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Default Extension="rels" ContentType="application/vnd.openxmlformats-package.relationships+xml"/>
  <Default Extension="jpeg" ContentType="image/jpeg"/>
  <Override PartName="/xl/worksheets/sheet5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/>
  <bookViews>
    <workbookView xWindow="240" yWindow="100" windowWidth="25360" windowHeight="14100" tabRatio="500" firstSheet="2" activeTab="2"/>
  </bookViews>
  <sheets>
    <sheet name="Dati Originali" sheetId="1" r:id="rId1"/>
    <sheet name="Elaborazione per Z test" sheetId="2" r:id="rId2"/>
    <sheet name="Raw data -  Z test1" sheetId="3" r:id="rId3"/>
    <sheet name=" Z Test" sheetId="5" r:id="rId4"/>
    <sheet name="Z test and Cutoff" sheetId="6" r:id="rId5"/>
  </sheets>
  <definedNames>
    <definedName name="_xlnm._FilterDatabase" localSheetId="3" hidden="1">' Z Test'!$A$1:$S$205</definedName>
    <definedName name="_xlnm._FilterDatabase" localSheetId="2" hidden="1">'Raw data -  Z test1'!$A$1:$S$464</definedName>
    <definedName name="_xlnm._FilterDatabase" localSheetId="4" hidden="1">'Z test and Cutoff'!$A$1:$J$98</definedName>
  </definedNames>
  <calcPr calcId="110304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K57" i="5"/>
  <c r="K108"/>
  <c r="K5"/>
  <c r="K67"/>
  <c r="K195"/>
  <c r="K44"/>
  <c r="K178"/>
  <c r="K56"/>
  <c r="K36"/>
  <c r="K97"/>
  <c r="K113"/>
  <c r="K131"/>
  <c r="K115"/>
  <c r="K80"/>
  <c r="K8"/>
  <c r="K6"/>
  <c r="K125"/>
  <c r="K31"/>
  <c r="K38"/>
  <c r="K106"/>
  <c r="K64"/>
  <c r="K143"/>
  <c r="K111"/>
  <c r="K102"/>
  <c r="K55"/>
  <c r="K62"/>
  <c r="K63"/>
  <c r="K54"/>
  <c r="K139"/>
  <c r="K136"/>
  <c r="K41"/>
  <c r="K76"/>
  <c r="K103"/>
  <c r="K86"/>
  <c r="K15"/>
  <c r="K96"/>
  <c r="K70"/>
  <c r="K128"/>
  <c r="K112"/>
  <c r="K92"/>
  <c r="K3"/>
  <c r="K13"/>
  <c r="K101"/>
  <c r="K85"/>
  <c r="K14"/>
  <c r="K90"/>
  <c r="K130"/>
  <c r="K133"/>
  <c r="K164"/>
  <c r="K165"/>
  <c r="K120"/>
  <c r="K110"/>
  <c r="K123"/>
  <c r="K27"/>
  <c r="K87"/>
  <c r="K30"/>
  <c r="K172"/>
  <c r="K160"/>
  <c r="K109"/>
  <c r="K69"/>
  <c r="K199"/>
  <c r="K198"/>
  <c r="K72"/>
  <c r="K119"/>
  <c r="K171"/>
  <c r="K132"/>
  <c r="K75"/>
  <c r="K11"/>
  <c r="K2"/>
  <c r="K138"/>
  <c r="K173"/>
  <c r="K161"/>
  <c r="K83"/>
  <c r="K116"/>
  <c r="K149"/>
  <c r="K145"/>
  <c r="K153"/>
  <c r="K124"/>
  <c r="K98"/>
  <c r="K82"/>
  <c r="K134"/>
  <c r="K89"/>
  <c r="K137"/>
  <c r="K51"/>
  <c r="K61"/>
  <c r="K117"/>
  <c r="K141"/>
  <c r="K186"/>
  <c r="K127"/>
  <c r="K144"/>
  <c r="K16"/>
  <c r="K49"/>
  <c r="K91"/>
  <c r="K93"/>
  <c r="K150"/>
  <c r="K118"/>
  <c r="K94"/>
  <c r="K107"/>
  <c r="K7"/>
  <c r="K46"/>
  <c r="K28"/>
  <c r="K23"/>
  <c r="K140"/>
  <c r="K19"/>
  <c r="K159"/>
  <c r="K50"/>
  <c r="K185"/>
  <c r="K126"/>
  <c r="K32"/>
  <c r="K53"/>
  <c r="K104"/>
  <c r="K166"/>
  <c r="K10"/>
  <c r="K78"/>
  <c r="K81"/>
  <c r="K66"/>
  <c r="K182"/>
  <c r="K22"/>
  <c r="K121"/>
  <c r="K197"/>
  <c r="K135"/>
  <c r="K39"/>
  <c r="K192"/>
  <c r="K29"/>
  <c r="K180"/>
  <c r="K20"/>
  <c r="K168"/>
  <c r="K9"/>
  <c r="K142"/>
  <c r="K170"/>
  <c r="K189"/>
  <c r="K184"/>
  <c r="K74"/>
  <c r="K4"/>
  <c r="K24"/>
  <c r="K196"/>
  <c r="K42"/>
  <c r="K157"/>
  <c r="K156"/>
  <c r="K175"/>
  <c r="K148"/>
  <c r="K151"/>
  <c r="K154"/>
  <c r="K167"/>
  <c r="K162"/>
  <c r="K18"/>
  <c r="K26"/>
  <c r="K99"/>
  <c r="K84"/>
  <c r="K73"/>
  <c r="K35"/>
  <c r="K25"/>
  <c r="K60"/>
  <c r="K88"/>
  <c r="K59"/>
  <c r="K79"/>
  <c r="K40"/>
  <c r="K17"/>
  <c r="K95"/>
  <c r="K45"/>
  <c r="K77"/>
  <c r="K65"/>
  <c r="K47"/>
  <c r="K43"/>
  <c r="K48"/>
  <c r="K21"/>
  <c r="K34"/>
  <c r="K37"/>
  <c r="K52"/>
  <c r="K58"/>
  <c r="K202"/>
  <c r="K191"/>
  <c r="K203"/>
  <c r="K188"/>
  <c r="K183"/>
  <c r="K193"/>
  <c r="K204"/>
  <c r="K194"/>
  <c r="K200"/>
  <c r="K169"/>
  <c r="K187"/>
  <c r="K163"/>
  <c r="K205"/>
  <c r="K146"/>
  <c r="K179"/>
  <c r="K181"/>
  <c r="K176"/>
  <c r="K201"/>
  <c r="K122"/>
  <c r="K147"/>
  <c r="K155"/>
  <c r="K158"/>
  <c r="K152"/>
  <c r="K174"/>
  <c r="K12"/>
  <c r="K114"/>
  <c r="K33"/>
  <c r="K105"/>
  <c r="K190"/>
  <c r="K177"/>
  <c r="K129"/>
  <c r="K71"/>
  <c r="K68"/>
  <c r="K100"/>
  <c r="M68"/>
  <c r="N68"/>
  <c r="O68"/>
  <c r="P68"/>
  <c r="Q68"/>
  <c r="R68"/>
  <c r="S68"/>
  <c r="L71"/>
  <c r="M71"/>
  <c r="O71"/>
  <c r="P71"/>
  <c r="Q71"/>
  <c r="R71"/>
  <c r="S71"/>
  <c r="L129"/>
  <c r="M129"/>
  <c r="N129"/>
  <c r="O129"/>
  <c r="P129"/>
  <c r="Q129"/>
  <c r="R129"/>
  <c r="S129"/>
  <c r="L177"/>
  <c r="N177"/>
  <c r="O177"/>
  <c r="P177"/>
  <c r="Q177"/>
  <c r="R177"/>
  <c r="S177"/>
  <c r="L190"/>
  <c r="M190"/>
  <c r="O190"/>
  <c r="P190"/>
  <c r="Q190"/>
  <c r="R190"/>
  <c r="S190"/>
  <c r="L105"/>
  <c r="M105"/>
  <c r="N105"/>
  <c r="O105"/>
  <c r="P105"/>
  <c r="Q105"/>
  <c r="R105"/>
  <c r="S105"/>
  <c r="L95"/>
  <c r="N95"/>
  <c r="O95"/>
  <c r="P95"/>
  <c r="Q95"/>
  <c r="R95"/>
  <c r="S95"/>
  <c r="L99"/>
  <c r="M99"/>
  <c r="N99"/>
  <c r="O99"/>
  <c r="P99"/>
  <c r="Q99"/>
  <c r="R99"/>
  <c r="S99"/>
  <c r="L33"/>
  <c r="M33"/>
  <c r="N33"/>
  <c r="O33"/>
  <c r="P33"/>
  <c r="Q33"/>
  <c r="R33"/>
  <c r="S33"/>
  <c r="L114"/>
  <c r="N114"/>
  <c r="O114"/>
  <c r="P114"/>
  <c r="Q114"/>
  <c r="R114"/>
  <c r="S114"/>
  <c r="L77"/>
  <c r="M77"/>
  <c r="O77"/>
  <c r="P77"/>
  <c r="Q77"/>
  <c r="R77"/>
  <c r="S77"/>
  <c r="L12"/>
  <c r="N12"/>
  <c r="O12"/>
  <c r="P12"/>
  <c r="Q12"/>
  <c r="R12"/>
  <c r="S12"/>
  <c r="L88"/>
  <c r="N88"/>
  <c r="O88"/>
  <c r="P88"/>
  <c r="Q88"/>
  <c r="R88"/>
  <c r="S88"/>
  <c r="L58"/>
  <c r="M58"/>
  <c r="N58"/>
  <c r="O58"/>
  <c r="P58"/>
  <c r="Q58"/>
  <c r="R58"/>
  <c r="S58"/>
  <c r="L174"/>
  <c r="M174"/>
  <c r="N174"/>
  <c r="O174"/>
  <c r="P174"/>
  <c r="Q174"/>
  <c r="R174"/>
  <c r="S174"/>
  <c r="L104"/>
  <c r="M104"/>
  <c r="N104"/>
  <c r="O104"/>
  <c r="P104"/>
  <c r="Q104"/>
  <c r="R104"/>
  <c r="S104"/>
  <c r="L79"/>
  <c r="M79"/>
  <c r="N79"/>
  <c r="O79"/>
  <c r="P79"/>
  <c r="Q79"/>
  <c r="R79"/>
  <c r="S79"/>
  <c r="L52"/>
  <c r="M52"/>
  <c r="N52"/>
  <c r="O52"/>
  <c r="P52"/>
  <c r="Q52"/>
  <c r="R52"/>
  <c r="S52"/>
  <c r="L152"/>
  <c r="M152"/>
  <c r="N152"/>
  <c r="O152"/>
  <c r="P152"/>
  <c r="Q152"/>
  <c r="R152"/>
  <c r="S152"/>
  <c r="M48"/>
  <c r="N48"/>
  <c r="O48"/>
  <c r="P48"/>
  <c r="Q48"/>
  <c r="R48"/>
  <c r="S48"/>
  <c r="L65"/>
  <c r="M65"/>
  <c r="N65"/>
  <c r="O65"/>
  <c r="P65"/>
  <c r="Q65"/>
  <c r="R65"/>
  <c r="S65"/>
  <c r="L158"/>
  <c r="M158"/>
  <c r="N158"/>
  <c r="O158"/>
  <c r="P158"/>
  <c r="Q158"/>
  <c r="R158"/>
  <c r="S158"/>
  <c r="L155"/>
  <c r="N155"/>
  <c r="O155"/>
  <c r="P155"/>
  <c r="Q155"/>
  <c r="R155"/>
  <c r="S155"/>
  <c r="L107"/>
  <c r="M107"/>
  <c r="O107"/>
  <c r="P107"/>
  <c r="Q107"/>
  <c r="R107"/>
  <c r="S107"/>
  <c r="L84"/>
  <c r="M84"/>
  <c r="N84"/>
  <c r="O84"/>
  <c r="P84"/>
  <c r="Q84"/>
  <c r="R84"/>
  <c r="S84"/>
  <c r="M34"/>
  <c r="N34"/>
  <c r="O34"/>
  <c r="P34"/>
  <c r="Q34"/>
  <c r="R34"/>
  <c r="S34"/>
  <c r="M47"/>
  <c r="N47"/>
  <c r="O47"/>
  <c r="P47"/>
  <c r="Q47"/>
  <c r="R47"/>
  <c r="S47"/>
  <c r="L147"/>
  <c r="M147"/>
  <c r="N147"/>
  <c r="O147"/>
  <c r="P147"/>
  <c r="Q147"/>
  <c r="R147"/>
  <c r="S147"/>
  <c r="L122"/>
  <c r="M122"/>
  <c r="N122"/>
  <c r="O122"/>
  <c r="P122"/>
  <c r="Q122"/>
  <c r="R122"/>
  <c r="S122"/>
  <c r="L59"/>
  <c r="N59"/>
  <c r="O59"/>
  <c r="P59"/>
  <c r="Q59"/>
  <c r="R59"/>
  <c r="S59"/>
  <c r="M73"/>
  <c r="N73"/>
  <c r="O73"/>
  <c r="P73"/>
  <c r="Q73"/>
  <c r="R73"/>
  <c r="S73"/>
  <c r="L101"/>
  <c r="M101"/>
  <c r="N101"/>
  <c r="O101"/>
  <c r="P101"/>
  <c r="Q101"/>
  <c r="R101"/>
  <c r="S101"/>
  <c r="M102"/>
  <c r="N102"/>
  <c r="O102"/>
  <c r="P102"/>
  <c r="Q102"/>
  <c r="R102"/>
  <c r="S102"/>
  <c r="L37"/>
  <c r="M37"/>
  <c r="N37"/>
  <c r="O37"/>
  <c r="P37"/>
  <c r="Q37"/>
  <c r="R37"/>
  <c r="S37"/>
  <c r="L45"/>
  <c r="M45"/>
  <c r="O45"/>
  <c r="P45"/>
  <c r="Q45"/>
  <c r="R45"/>
  <c r="S45"/>
  <c r="L98"/>
  <c r="M98"/>
  <c r="N98"/>
  <c r="O98"/>
  <c r="P98"/>
  <c r="Q98"/>
  <c r="R98"/>
  <c r="S98"/>
  <c r="L201"/>
  <c r="M201"/>
  <c r="N201"/>
  <c r="O201"/>
  <c r="P201"/>
  <c r="Q201"/>
  <c r="R201"/>
  <c r="S201"/>
  <c r="M60"/>
  <c r="N60"/>
  <c r="O60"/>
  <c r="P60"/>
  <c r="Q60"/>
  <c r="R60"/>
  <c r="S60"/>
  <c r="L176"/>
  <c r="M176"/>
  <c r="N176"/>
  <c r="O176"/>
  <c r="P176"/>
  <c r="Q176"/>
  <c r="R176"/>
  <c r="S176"/>
  <c r="M148"/>
  <c r="N148"/>
  <c r="O148"/>
  <c r="P148"/>
  <c r="Q148"/>
  <c r="R148"/>
  <c r="S148"/>
  <c r="L135"/>
  <c r="N135"/>
  <c r="O135"/>
  <c r="P135"/>
  <c r="Q135"/>
  <c r="R135"/>
  <c r="S135"/>
  <c r="L181"/>
  <c r="M181"/>
  <c r="N181"/>
  <c r="O181"/>
  <c r="P181"/>
  <c r="Q181"/>
  <c r="R181"/>
  <c r="S181"/>
  <c r="L43"/>
  <c r="M43"/>
  <c r="N43"/>
  <c r="O43"/>
  <c r="P43"/>
  <c r="Q43"/>
  <c r="R43"/>
  <c r="S43"/>
  <c r="L179"/>
  <c r="M179"/>
  <c r="N179"/>
  <c r="O179"/>
  <c r="P179"/>
  <c r="Q179"/>
  <c r="R179"/>
  <c r="S179"/>
  <c r="L121"/>
  <c r="M121"/>
  <c r="N121"/>
  <c r="O121"/>
  <c r="P121"/>
  <c r="Q121"/>
  <c r="R121"/>
  <c r="S121"/>
  <c r="L154"/>
  <c r="N154"/>
  <c r="O154"/>
  <c r="P154"/>
  <c r="Q154"/>
  <c r="R154"/>
  <c r="S154"/>
  <c r="L146"/>
  <c r="M146"/>
  <c r="N146"/>
  <c r="O146"/>
  <c r="P146"/>
  <c r="Q146"/>
  <c r="R146"/>
  <c r="S146"/>
  <c r="L205"/>
  <c r="M205"/>
  <c r="N205"/>
  <c r="O205"/>
  <c r="P205"/>
  <c r="Q205"/>
  <c r="R205"/>
  <c r="S205"/>
  <c r="L163"/>
  <c r="M163"/>
  <c r="N163"/>
  <c r="O163"/>
  <c r="P163"/>
  <c r="Q163"/>
  <c r="R163"/>
  <c r="S163"/>
  <c r="L103"/>
  <c r="M103"/>
  <c r="N103"/>
  <c r="O103"/>
  <c r="P103"/>
  <c r="Q103"/>
  <c r="R103"/>
  <c r="S103"/>
  <c r="L21"/>
  <c r="M21"/>
  <c r="N21"/>
  <c r="O21"/>
  <c r="P21"/>
  <c r="Q21"/>
  <c r="R21"/>
  <c r="S21"/>
  <c r="L94"/>
  <c r="M94"/>
  <c r="N94"/>
  <c r="O94"/>
  <c r="P94"/>
  <c r="Q94"/>
  <c r="R94"/>
  <c r="S94"/>
  <c r="L81"/>
  <c r="M81"/>
  <c r="N81"/>
  <c r="O81"/>
  <c r="P81"/>
  <c r="Q81"/>
  <c r="R81"/>
  <c r="S81"/>
  <c r="L93"/>
  <c r="M93"/>
  <c r="N93"/>
  <c r="O93"/>
  <c r="P93"/>
  <c r="Q93"/>
  <c r="R93"/>
  <c r="S93"/>
  <c r="L100"/>
  <c r="M100"/>
  <c r="N100"/>
  <c r="O100"/>
  <c r="P100"/>
  <c r="Q100"/>
  <c r="R100"/>
  <c r="S100"/>
  <c r="L74"/>
  <c r="M74"/>
  <c r="N74"/>
  <c r="O74"/>
  <c r="P74"/>
  <c r="Q74"/>
  <c r="R74"/>
  <c r="S74"/>
  <c r="L187"/>
  <c r="M187"/>
  <c r="N187"/>
  <c r="O187"/>
  <c r="P187"/>
  <c r="Q187"/>
  <c r="R187"/>
  <c r="S187"/>
  <c r="L169"/>
  <c r="M169"/>
  <c r="N169"/>
  <c r="O169"/>
  <c r="P169"/>
  <c r="Q169"/>
  <c r="R169"/>
  <c r="S169"/>
  <c r="L126"/>
  <c r="M126"/>
  <c r="N126"/>
  <c r="O126"/>
  <c r="P126"/>
  <c r="Q126"/>
  <c r="R126"/>
  <c r="S126"/>
  <c r="L200"/>
  <c r="M200"/>
  <c r="N200"/>
  <c r="O200"/>
  <c r="P200"/>
  <c r="Q200"/>
  <c r="R200"/>
  <c r="S200"/>
  <c r="M106"/>
  <c r="N106"/>
  <c r="O106"/>
  <c r="P106"/>
  <c r="Q106"/>
  <c r="R106"/>
  <c r="S106"/>
  <c r="L142"/>
  <c r="M142"/>
  <c r="N142"/>
  <c r="O142"/>
  <c r="P142"/>
  <c r="Q142"/>
  <c r="R142"/>
  <c r="S142"/>
  <c r="L151"/>
  <c r="M151"/>
  <c r="N151"/>
  <c r="O151"/>
  <c r="P151"/>
  <c r="Q151"/>
  <c r="R151"/>
  <c r="S151"/>
  <c r="L78"/>
  <c r="M78"/>
  <c r="N78"/>
  <c r="O78"/>
  <c r="P78"/>
  <c r="Q78"/>
  <c r="R78"/>
  <c r="S78"/>
  <c r="L40"/>
  <c r="M40"/>
  <c r="N40"/>
  <c r="O40"/>
  <c r="P40"/>
  <c r="Q40"/>
  <c r="R40"/>
  <c r="S40"/>
  <c r="L109"/>
  <c r="M109"/>
  <c r="N109"/>
  <c r="O109"/>
  <c r="P109"/>
  <c r="Q109"/>
  <c r="R109"/>
  <c r="S109"/>
  <c r="L91"/>
  <c r="M91"/>
  <c r="N91"/>
  <c r="O91"/>
  <c r="P91"/>
  <c r="Q91"/>
  <c r="R91"/>
  <c r="S91"/>
  <c r="L194"/>
  <c r="M194"/>
  <c r="N194"/>
  <c r="O194"/>
  <c r="P194"/>
  <c r="Q194"/>
  <c r="R194"/>
  <c r="S194"/>
  <c r="L118"/>
  <c r="M118"/>
  <c r="N118"/>
  <c r="O118"/>
  <c r="P118"/>
  <c r="Q118"/>
  <c r="R118"/>
  <c r="S118"/>
  <c r="L162"/>
  <c r="M162"/>
  <c r="N162"/>
  <c r="O162"/>
  <c r="P162"/>
  <c r="Q162"/>
  <c r="R162"/>
  <c r="S162"/>
  <c r="L156"/>
  <c r="M156"/>
  <c r="N156"/>
  <c r="O156"/>
  <c r="P156"/>
  <c r="Q156"/>
  <c r="R156"/>
  <c r="S156"/>
  <c r="L110"/>
  <c r="M110"/>
  <c r="N110"/>
  <c r="O110"/>
  <c r="P110"/>
  <c r="Q110"/>
  <c r="R110"/>
  <c r="S110"/>
  <c r="L157"/>
  <c r="M157"/>
  <c r="N157"/>
  <c r="O157"/>
  <c r="P157"/>
  <c r="Q157"/>
  <c r="R157"/>
  <c r="S157"/>
  <c r="L117"/>
  <c r="M117"/>
  <c r="N117"/>
  <c r="O117"/>
  <c r="P117"/>
  <c r="Q117"/>
  <c r="R117"/>
  <c r="S117"/>
  <c r="L204"/>
  <c r="M204"/>
  <c r="O204"/>
  <c r="P204"/>
  <c r="Q204"/>
  <c r="R204"/>
  <c r="S204"/>
  <c r="L83"/>
  <c r="N83"/>
  <c r="O83"/>
  <c r="P83"/>
  <c r="Q83"/>
  <c r="R83"/>
  <c r="S83"/>
  <c r="L167"/>
  <c r="M167"/>
  <c r="N167"/>
  <c r="O167"/>
  <c r="P167"/>
  <c r="Q167"/>
  <c r="R167"/>
  <c r="S167"/>
  <c r="L193"/>
  <c r="N193"/>
  <c r="O193"/>
  <c r="P193"/>
  <c r="Q193"/>
  <c r="R193"/>
  <c r="S193"/>
  <c r="L183"/>
  <c r="M183"/>
  <c r="N183"/>
  <c r="O183"/>
  <c r="P183"/>
  <c r="Q183"/>
  <c r="R183"/>
  <c r="S183"/>
  <c r="L89"/>
  <c r="M89"/>
  <c r="N89"/>
  <c r="O89"/>
  <c r="P89"/>
  <c r="Q89"/>
  <c r="R89"/>
  <c r="S89"/>
  <c r="L87"/>
  <c r="N87"/>
  <c r="O87"/>
  <c r="P87"/>
  <c r="Q87"/>
  <c r="R87"/>
  <c r="S87"/>
  <c r="M180"/>
  <c r="N180"/>
  <c r="O180"/>
  <c r="P180"/>
  <c r="Q180"/>
  <c r="R180"/>
  <c r="S180"/>
  <c r="L116"/>
  <c r="M116"/>
  <c r="N116"/>
  <c r="O116"/>
  <c r="P116"/>
  <c r="Q116"/>
  <c r="R116"/>
  <c r="S116"/>
  <c r="L97"/>
  <c r="N97"/>
  <c r="O97"/>
  <c r="P97"/>
  <c r="Q97"/>
  <c r="R97"/>
  <c r="S97"/>
  <c r="L175"/>
  <c r="M175"/>
  <c r="N175"/>
  <c r="O175"/>
  <c r="P175"/>
  <c r="Q175"/>
  <c r="R175"/>
  <c r="S175"/>
  <c r="L112"/>
  <c r="M112"/>
  <c r="N112"/>
  <c r="O112"/>
  <c r="P112"/>
  <c r="Q112"/>
  <c r="R112"/>
  <c r="S112"/>
  <c r="L127"/>
  <c r="M127"/>
  <c r="N127"/>
  <c r="O127"/>
  <c r="P127"/>
  <c r="Q127"/>
  <c r="R127"/>
  <c r="S127"/>
  <c r="L140"/>
  <c r="M140"/>
  <c r="N140"/>
  <c r="O140"/>
  <c r="P140"/>
  <c r="Q140"/>
  <c r="R140"/>
  <c r="S140"/>
  <c r="L170"/>
  <c r="M170"/>
  <c r="N170"/>
  <c r="O170"/>
  <c r="P170"/>
  <c r="Q170"/>
  <c r="R170"/>
  <c r="S170"/>
  <c r="L82"/>
  <c r="M82"/>
  <c r="N82"/>
  <c r="O82"/>
  <c r="P82"/>
  <c r="Q82"/>
  <c r="R82"/>
  <c r="S82"/>
  <c r="L119"/>
  <c r="M119"/>
  <c r="N119"/>
  <c r="O119"/>
  <c r="P119"/>
  <c r="Q119"/>
  <c r="R119"/>
  <c r="S119"/>
  <c r="L188"/>
  <c r="M188"/>
  <c r="N188"/>
  <c r="O188"/>
  <c r="P188"/>
  <c r="Q188"/>
  <c r="R188"/>
  <c r="S188"/>
  <c r="L66"/>
  <c r="M66"/>
  <c r="N66"/>
  <c r="O66"/>
  <c r="P66"/>
  <c r="Q66"/>
  <c r="R66"/>
  <c r="S66"/>
  <c r="L150"/>
  <c r="N150"/>
  <c r="O150"/>
  <c r="P150"/>
  <c r="Q150"/>
  <c r="R150"/>
  <c r="S150"/>
  <c r="L168"/>
  <c r="M168"/>
  <c r="N168"/>
  <c r="O168"/>
  <c r="P168"/>
  <c r="Q168"/>
  <c r="R168"/>
  <c r="S168"/>
  <c r="L124"/>
  <c r="M124"/>
  <c r="N124"/>
  <c r="O124"/>
  <c r="P124"/>
  <c r="Q124"/>
  <c r="R124"/>
  <c r="S124"/>
  <c r="L17"/>
  <c r="M17"/>
  <c r="N17"/>
  <c r="O17"/>
  <c r="P17"/>
  <c r="Q17"/>
  <c r="R17"/>
  <c r="S17"/>
  <c r="L96"/>
  <c r="M96"/>
  <c r="N96"/>
  <c r="O96"/>
  <c r="P96"/>
  <c r="Q96"/>
  <c r="R96"/>
  <c r="S96"/>
  <c r="L35"/>
  <c r="M35"/>
  <c r="N35"/>
  <c r="O35"/>
  <c r="P35"/>
  <c r="Q35"/>
  <c r="R35"/>
  <c r="S35"/>
  <c r="L203"/>
  <c r="M203"/>
  <c r="N203"/>
  <c r="O203"/>
  <c r="P203"/>
  <c r="Q203"/>
  <c r="R203"/>
  <c r="S203"/>
  <c r="L111"/>
  <c r="M111"/>
  <c r="N111"/>
  <c r="O111"/>
  <c r="P111"/>
  <c r="Q111"/>
  <c r="R111"/>
  <c r="S111"/>
  <c r="L191"/>
  <c r="M191"/>
  <c r="N191"/>
  <c r="O191"/>
  <c r="P191"/>
  <c r="Q191"/>
  <c r="R191"/>
  <c r="S191"/>
  <c r="L90"/>
  <c r="M90"/>
  <c r="N90"/>
  <c r="O90"/>
  <c r="P90"/>
  <c r="Q90"/>
  <c r="R90"/>
  <c r="S90"/>
  <c r="L134"/>
  <c r="M134"/>
  <c r="N134"/>
  <c r="O134"/>
  <c r="P134"/>
  <c r="Q134"/>
  <c r="R134"/>
  <c r="S134"/>
  <c r="L202"/>
  <c r="M202"/>
  <c r="N202"/>
  <c r="O202"/>
  <c r="P202"/>
  <c r="Q202"/>
  <c r="R202"/>
  <c r="S202"/>
  <c r="L92"/>
  <c r="M92"/>
  <c r="N92"/>
  <c r="O92"/>
  <c r="P92"/>
  <c r="Q92"/>
  <c r="R92"/>
  <c r="S92"/>
  <c r="L166"/>
  <c r="M166"/>
  <c r="N166"/>
  <c r="O166"/>
  <c r="P166"/>
  <c r="Q166"/>
  <c r="R166"/>
  <c r="S166"/>
  <c r="L184"/>
  <c r="M184"/>
  <c r="N184"/>
  <c r="O184"/>
  <c r="P184"/>
  <c r="Q184"/>
  <c r="R184"/>
  <c r="S184"/>
  <c r="L137"/>
  <c r="M137"/>
  <c r="N137"/>
  <c r="O137"/>
  <c r="P137"/>
  <c r="Q137"/>
  <c r="R137"/>
  <c r="S137"/>
  <c r="L120"/>
  <c r="M120"/>
  <c r="N120"/>
  <c r="O120"/>
  <c r="P120"/>
  <c r="Q120"/>
  <c r="R120"/>
  <c r="S120"/>
  <c r="L141"/>
  <c r="M141"/>
  <c r="N141"/>
  <c r="O141"/>
  <c r="P141"/>
  <c r="Q141"/>
  <c r="R141"/>
  <c r="S141"/>
  <c r="L123"/>
  <c r="M123"/>
  <c r="N123"/>
  <c r="O123"/>
  <c r="P123"/>
  <c r="Q123"/>
  <c r="R123"/>
  <c r="S123"/>
  <c r="L132"/>
  <c r="M132"/>
  <c r="N132"/>
  <c r="O132"/>
  <c r="P132"/>
  <c r="Q132"/>
  <c r="R132"/>
  <c r="S132"/>
  <c r="L144"/>
  <c r="M144"/>
  <c r="N144"/>
  <c r="O144"/>
  <c r="P144"/>
  <c r="Q144"/>
  <c r="R144"/>
  <c r="S144"/>
  <c r="M39"/>
  <c r="N39"/>
  <c r="O39"/>
  <c r="P39"/>
  <c r="Q39"/>
  <c r="R39"/>
  <c r="S39"/>
  <c r="L159"/>
  <c r="M159"/>
  <c r="N159"/>
  <c r="O159"/>
  <c r="P159"/>
  <c r="Q159"/>
  <c r="R159"/>
  <c r="S159"/>
  <c r="L113"/>
  <c r="M113"/>
  <c r="N113"/>
  <c r="O113"/>
  <c r="P113"/>
  <c r="Q113"/>
  <c r="R113"/>
  <c r="S113"/>
  <c r="M197"/>
  <c r="N197"/>
  <c r="O197"/>
  <c r="P197"/>
  <c r="Q197"/>
  <c r="R197"/>
  <c r="S197"/>
  <c r="L138"/>
  <c r="M138"/>
  <c r="N138"/>
  <c r="O138"/>
  <c r="P138"/>
  <c r="Q138"/>
  <c r="R138"/>
  <c r="S138"/>
  <c r="L85"/>
  <c r="M85"/>
  <c r="N85"/>
  <c r="O85"/>
  <c r="P85"/>
  <c r="Q85"/>
  <c r="R85"/>
  <c r="S85"/>
  <c r="L25"/>
  <c r="M25"/>
  <c r="N25"/>
  <c r="O25"/>
  <c r="P25"/>
  <c r="Q25"/>
  <c r="R25"/>
  <c r="S25"/>
  <c r="L189"/>
  <c r="M189"/>
  <c r="N189"/>
  <c r="O189"/>
  <c r="P189"/>
  <c r="Q189"/>
  <c r="R189"/>
  <c r="S189"/>
  <c r="L182"/>
  <c r="M182"/>
  <c r="N182"/>
  <c r="O182"/>
  <c r="P182"/>
  <c r="Q182"/>
  <c r="R182"/>
  <c r="S182"/>
  <c r="L108"/>
  <c r="M108"/>
  <c r="N108"/>
  <c r="O108"/>
  <c r="P108"/>
  <c r="Q108"/>
  <c r="R108"/>
  <c r="S108"/>
  <c r="L42"/>
  <c r="M42"/>
  <c r="N42"/>
  <c r="O42"/>
  <c r="P42"/>
  <c r="Q42"/>
  <c r="R42"/>
  <c r="S42"/>
  <c r="L130"/>
  <c r="M130"/>
  <c r="N130"/>
  <c r="O130"/>
  <c r="P130"/>
  <c r="Q130"/>
  <c r="R130"/>
  <c r="S130"/>
  <c r="L196"/>
  <c r="M196"/>
  <c r="N196"/>
  <c r="O196"/>
  <c r="P196"/>
  <c r="Q196"/>
  <c r="R196"/>
  <c r="S196"/>
  <c r="L75"/>
  <c r="M75"/>
  <c r="N75"/>
  <c r="O75"/>
  <c r="P75"/>
  <c r="Q75"/>
  <c r="R75"/>
  <c r="S75"/>
  <c r="L192"/>
  <c r="M192"/>
  <c r="N192"/>
  <c r="O192"/>
  <c r="P192"/>
  <c r="Q192"/>
  <c r="R192"/>
  <c r="S192"/>
  <c r="L145"/>
  <c r="M145"/>
  <c r="N145"/>
  <c r="O145"/>
  <c r="P145"/>
  <c r="Q145"/>
  <c r="R145"/>
  <c r="S145"/>
  <c r="L86"/>
  <c r="M86"/>
  <c r="N86"/>
  <c r="O86"/>
  <c r="P86"/>
  <c r="Q86"/>
  <c r="R86"/>
  <c r="S86"/>
  <c r="L128"/>
  <c r="M128"/>
  <c r="N128"/>
  <c r="O128"/>
  <c r="P128"/>
  <c r="Q128"/>
  <c r="R128"/>
  <c r="S128"/>
  <c r="L133"/>
  <c r="M133"/>
  <c r="N133"/>
  <c r="O133"/>
  <c r="P133"/>
  <c r="Q133"/>
  <c r="R133"/>
  <c r="S133"/>
  <c r="L53"/>
  <c r="M53"/>
  <c r="N53"/>
  <c r="O53"/>
  <c r="P53"/>
  <c r="Q53"/>
  <c r="R53"/>
  <c r="S53"/>
  <c r="L115"/>
  <c r="M115"/>
  <c r="N115"/>
  <c r="O115"/>
  <c r="P115"/>
  <c r="Q115"/>
  <c r="R115"/>
  <c r="S115"/>
  <c r="L131"/>
  <c r="N131"/>
  <c r="O131"/>
  <c r="P131"/>
  <c r="Q131"/>
  <c r="R131"/>
  <c r="S131"/>
  <c r="L72"/>
  <c r="M72"/>
  <c r="N72"/>
  <c r="O72"/>
  <c r="P72"/>
  <c r="Q72"/>
  <c r="R72"/>
  <c r="S72"/>
  <c r="L153"/>
  <c r="M153"/>
  <c r="N153"/>
  <c r="O153"/>
  <c r="P153"/>
  <c r="Q153"/>
  <c r="R153"/>
  <c r="S153"/>
  <c r="L26"/>
  <c r="M26"/>
  <c r="N26"/>
  <c r="O26"/>
  <c r="P26"/>
  <c r="Q26"/>
  <c r="R26"/>
  <c r="S26"/>
  <c r="L149"/>
  <c r="M149"/>
  <c r="N149"/>
  <c r="O149"/>
  <c r="P149"/>
  <c r="Q149"/>
  <c r="R149"/>
  <c r="S149"/>
  <c r="L185"/>
  <c r="M185"/>
  <c r="N185"/>
  <c r="O185"/>
  <c r="P185"/>
  <c r="Q185"/>
  <c r="R185"/>
  <c r="S185"/>
  <c r="L50"/>
  <c r="M50"/>
  <c r="N50"/>
  <c r="O50"/>
  <c r="P50"/>
  <c r="Q50"/>
  <c r="R50"/>
  <c r="S50"/>
  <c r="L161"/>
  <c r="M161"/>
  <c r="N161"/>
  <c r="O161"/>
  <c r="P161"/>
  <c r="Q161"/>
  <c r="R161"/>
  <c r="S161"/>
  <c r="L125"/>
  <c r="M125"/>
  <c r="N125"/>
  <c r="O125"/>
  <c r="P125"/>
  <c r="Q125"/>
  <c r="R125"/>
  <c r="S125"/>
  <c r="L136"/>
  <c r="M136"/>
  <c r="N136"/>
  <c r="O136"/>
  <c r="P136"/>
  <c r="Q136"/>
  <c r="R136"/>
  <c r="S136"/>
  <c r="L69"/>
  <c r="M69"/>
  <c r="N69"/>
  <c r="O69"/>
  <c r="P69"/>
  <c r="Q69"/>
  <c r="R69"/>
  <c r="S69"/>
  <c r="L61"/>
  <c r="M61"/>
  <c r="N61"/>
  <c r="O61"/>
  <c r="P61"/>
  <c r="Q61"/>
  <c r="R61"/>
  <c r="S61"/>
  <c r="L76"/>
  <c r="M76"/>
  <c r="N76"/>
  <c r="O76"/>
  <c r="P76"/>
  <c r="Q76"/>
  <c r="R76"/>
  <c r="S76"/>
  <c r="L80"/>
  <c r="M80"/>
  <c r="N80"/>
  <c r="O80"/>
  <c r="P80"/>
  <c r="Q80"/>
  <c r="R80"/>
  <c r="S80"/>
  <c r="L46"/>
  <c r="M46"/>
  <c r="N46"/>
  <c r="O46"/>
  <c r="P46"/>
  <c r="Q46"/>
  <c r="R46"/>
  <c r="S46"/>
  <c r="L24"/>
  <c r="M24"/>
  <c r="N24"/>
  <c r="O24"/>
  <c r="P24"/>
  <c r="Q24"/>
  <c r="R24"/>
  <c r="S24"/>
  <c r="L18"/>
  <c r="M18"/>
  <c r="N18"/>
  <c r="O18"/>
  <c r="P18"/>
  <c r="Q18"/>
  <c r="R18"/>
  <c r="S18"/>
  <c r="L139"/>
  <c r="M139"/>
  <c r="N139"/>
  <c r="O139"/>
  <c r="P139"/>
  <c r="Q139"/>
  <c r="R139"/>
  <c r="S139"/>
  <c r="L49"/>
  <c r="M49"/>
  <c r="N49"/>
  <c r="O49"/>
  <c r="P49"/>
  <c r="Q49"/>
  <c r="R49"/>
  <c r="S49"/>
  <c r="L186"/>
  <c r="M186"/>
  <c r="N186"/>
  <c r="O186"/>
  <c r="P186"/>
  <c r="Q186"/>
  <c r="R186"/>
  <c r="S186"/>
  <c r="L173"/>
  <c r="M173"/>
  <c r="N173"/>
  <c r="O173"/>
  <c r="P173"/>
  <c r="Q173"/>
  <c r="R173"/>
  <c r="S173"/>
  <c r="L171"/>
  <c r="M171"/>
  <c r="N171"/>
  <c r="O171"/>
  <c r="P171"/>
  <c r="Q171"/>
  <c r="R171"/>
  <c r="S171"/>
  <c r="L29"/>
  <c r="M29"/>
  <c r="N29"/>
  <c r="O29"/>
  <c r="P29"/>
  <c r="Q29"/>
  <c r="R29"/>
  <c r="S29"/>
  <c r="L51"/>
  <c r="M51"/>
  <c r="N51"/>
  <c r="O51"/>
  <c r="P51"/>
  <c r="Q51"/>
  <c r="R51"/>
  <c r="S51"/>
  <c r="L160"/>
  <c r="M160"/>
  <c r="N160"/>
  <c r="O160"/>
  <c r="P160"/>
  <c r="Q160"/>
  <c r="R160"/>
  <c r="S160"/>
  <c r="L70"/>
  <c r="M70"/>
  <c r="N70"/>
  <c r="O70"/>
  <c r="P70"/>
  <c r="Q70"/>
  <c r="R70"/>
  <c r="S70"/>
  <c r="L172"/>
  <c r="M172"/>
  <c r="N172"/>
  <c r="O172"/>
  <c r="P172"/>
  <c r="Q172"/>
  <c r="R172"/>
  <c r="S172"/>
  <c r="L143"/>
  <c r="M143"/>
  <c r="N143"/>
  <c r="O143"/>
  <c r="P143"/>
  <c r="Q143"/>
  <c r="R143"/>
  <c r="S143"/>
  <c r="L32"/>
  <c r="M32"/>
  <c r="N32"/>
  <c r="O32"/>
  <c r="P32"/>
  <c r="Q32"/>
  <c r="R32"/>
  <c r="S32"/>
  <c r="L20"/>
  <c r="M20"/>
  <c r="N20"/>
  <c r="O20"/>
  <c r="P20"/>
  <c r="Q20"/>
  <c r="R20"/>
  <c r="S20"/>
  <c r="L22"/>
  <c r="M22"/>
  <c r="N22"/>
  <c r="O22"/>
  <c r="P22"/>
  <c r="Q22"/>
  <c r="R22"/>
  <c r="S22"/>
  <c r="L165"/>
  <c r="M165"/>
  <c r="N165"/>
  <c r="O165"/>
  <c r="P165"/>
  <c r="Q165"/>
  <c r="R165"/>
  <c r="S165"/>
  <c r="L164"/>
  <c r="M164"/>
  <c r="N164"/>
  <c r="O164"/>
  <c r="P164"/>
  <c r="Q164"/>
  <c r="R164"/>
  <c r="S164"/>
  <c r="L9"/>
  <c r="N9"/>
  <c r="O9"/>
  <c r="P9"/>
  <c r="Q9"/>
  <c r="R9"/>
  <c r="S9"/>
  <c r="L199"/>
  <c r="N199"/>
  <c r="O199"/>
  <c r="P199"/>
  <c r="Q199"/>
  <c r="R199"/>
  <c r="S199"/>
  <c r="L62"/>
  <c r="M62"/>
  <c r="N62"/>
  <c r="O62"/>
  <c r="P62"/>
  <c r="Q62"/>
  <c r="R62"/>
  <c r="S62"/>
  <c r="L28"/>
  <c r="M28"/>
  <c r="N28"/>
  <c r="O28"/>
  <c r="P28"/>
  <c r="Q28"/>
  <c r="R28"/>
  <c r="S28"/>
  <c r="L63"/>
  <c r="M63"/>
  <c r="N63"/>
  <c r="O63"/>
  <c r="P63"/>
  <c r="Q63"/>
  <c r="R63"/>
  <c r="S63"/>
  <c r="L67"/>
  <c r="M67"/>
  <c r="N67"/>
  <c r="O67"/>
  <c r="P67"/>
  <c r="Q67"/>
  <c r="R67"/>
  <c r="S67"/>
  <c r="L198"/>
  <c r="M198"/>
  <c r="N198"/>
  <c r="O198"/>
  <c r="P198"/>
  <c r="Q198"/>
  <c r="R198"/>
  <c r="S198"/>
  <c r="L64"/>
  <c r="M64"/>
  <c r="N64"/>
  <c r="O64"/>
  <c r="P64"/>
  <c r="Q64"/>
  <c r="R64"/>
  <c r="S64"/>
  <c r="L23"/>
  <c r="M23"/>
  <c r="N23"/>
  <c r="O23"/>
  <c r="P23"/>
  <c r="Q23"/>
  <c r="R23"/>
  <c r="S23"/>
  <c r="L10"/>
  <c r="M10"/>
  <c r="N10"/>
  <c r="O10"/>
  <c r="P10"/>
  <c r="Q10"/>
  <c r="R10"/>
  <c r="S10"/>
  <c r="L41"/>
  <c r="N41"/>
  <c r="O41"/>
  <c r="P41"/>
  <c r="Q41"/>
  <c r="R41"/>
  <c r="S41"/>
  <c r="L19"/>
  <c r="M19"/>
  <c r="N19"/>
  <c r="O19"/>
  <c r="P19"/>
  <c r="Q19"/>
  <c r="R19"/>
  <c r="S19"/>
  <c r="L55"/>
  <c r="M55"/>
  <c r="N55"/>
  <c r="O55"/>
  <c r="P55"/>
  <c r="Q55"/>
  <c r="R55"/>
  <c r="S55"/>
  <c r="L54"/>
  <c r="M54"/>
  <c r="N54"/>
  <c r="O54"/>
  <c r="P54"/>
  <c r="Q54"/>
  <c r="R54"/>
  <c r="S54"/>
  <c r="L38"/>
  <c r="N38"/>
  <c r="O38"/>
  <c r="P38"/>
  <c r="Q38"/>
  <c r="R38"/>
  <c r="S38"/>
  <c r="M27"/>
  <c r="N27"/>
  <c r="O27"/>
  <c r="P27"/>
  <c r="Q27"/>
  <c r="R27"/>
  <c r="S27"/>
  <c r="L56"/>
  <c r="M56"/>
  <c r="N56"/>
  <c r="O56"/>
  <c r="P56"/>
  <c r="Q56"/>
  <c r="R56"/>
  <c r="S56"/>
  <c r="L16"/>
  <c r="M16"/>
  <c r="N16"/>
  <c r="O16"/>
  <c r="P16"/>
  <c r="Q16"/>
  <c r="R16"/>
  <c r="S16"/>
  <c r="L178"/>
  <c r="M178"/>
  <c r="N178"/>
  <c r="O178"/>
  <c r="P178"/>
  <c r="Q178"/>
  <c r="R178"/>
  <c r="S178"/>
  <c r="L57"/>
  <c r="M57"/>
  <c r="N57"/>
  <c r="O57"/>
  <c r="P57"/>
  <c r="Q57"/>
  <c r="R57"/>
  <c r="S57"/>
  <c r="L30"/>
  <c r="M30"/>
  <c r="N30"/>
  <c r="O30"/>
  <c r="P30"/>
  <c r="Q30"/>
  <c r="R30"/>
  <c r="S30"/>
  <c r="L31"/>
  <c r="N31"/>
  <c r="O31"/>
  <c r="P31"/>
  <c r="Q31"/>
  <c r="R31"/>
  <c r="S31"/>
  <c r="L4"/>
  <c r="M4"/>
  <c r="N4"/>
  <c r="O4"/>
  <c r="P4"/>
  <c r="Q4"/>
  <c r="R4"/>
  <c r="S4"/>
  <c r="L44"/>
  <c r="M44"/>
  <c r="N44"/>
  <c r="O44"/>
  <c r="P44"/>
  <c r="Q44"/>
  <c r="R44"/>
  <c r="S44"/>
  <c r="L11"/>
  <c r="M11"/>
  <c r="N11"/>
  <c r="O11"/>
  <c r="P11"/>
  <c r="Q11"/>
  <c r="R11"/>
  <c r="S11"/>
  <c r="L7"/>
  <c r="M7"/>
  <c r="N7"/>
  <c r="O7"/>
  <c r="P7"/>
  <c r="Q7"/>
  <c r="R7"/>
  <c r="S7"/>
  <c r="L36"/>
  <c r="M36"/>
  <c r="N36"/>
  <c r="O36"/>
  <c r="P36"/>
  <c r="Q36"/>
  <c r="R36"/>
  <c r="S36"/>
  <c r="L14"/>
  <c r="M14"/>
  <c r="N14"/>
  <c r="O14"/>
  <c r="P14"/>
  <c r="Q14"/>
  <c r="R14"/>
  <c r="S14"/>
  <c r="L195"/>
  <c r="M195"/>
  <c r="N195"/>
  <c r="O195"/>
  <c r="P195"/>
  <c r="Q195"/>
  <c r="R195"/>
  <c r="S195"/>
  <c r="L15"/>
  <c r="M15"/>
  <c r="N15"/>
  <c r="O15"/>
  <c r="P15"/>
  <c r="Q15"/>
  <c r="R15"/>
  <c r="S15"/>
  <c r="L13"/>
  <c r="M13"/>
  <c r="N13"/>
  <c r="O13"/>
  <c r="P13"/>
  <c r="Q13"/>
  <c r="R13"/>
  <c r="S13"/>
  <c r="L8"/>
  <c r="M8"/>
  <c r="N8"/>
  <c r="O8"/>
  <c r="P8"/>
  <c r="Q8"/>
  <c r="R8"/>
  <c r="S8"/>
  <c r="L2"/>
  <c r="M2"/>
  <c r="N2"/>
  <c r="O2"/>
  <c r="P2"/>
  <c r="Q2"/>
  <c r="R2"/>
  <c r="S2"/>
  <c r="L6"/>
  <c r="M6"/>
  <c r="N6"/>
  <c r="O6"/>
  <c r="P6"/>
  <c r="Q6"/>
  <c r="R6"/>
  <c r="S6"/>
  <c r="L3"/>
  <c r="M3"/>
  <c r="N3"/>
  <c r="O3"/>
  <c r="P3"/>
  <c r="Q3"/>
  <c r="R3"/>
  <c r="S3"/>
  <c r="L5"/>
  <c r="M5"/>
  <c r="N5"/>
  <c r="O5"/>
  <c r="P5"/>
  <c r="Q5"/>
  <c r="R5"/>
  <c r="S5"/>
  <c r="X3" i="2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6"/>
  <c r="X37"/>
  <c r="X38"/>
  <c r="X39"/>
  <c r="X40"/>
  <c r="X41"/>
  <c r="X42"/>
  <c r="X43"/>
  <c r="X44"/>
  <c r="X45"/>
  <c r="X46"/>
  <c r="X47"/>
  <c r="X48"/>
  <c r="X49"/>
  <c r="X50"/>
  <c r="X51"/>
  <c r="X52"/>
  <c r="X53"/>
  <c r="X54"/>
  <c r="X55"/>
  <c r="X56"/>
  <c r="X57"/>
  <c r="X58"/>
  <c r="X59"/>
  <c r="X60"/>
  <c r="X61"/>
  <c r="X62"/>
  <c r="X63"/>
  <c r="X64"/>
  <c r="X65"/>
  <c r="X66"/>
  <c r="X67"/>
  <c r="X68"/>
  <c r="X69"/>
  <c r="X70"/>
  <c r="X71"/>
  <c r="X72"/>
  <c r="X73"/>
  <c r="X74"/>
  <c r="X75"/>
  <c r="X76"/>
  <c r="X77"/>
  <c r="X78"/>
  <c r="X79"/>
  <c r="X80"/>
  <c r="X81"/>
  <c r="X82"/>
  <c r="X83"/>
  <c r="X84"/>
  <c r="X85"/>
  <c r="X86"/>
  <c r="X87"/>
  <c r="X88"/>
  <c r="X89"/>
  <c r="X90"/>
  <c r="X91"/>
  <c r="X92"/>
  <c r="X93"/>
  <c r="X94"/>
  <c r="X95"/>
  <c r="X96"/>
  <c r="X97"/>
  <c r="X98"/>
  <c r="X99"/>
  <c r="X100"/>
  <c r="X101"/>
  <c r="X102"/>
  <c r="X103"/>
  <c r="X104"/>
  <c r="X105"/>
  <c r="X106"/>
  <c r="X107"/>
  <c r="X108"/>
  <c r="X109"/>
  <c r="X110"/>
  <c r="X111"/>
  <c r="X112"/>
  <c r="X113"/>
  <c r="X114"/>
  <c r="X115"/>
  <c r="X116"/>
  <c r="X117"/>
  <c r="X118"/>
  <c r="X119"/>
  <c r="X120"/>
  <c r="X121"/>
  <c r="X122"/>
  <c r="X123"/>
  <c r="X124"/>
  <c r="X125"/>
  <c r="X126"/>
  <c r="X127"/>
  <c r="X128"/>
  <c r="X129"/>
  <c r="X130"/>
  <c r="X131"/>
  <c r="X132"/>
  <c r="X133"/>
  <c r="X134"/>
  <c r="X135"/>
  <c r="X136"/>
  <c r="X137"/>
  <c r="X138"/>
  <c r="X139"/>
  <c r="X140"/>
  <c r="X141"/>
  <c r="X142"/>
  <c r="X143"/>
  <c r="X144"/>
  <c r="X145"/>
  <c r="X146"/>
  <c r="X147"/>
  <c r="X148"/>
  <c r="X149"/>
  <c r="X150"/>
  <c r="X151"/>
  <c r="X152"/>
  <c r="X153"/>
  <c r="X154"/>
  <c r="X155"/>
  <c r="X156"/>
  <c r="X157"/>
  <c r="X158"/>
  <c r="X159"/>
  <c r="X160"/>
  <c r="X161"/>
  <c r="X162"/>
  <c r="X163"/>
  <c r="X164"/>
  <c r="X165"/>
  <c r="X166"/>
  <c r="X167"/>
  <c r="X168"/>
  <c r="X169"/>
  <c r="X170"/>
  <c r="X171"/>
  <c r="X172"/>
  <c r="X173"/>
  <c r="X174"/>
  <c r="X175"/>
  <c r="X176"/>
  <c r="X177"/>
  <c r="X178"/>
  <c r="X179"/>
  <c r="X180"/>
  <c r="X181"/>
  <c r="X182"/>
  <c r="X183"/>
  <c r="X184"/>
  <c r="X185"/>
  <c r="X186"/>
  <c r="X187"/>
  <c r="X188"/>
  <c r="X189"/>
  <c r="X190"/>
  <c r="X191"/>
  <c r="X192"/>
  <c r="X193"/>
  <c r="X194"/>
  <c r="X195"/>
  <c r="X196"/>
  <c r="X197"/>
  <c r="X198"/>
  <c r="X199"/>
  <c r="X200"/>
  <c r="X201"/>
  <c r="X202"/>
  <c r="X203"/>
  <c r="X204"/>
  <c r="X205"/>
  <c r="X206"/>
  <c r="X207"/>
  <c r="X208"/>
  <c r="X209"/>
  <c r="X210"/>
  <c r="X211"/>
  <c r="X212"/>
  <c r="X213"/>
  <c r="X214"/>
  <c r="X215"/>
  <c r="X216"/>
  <c r="X217"/>
  <c r="X218"/>
  <c r="X219"/>
  <c r="X220"/>
  <c r="X221"/>
  <c r="X222"/>
  <c r="X223"/>
  <c r="X224"/>
  <c r="X225"/>
  <c r="X226"/>
  <c r="X227"/>
  <c r="X228"/>
  <c r="X229"/>
  <c r="X230"/>
  <c r="X231"/>
  <c r="X232"/>
  <c r="X233"/>
  <c r="X234"/>
  <c r="X235"/>
  <c r="X236"/>
  <c r="X237"/>
  <c r="X238"/>
  <c r="X239"/>
  <c r="X240"/>
  <c r="X241"/>
  <c r="X242"/>
  <c r="X243"/>
  <c r="X244"/>
  <c r="X245"/>
  <c r="X246"/>
  <c r="X247"/>
  <c r="X248"/>
  <c r="X249"/>
  <c r="X250"/>
  <c r="X251"/>
  <c r="X252"/>
  <c r="X253"/>
  <c r="X254"/>
  <c r="X255"/>
  <c r="X256"/>
  <c r="X257"/>
  <c r="X258"/>
  <c r="X259"/>
  <c r="X260"/>
  <c r="X261"/>
  <c r="X262"/>
  <c r="X263"/>
  <c r="X264"/>
  <c r="X265"/>
  <c r="X266"/>
  <c r="X267"/>
  <c r="X268"/>
  <c r="X269"/>
  <c r="X270"/>
  <c r="X271"/>
  <c r="X272"/>
  <c r="X273"/>
  <c r="X274"/>
  <c r="X275"/>
  <c r="X276"/>
  <c r="X277"/>
  <c r="X278"/>
  <c r="X279"/>
  <c r="X280"/>
  <c r="X281"/>
  <c r="X282"/>
  <c r="X283"/>
  <c r="X284"/>
  <c r="X285"/>
  <c r="X286"/>
  <c r="X287"/>
  <c r="X288"/>
  <c r="X289"/>
  <c r="X290"/>
  <c r="X291"/>
  <c r="X292"/>
  <c r="X293"/>
  <c r="X294"/>
  <c r="X295"/>
  <c r="X296"/>
  <c r="X297"/>
  <c r="X298"/>
  <c r="X299"/>
  <c r="X300"/>
  <c r="X301"/>
  <c r="X302"/>
  <c r="X303"/>
  <c r="X304"/>
  <c r="X305"/>
  <c r="X306"/>
  <c r="X307"/>
  <c r="X308"/>
  <c r="X309"/>
  <c r="X310"/>
  <c r="X311"/>
  <c r="X312"/>
  <c r="X313"/>
  <c r="X314"/>
  <c r="X315"/>
  <c r="X316"/>
  <c r="X317"/>
  <c r="X318"/>
  <c r="X319"/>
  <c r="X320"/>
  <c r="X321"/>
  <c r="X322"/>
  <c r="X323"/>
  <c r="X324"/>
  <c r="X325"/>
  <c r="X326"/>
  <c r="X327"/>
  <c r="X328"/>
  <c r="X329"/>
  <c r="X330"/>
  <c r="X331"/>
  <c r="X332"/>
  <c r="X333"/>
  <c r="X334"/>
  <c r="X335"/>
  <c r="X336"/>
  <c r="X337"/>
  <c r="X338"/>
  <c r="X339"/>
  <c r="X340"/>
  <c r="X341"/>
  <c r="X342"/>
  <c r="X343"/>
  <c r="X344"/>
  <c r="X345"/>
  <c r="X346"/>
  <c r="X347"/>
  <c r="X348"/>
  <c r="X349"/>
  <c r="X350"/>
  <c r="X351"/>
  <c r="X352"/>
  <c r="X353"/>
  <c r="X354"/>
  <c r="X355"/>
  <c r="X356"/>
  <c r="X357"/>
  <c r="X358"/>
  <c r="X359"/>
  <c r="X360"/>
  <c r="X361"/>
  <c r="X362"/>
  <c r="X363"/>
  <c r="X364"/>
  <c r="X365"/>
  <c r="X366"/>
  <c r="X367"/>
  <c r="X368"/>
  <c r="X369"/>
  <c r="X370"/>
  <c r="X371"/>
  <c r="X372"/>
  <c r="X373"/>
  <c r="X374"/>
  <c r="X375"/>
  <c r="X376"/>
  <c r="X377"/>
  <c r="X378"/>
  <c r="X379"/>
  <c r="X380"/>
  <c r="X381"/>
  <c r="X382"/>
  <c r="X383"/>
  <c r="X384"/>
  <c r="X385"/>
  <c r="X386"/>
  <c r="X387"/>
  <c r="X388"/>
  <c r="X389"/>
  <c r="X390"/>
  <c r="X391"/>
  <c r="X392"/>
  <c r="X393"/>
  <c r="X394"/>
  <c r="X395"/>
  <c r="X396"/>
  <c r="X397"/>
  <c r="X398"/>
  <c r="X399"/>
  <c r="X400"/>
  <c r="X401"/>
  <c r="X402"/>
  <c r="X403"/>
  <c r="X404"/>
  <c r="X405"/>
  <c r="X406"/>
  <c r="X407"/>
  <c r="X408"/>
  <c r="X409"/>
  <c r="X410"/>
  <c r="X411"/>
  <c r="X412"/>
  <c r="X413"/>
  <c r="X414"/>
  <c r="X415"/>
  <c r="X416"/>
  <c r="X417"/>
  <c r="X418"/>
  <c r="X419"/>
  <c r="X420"/>
  <c r="X421"/>
  <c r="X422"/>
  <c r="X423"/>
  <c r="X424"/>
  <c r="X425"/>
  <c r="X426"/>
  <c r="X427"/>
  <c r="X428"/>
  <c r="X429"/>
  <c r="X430"/>
  <c r="X431"/>
  <c r="X432"/>
  <c r="X433"/>
  <c r="X434"/>
  <c r="X435"/>
  <c r="X436"/>
  <c r="X437"/>
  <c r="X438"/>
  <c r="X439"/>
  <c r="X440"/>
  <c r="X441"/>
  <c r="X442"/>
  <c r="X443"/>
  <c r="X444"/>
  <c r="X445"/>
  <c r="X446"/>
  <c r="X447"/>
  <c r="X448"/>
  <c r="X449"/>
  <c r="X450"/>
  <c r="X451"/>
  <c r="X452"/>
  <c r="X453"/>
  <c r="X454"/>
  <c r="X455"/>
  <c r="X456"/>
  <c r="X457"/>
  <c r="X458"/>
  <c r="X459"/>
  <c r="X460"/>
  <c r="X461"/>
  <c r="X462"/>
  <c r="X463"/>
  <c r="X464"/>
  <c r="X2"/>
  <c r="V3"/>
  <c r="V4"/>
  <c r="V5"/>
  <c r="V6"/>
  <c r="V7"/>
  <c r="V8"/>
  <c r="V9"/>
  <c r="V10"/>
  <c r="V11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V58"/>
  <c r="V59"/>
  <c r="V60"/>
  <c r="V61"/>
  <c r="V62"/>
  <c r="V63"/>
  <c r="V64"/>
  <c r="V65"/>
  <c r="V66"/>
  <c r="V67"/>
  <c r="V68"/>
  <c r="V69"/>
  <c r="V70"/>
  <c r="V71"/>
  <c r="V72"/>
  <c r="V73"/>
  <c r="V74"/>
  <c r="V75"/>
  <c r="V76"/>
  <c r="V77"/>
  <c r="V78"/>
  <c r="V79"/>
  <c r="V80"/>
  <c r="V81"/>
  <c r="V82"/>
  <c r="V83"/>
  <c r="V84"/>
  <c r="V85"/>
  <c r="V86"/>
  <c r="V87"/>
  <c r="V88"/>
  <c r="V89"/>
  <c r="V90"/>
  <c r="V91"/>
  <c r="V92"/>
  <c r="V93"/>
  <c r="V94"/>
  <c r="V95"/>
  <c r="V96"/>
  <c r="V97"/>
  <c r="V98"/>
  <c r="V99"/>
  <c r="V100"/>
  <c r="V101"/>
  <c r="V102"/>
  <c r="V103"/>
  <c r="V104"/>
  <c r="V105"/>
  <c r="V106"/>
  <c r="V107"/>
  <c r="V108"/>
  <c r="V109"/>
  <c r="V110"/>
  <c r="V111"/>
  <c r="V112"/>
  <c r="V113"/>
  <c r="V114"/>
  <c r="V115"/>
  <c r="V116"/>
  <c r="V117"/>
  <c r="V118"/>
  <c r="V119"/>
  <c r="V120"/>
  <c r="V121"/>
  <c r="V122"/>
  <c r="V123"/>
  <c r="V124"/>
  <c r="V125"/>
  <c r="V126"/>
  <c r="V127"/>
  <c r="V128"/>
  <c r="V129"/>
  <c r="V130"/>
  <c r="V131"/>
  <c r="V132"/>
  <c r="V133"/>
  <c r="V134"/>
  <c r="V135"/>
  <c r="V136"/>
  <c r="V137"/>
  <c r="V138"/>
  <c r="V139"/>
  <c r="V140"/>
  <c r="V141"/>
  <c r="V142"/>
  <c r="V143"/>
  <c r="V144"/>
  <c r="V145"/>
  <c r="V146"/>
  <c r="V147"/>
  <c r="V148"/>
  <c r="V149"/>
  <c r="V150"/>
  <c r="V151"/>
  <c r="V152"/>
  <c r="V153"/>
  <c r="V154"/>
  <c r="V155"/>
  <c r="V156"/>
  <c r="V157"/>
  <c r="V158"/>
  <c r="V159"/>
  <c r="V160"/>
  <c r="V161"/>
  <c r="V162"/>
  <c r="V163"/>
  <c r="V164"/>
  <c r="V165"/>
  <c r="V166"/>
  <c r="V167"/>
  <c r="V168"/>
  <c r="V169"/>
  <c r="V170"/>
  <c r="V171"/>
  <c r="V172"/>
  <c r="V173"/>
  <c r="V174"/>
  <c r="V175"/>
  <c r="V176"/>
  <c r="V177"/>
  <c r="V178"/>
  <c r="V179"/>
  <c r="V180"/>
  <c r="V181"/>
  <c r="V182"/>
  <c r="V183"/>
  <c r="V184"/>
  <c r="V185"/>
  <c r="V186"/>
  <c r="V187"/>
  <c r="V188"/>
  <c r="V189"/>
  <c r="V190"/>
  <c r="V191"/>
  <c r="V192"/>
  <c r="V193"/>
  <c r="V194"/>
  <c r="V195"/>
  <c r="V196"/>
  <c r="V197"/>
  <c r="V198"/>
  <c r="V199"/>
  <c r="V200"/>
  <c r="V201"/>
  <c r="V202"/>
  <c r="V203"/>
  <c r="V204"/>
  <c r="V205"/>
  <c r="V206"/>
  <c r="V207"/>
  <c r="V208"/>
  <c r="V209"/>
  <c r="V210"/>
  <c r="V211"/>
  <c r="V212"/>
  <c r="V213"/>
  <c r="V214"/>
  <c r="V215"/>
  <c r="V216"/>
  <c r="V217"/>
  <c r="V218"/>
  <c r="V219"/>
  <c r="V220"/>
  <c r="V221"/>
  <c r="V222"/>
  <c r="V223"/>
  <c r="V224"/>
  <c r="V225"/>
  <c r="V226"/>
  <c r="V227"/>
  <c r="V228"/>
  <c r="V229"/>
  <c r="V230"/>
  <c r="V231"/>
  <c r="V232"/>
  <c r="V233"/>
  <c r="V234"/>
  <c r="V235"/>
  <c r="V236"/>
  <c r="V237"/>
  <c r="V238"/>
  <c r="V239"/>
  <c r="V240"/>
  <c r="V241"/>
  <c r="V242"/>
  <c r="V243"/>
  <c r="V244"/>
  <c r="V245"/>
  <c r="V246"/>
  <c r="V247"/>
  <c r="V248"/>
  <c r="V249"/>
  <c r="V250"/>
  <c r="V251"/>
  <c r="V252"/>
  <c r="V253"/>
  <c r="V254"/>
  <c r="V255"/>
  <c r="V256"/>
  <c r="V257"/>
  <c r="V258"/>
  <c r="V259"/>
  <c r="V260"/>
  <c r="V261"/>
  <c r="V262"/>
  <c r="V263"/>
  <c r="V264"/>
  <c r="V265"/>
  <c r="V266"/>
  <c r="V267"/>
  <c r="V268"/>
  <c r="V269"/>
  <c r="V270"/>
  <c r="V271"/>
  <c r="V272"/>
  <c r="V273"/>
  <c r="V274"/>
  <c r="V275"/>
  <c r="V276"/>
  <c r="V277"/>
  <c r="V278"/>
  <c r="V279"/>
  <c r="V280"/>
  <c r="V281"/>
  <c r="V282"/>
  <c r="V283"/>
  <c r="V284"/>
  <c r="V285"/>
  <c r="V286"/>
  <c r="V287"/>
  <c r="V288"/>
  <c r="V289"/>
  <c r="V290"/>
  <c r="V291"/>
  <c r="V292"/>
  <c r="V293"/>
  <c r="V294"/>
  <c r="V295"/>
  <c r="V296"/>
  <c r="V297"/>
  <c r="V298"/>
  <c r="V299"/>
  <c r="V300"/>
  <c r="V301"/>
  <c r="V302"/>
  <c r="V303"/>
  <c r="V304"/>
  <c r="V305"/>
  <c r="V306"/>
  <c r="V307"/>
  <c r="V308"/>
  <c r="V309"/>
  <c r="V310"/>
  <c r="V311"/>
  <c r="V312"/>
  <c r="V313"/>
  <c r="V314"/>
  <c r="V315"/>
  <c r="V316"/>
  <c r="V317"/>
  <c r="V318"/>
  <c r="V319"/>
  <c r="V320"/>
  <c r="V321"/>
  <c r="V322"/>
  <c r="V323"/>
  <c r="V324"/>
  <c r="V325"/>
  <c r="V326"/>
  <c r="V327"/>
  <c r="V328"/>
  <c r="V329"/>
  <c r="V330"/>
  <c r="V331"/>
  <c r="V332"/>
  <c r="V333"/>
  <c r="V334"/>
  <c r="V335"/>
  <c r="V336"/>
  <c r="V337"/>
  <c r="V338"/>
  <c r="V339"/>
  <c r="V340"/>
  <c r="V341"/>
  <c r="V342"/>
  <c r="V343"/>
  <c r="V344"/>
  <c r="V345"/>
  <c r="V346"/>
  <c r="V347"/>
  <c r="V348"/>
  <c r="V349"/>
  <c r="V350"/>
  <c r="V351"/>
  <c r="V352"/>
  <c r="V353"/>
  <c r="V354"/>
  <c r="V355"/>
  <c r="V356"/>
  <c r="V357"/>
  <c r="V358"/>
  <c r="V359"/>
  <c r="V360"/>
  <c r="V361"/>
  <c r="V362"/>
  <c r="V363"/>
  <c r="V364"/>
  <c r="V365"/>
  <c r="V366"/>
  <c r="V367"/>
  <c r="V368"/>
  <c r="V369"/>
  <c r="V370"/>
  <c r="V371"/>
  <c r="V372"/>
  <c r="V373"/>
  <c r="V374"/>
  <c r="V375"/>
  <c r="V376"/>
  <c r="V377"/>
  <c r="V378"/>
  <c r="V379"/>
  <c r="V380"/>
  <c r="V381"/>
  <c r="V382"/>
  <c r="V383"/>
  <c r="V384"/>
  <c r="V385"/>
  <c r="V386"/>
  <c r="V387"/>
  <c r="V388"/>
  <c r="V389"/>
  <c r="V390"/>
  <c r="V391"/>
  <c r="V392"/>
  <c r="V393"/>
  <c r="V394"/>
  <c r="V395"/>
  <c r="V396"/>
  <c r="V397"/>
  <c r="V398"/>
  <c r="V399"/>
  <c r="V400"/>
  <c r="V401"/>
  <c r="V402"/>
  <c r="V403"/>
  <c r="V404"/>
  <c r="V405"/>
  <c r="V406"/>
  <c r="V407"/>
  <c r="V408"/>
  <c r="V409"/>
  <c r="V410"/>
  <c r="V411"/>
  <c r="V412"/>
  <c r="V413"/>
  <c r="V414"/>
  <c r="V415"/>
  <c r="V416"/>
  <c r="V417"/>
  <c r="V418"/>
  <c r="V419"/>
  <c r="V420"/>
  <c r="V421"/>
  <c r="V422"/>
  <c r="V423"/>
  <c r="V424"/>
  <c r="V425"/>
  <c r="V426"/>
  <c r="V427"/>
  <c r="V428"/>
  <c r="V429"/>
  <c r="V430"/>
  <c r="V431"/>
  <c r="V432"/>
  <c r="V433"/>
  <c r="V434"/>
  <c r="V435"/>
  <c r="V436"/>
  <c r="V437"/>
  <c r="V438"/>
  <c r="V439"/>
  <c r="V440"/>
  <c r="V441"/>
  <c r="V442"/>
  <c r="V443"/>
  <c r="V444"/>
  <c r="V445"/>
  <c r="V446"/>
  <c r="V447"/>
  <c r="V448"/>
  <c r="V449"/>
  <c r="V450"/>
  <c r="V451"/>
  <c r="V452"/>
  <c r="V453"/>
  <c r="V454"/>
  <c r="V455"/>
  <c r="V456"/>
  <c r="V457"/>
  <c r="V458"/>
  <c r="V459"/>
  <c r="V460"/>
  <c r="V461"/>
  <c r="V462"/>
  <c r="V463"/>
  <c r="V464"/>
  <c r="V2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78"/>
  <c r="U79"/>
  <c r="U80"/>
  <c r="U81"/>
  <c r="U82"/>
  <c r="U83"/>
  <c r="U84"/>
  <c r="U85"/>
  <c r="U86"/>
  <c r="U87"/>
  <c r="U88"/>
  <c r="U89"/>
  <c r="U90"/>
  <c r="U91"/>
  <c r="U92"/>
  <c r="U93"/>
  <c r="U94"/>
  <c r="U95"/>
  <c r="U96"/>
  <c r="U97"/>
  <c r="U98"/>
  <c r="U99"/>
  <c r="U100"/>
  <c r="U101"/>
  <c r="U102"/>
  <c r="U103"/>
  <c r="U104"/>
  <c r="U105"/>
  <c r="U106"/>
  <c r="U107"/>
  <c r="U108"/>
  <c r="U109"/>
  <c r="U110"/>
  <c r="U111"/>
  <c r="U112"/>
  <c r="U113"/>
  <c r="U114"/>
  <c r="U115"/>
  <c r="U116"/>
  <c r="U117"/>
  <c r="U118"/>
  <c r="U119"/>
  <c r="U120"/>
  <c r="U121"/>
  <c r="U122"/>
  <c r="U123"/>
  <c r="U124"/>
  <c r="U125"/>
  <c r="U126"/>
  <c r="U127"/>
  <c r="U128"/>
  <c r="U129"/>
  <c r="U130"/>
  <c r="U131"/>
  <c r="U132"/>
  <c r="U133"/>
  <c r="U134"/>
  <c r="U135"/>
  <c r="U136"/>
  <c r="U137"/>
  <c r="U138"/>
  <c r="U139"/>
  <c r="U140"/>
  <c r="U141"/>
  <c r="U142"/>
  <c r="U143"/>
  <c r="U144"/>
  <c r="U145"/>
  <c r="U146"/>
  <c r="U147"/>
  <c r="U148"/>
  <c r="U149"/>
  <c r="U150"/>
  <c r="U151"/>
  <c r="U152"/>
  <c r="U153"/>
  <c r="U154"/>
  <c r="U155"/>
  <c r="U156"/>
  <c r="U157"/>
  <c r="U158"/>
  <c r="U159"/>
  <c r="U160"/>
  <c r="U161"/>
  <c r="U162"/>
  <c r="U163"/>
  <c r="U164"/>
  <c r="U165"/>
  <c r="U166"/>
  <c r="U167"/>
  <c r="U168"/>
  <c r="U169"/>
  <c r="U170"/>
  <c r="U171"/>
  <c r="U172"/>
  <c r="U173"/>
  <c r="U174"/>
  <c r="U175"/>
  <c r="U176"/>
  <c r="U177"/>
  <c r="U178"/>
  <c r="U179"/>
  <c r="U180"/>
  <c r="U181"/>
  <c r="U182"/>
  <c r="U183"/>
  <c r="U184"/>
  <c r="U185"/>
  <c r="U186"/>
  <c r="U187"/>
  <c r="U188"/>
  <c r="U189"/>
  <c r="U190"/>
  <c r="U191"/>
  <c r="U192"/>
  <c r="U193"/>
  <c r="U194"/>
  <c r="U195"/>
  <c r="U196"/>
  <c r="U197"/>
  <c r="U198"/>
  <c r="U199"/>
  <c r="U200"/>
  <c r="U201"/>
  <c r="U202"/>
  <c r="U203"/>
  <c r="U204"/>
  <c r="U205"/>
  <c r="U206"/>
  <c r="U207"/>
  <c r="U208"/>
  <c r="U209"/>
  <c r="U210"/>
  <c r="U211"/>
  <c r="U212"/>
  <c r="U213"/>
  <c r="U214"/>
  <c r="U215"/>
  <c r="U216"/>
  <c r="U217"/>
  <c r="U218"/>
  <c r="U219"/>
  <c r="U220"/>
  <c r="U221"/>
  <c r="U222"/>
  <c r="U223"/>
  <c r="U224"/>
  <c r="U225"/>
  <c r="U226"/>
  <c r="U227"/>
  <c r="U228"/>
  <c r="U229"/>
  <c r="U230"/>
  <c r="U231"/>
  <c r="U232"/>
  <c r="U233"/>
  <c r="U234"/>
  <c r="U235"/>
  <c r="U236"/>
  <c r="U237"/>
  <c r="U238"/>
  <c r="U239"/>
  <c r="U240"/>
  <c r="U241"/>
  <c r="U242"/>
  <c r="U243"/>
  <c r="U244"/>
  <c r="U245"/>
  <c r="U246"/>
  <c r="U247"/>
  <c r="U248"/>
  <c r="U249"/>
  <c r="U250"/>
  <c r="U251"/>
  <c r="U252"/>
  <c r="U253"/>
  <c r="U254"/>
  <c r="U255"/>
  <c r="U256"/>
  <c r="U257"/>
  <c r="U258"/>
  <c r="U259"/>
  <c r="U260"/>
  <c r="U261"/>
  <c r="U262"/>
  <c r="U263"/>
  <c r="U264"/>
  <c r="U265"/>
  <c r="U266"/>
  <c r="U267"/>
  <c r="U268"/>
  <c r="U269"/>
  <c r="U270"/>
  <c r="U271"/>
  <c r="U272"/>
  <c r="U273"/>
  <c r="U274"/>
  <c r="U275"/>
  <c r="U276"/>
  <c r="U277"/>
  <c r="U278"/>
  <c r="U279"/>
  <c r="U280"/>
  <c r="U281"/>
  <c r="U282"/>
  <c r="U283"/>
  <c r="U284"/>
  <c r="U285"/>
  <c r="U286"/>
  <c r="U287"/>
  <c r="U288"/>
  <c r="U289"/>
  <c r="U290"/>
  <c r="U291"/>
  <c r="U292"/>
  <c r="U293"/>
  <c r="U294"/>
  <c r="U295"/>
  <c r="U296"/>
  <c r="U297"/>
  <c r="U298"/>
  <c r="U299"/>
  <c r="U300"/>
  <c r="U301"/>
  <c r="U302"/>
  <c r="U303"/>
  <c r="U304"/>
  <c r="U305"/>
  <c r="U306"/>
  <c r="U307"/>
  <c r="U308"/>
  <c r="U309"/>
  <c r="U310"/>
  <c r="U311"/>
  <c r="U312"/>
  <c r="U313"/>
  <c r="U314"/>
  <c r="U315"/>
  <c r="U316"/>
  <c r="U317"/>
  <c r="U318"/>
  <c r="U319"/>
  <c r="U320"/>
  <c r="U321"/>
  <c r="U322"/>
  <c r="U323"/>
  <c r="U324"/>
  <c r="U325"/>
  <c r="U326"/>
  <c r="U327"/>
  <c r="U328"/>
  <c r="U329"/>
  <c r="U330"/>
  <c r="U331"/>
  <c r="U332"/>
  <c r="U333"/>
  <c r="U334"/>
  <c r="U335"/>
  <c r="U336"/>
  <c r="U337"/>
  <c r="U338"/>
  <c r="U339"/>
  <c r="U340"/>
  <c r="U341"/>
  <c r="U342"/>
  <c r="U343"/>
  <c r="U344"/>
  <c r="U345"/>
  <c r="U346"/>
  <c r="U347"/>
  <c r="U348"/>
  <c r="U349"/>
  <c r="U350"/>
  <c r="U351"/>
  <c r="U352"/>
  <c r="U353"/>
  <c r="U354"/>
  <c r="U355"/>
  <c r="U356"/>
  <c r="U357"/>
  <c r="U358"/>
  <c r="U359"/>
  <c r="U360"/>
  <c r="U361"/>
  <c r="U362"/>
  <c r="U363"/>
  <c r="U364"/>
  <c r="U365"/>
  <c r="U366"/>
  <c r="U367"/>
  <c r="U368"/>
  <c r="U369"/>
  <c r="U370"/>
  <c r="U371"/>
  <c r="U372"/>
  <c r="U373"/>
  <c r="U374"/>
  <c r="U375"/>
  <c r="U376"/>
  <c r="U377"/>
  <c r="U378"/>
  <c r="U379"/>
  <c r="U380"/>
  <c r="U381"/>
  <c r="U382"/>
  <c r="U383"/>
  <c r="U384"/>
  <c r="U385"/>
  <c r="U386"/>
  <c r="U387"/>
  <c r="U388"/>
  <c r="U389"/>
  <c r="U390"/>
  <c r="U391"/>
  <c r="U392"/>
  <c r="U393"/>
  <c r="U394"/>
  <c r="U395"/>
  <c r="U396"/>
  <c r="U397"/>
  <c r="U398"/>
  <c r="U399"/>
  <c r="U400"/>
  <c r="U401"/>
  <c r="U402"/>
  <c r="U403"/>
  <c r="U404"/>
  <c r="U405"/>
  <c r="U406"/>
  <c r="U407"/>
  <c r="U408"/>
  <c r="U409"/>
  <c r="U410"/>
  <c r="U411"/>
  <c r="U412"/>
  <c r="U413"/>
  <c r="U414"/>
  <c r="U415"/>
  <c r="U416"/>
  <c r="U417"/>
  <c r="U418"/>
  <c r="U419"/>
  <c r="U420"/>
  <c r="U421"/>
  <c r="U422"/>
  <c r="U423"/>
  <c r="U424"/>
  <c r="U425"/>
  <c r="U426"/>
  <c r="U427"/>
  <c r="U428"/>
  <c r="U429"/>
  <c r="U430"/>
  <c r="U431"/>
  <c r="U432"/>
  <c r="U433"/>
  <c r="U434"/>
  <c r="U435"/>
  <c r="U436"/>
  <c r="U437"/>
  <c r="U438"/>
  <c r="U439"/>
  <c r="U440"/>
  <c r="U441"/>
  <c r="U442"/>
  <c r="U443"/>
  <c r="U444"/>
  <c r="U445"/>
  <c r="U446"/>
  <c r="U447"/>
  <c r="U448"/>
  <c r="U449"/>
  <c r="U450"/>
  <c r="U451"/>
  <c r="U452"/>
  <c r="U453"/>
  <c r="U454"/>
  <c r="U455"/>
  <c r="U456"/>
  <c r="U457"/>
  <c r="U458"/>
  <c r="U459"/>
  <c r="U460"/>
  <c r="U461"/>
  <c r="U462"/>
  <c r="U463"/>
  <c r="U464"/>
  <c r="U2"/>
  <c r="O3"/>
  <c r="O4"/>
  <c r="O5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O52"/>
  <c r="O53"/>
  <c r="O54"/>
  <c r="O55"/>
  <c r="O56"/>
  <c r="O57"/>
  <c r="O58"/>
  <c r="O59"/>
  <c r="O60"/>
  <c r="O61"/>
  <c r="O62"/>
  <c r="O63"/>
  <c r="O64"/>
  <c r="O65"/>
  <c r="O66"/>
  <c r="O67"/>
  <c r="O68"/>
  <c r="O69"/>
  <c r="O70"/>
  <c r="O71"/>
  <c r="O72"/>
  <c r="O73"/>
  <c r="O74"/>
  <c r="O75"/>
  <c r="O76"/>
  <c r="O77"/>
  <c r="O78"/>
  <c r="O79"/>
  <c r="O80"/>
  <c r="O81"/>
  <c r="O82"/>
  <c r="O83"/>
  <c r="O84"/>
  <c r="O85"/>
  <c r="O86"/>
  <c r="O87"/>
  <c r="O88"/>
  <c r="O89"/>
  <c r="O90"/>
  <c r="O91"/>
  <c r="O92"/>
  <c r="O93"/>
  <c r="O94"/>
  <c r="O95"/>
  <c r="O96"/>
  <c r="O97"/>
  <c r="O98"/>
  <c r="O99"/>
  <c r="O100"/>
  <c r="O101"/>
  <c r="O102"/>
  <c r="O103"/>
  <c r="O104"/>
  <c r="O105"/>
  <c r="O106"/>
  <c r="O107"/>
  <c r="O108"/>
  <c r="O109"/>
  <c r="O110"/>
  <c r="O111"/>
  <c r="O112"/>
  <c r="O113"/>
  <c r="O114"/>
  <c r="O115"/>
  <c r="O116"/>
  <c r="O117"/>
  <c r="O118"/>
  <c r="O119"/>
  <c r="O120"/>
  <c r="O121"/>
  <c r="O122"/>
  <c r="O123"/>
  <c r="O124"/>
  <c r="O125"/>
  <c r="O126"/>
  <c r="O127"/>
  <c r="O128"/>
  <c r="O129"/>
  <c r="O130"/>
  <c r="O131"/>
  <c r="O132"/>
  <c r="O133"/>
  <c r="O134"/>
  <c r="O135"/>
  <c r="O136"/>
  <c r="O137"/>
  <c r="O138"/>
  <c r="O139"/>
  <c r="O140"/>
  <c r="O141"/>
  <c r="O142"/>
  <c r="O143"/>
  <c r="O144"/>
  <c r="O145"/>
  <c r="O146"/>
  <c r="O147"/>
  <c r="O148"/>
  <c r="O149"/>
  <c r="O150"/>
  <c r="O151"/>
  <c r="O152"/>
  <c r="O153"/>
  <c r="O154"/>
  <c r="O155"/>
  <c r="O156"/>
  <c r="O157"/>
  <c r="O158"/>
  <c r="O159"/>
  <c r="O160"/>
  <c r="O161"/>
  <c r="O162"/>
  <c r="O163"/>
  <c r="O164"/>
  <c r="O165"/>
  <c r="O166"/>
  <c r="O167"/>
  <c r="O168"/>
  <c r="O169"/>
  <c r="O170"/>
  <c r="O171"/>
  <c r="O172"/>
  <c r="O173"/>
  <c r="O174"/>
  <c r="O175"/>
  <c r="O176"/>
  <c r="O177"/>
  <c r="O178"/>
  <c r="O179"/>
  <c r="O180"/>
  <c r="O181"/>
  <c r="O182"/>
  <c r="O183"/>
  <c r="O184"/>
  <c r="O185"/>
  <c r="O186"/>
  <c r="O187"/>
  <c r="O188"/>
  <c r="O189"/>
  <c r="O190"/>
  <c r="O191"/>
  <c r="O192"/>
  <c r="O193"/>
  <c r="O194"/>
  <c r="O195"/>
  <c r="O196"/>
  <c r="O197"/>
  <c r="O198"/>
  <c r="O199"/>
  <c r="O200"/>
  <c r="O201"/>
  <c r="O202"/>
  <c r="O203"/>
  <c r="O204"/>
  <c r="O205"/>
  <c r="O206"/>
  <c r="O207"/>
  <c r="O208"/>
  <c r="O209"/>
  <c r="O210"/>
  <c r="O211"/>
  <c r="O212"/>
  <c r="O213"/>
  <c r="O214"/>
  <c r="O215"/>
  <c r="O216"/>
  <c r="O217"/>
  <c r="O218"/>
  <c r="O219"/>
  <c r="O220"/>
  <c r="O221"/>
  <c r="O222"/>
  <c r="O223"/>
  <c r="O224"/>
  <c r="O225"/>
  <c r="O226"/>
  <c r="O227"/>
  <c r="O228"/>
  <c r="O229"/>
  <c r="O230"/>
  <c r="O231"/>
  <c r="O232"/>
  <c r="O233"/>
  <c r="O234"/>
  <c r="O235"/>
  <c r="O236"/>
  <c r="O237"/>
  <c r="O238"/>
  <c r="O239"/>
  <c r="O240"/>
  <c r="O241"/>
  <c r="O242"/>
  <c r="O243"/>
  <c r="O244"/>
  <c r="O245"/>
  <c r="O246"/>
  <c r="O247"/>
  <c r="O248"/>
  <c r="O249"/>
  <c r="O250"/>
  <c r="O251"/>
  <c r="O252"/>
  <c r="O253"/>
  <c r="O254"/>
  <c r="O255"/>
  <c r="O256"/>
  <c r="O257"/>
  <c r="O258"/>
  <c r="O259"/>
  <c r="O260"/>
  <c r="O261"/>
  <c r="O262"/>
  <c r="O263"/>
  <c r="O264"/>
  <c r="O265"/>
  <c r="O266"/>
  <c r="O267"/>
  <c r="O268"/>
  <c r="O269"/>
  <c r="O270"/>
  <c r="O271"/>
  <c r="O272"/>
  <c r="O273"/>
  <c r="O274"/>
  <c r="O275"/>
  <c r="O276"/>
  <c r="O277"/>
  <c r="O278"/>
  <c r="O279"/>
  <c r="O280"/>
  <c r="O281"/>
  <c r="O282"/>
  <c r="O283"/>
  <c r="O284"/>
  <c r="O285"/>
  <c r="O286"/>
  <c r="O287"/>
  <c r="O288"/>
  <c r="O289"/>
  <c r="O290"/>
  <c r="O291"/>
  <c r="O292"/>
  <c r="O293"/>
  <c r="O294"/>
  <c r="O295"/>
  <c r="O296"/>
  <c r="O297"/>
  <c r="O298"/>
  <c r="O299"/>
  <c r="O300"/>
  <c r="O301"/>
  <c r="O302"/>
  <c r="O303"/>
  <c r="O304"/>
  <c r="O305"/>
  <c r="O306"/>
  <c r="O307"/>
  <c r="O308"/>
  <c r="O309"/>
  <c r="O310"/>
  <c r="O311"/>
  <c r="O312"/>
  <c r="O313"/>
  <c r="O314"/>
  <c r="O315"/>
  <c r="O316"/>
  <c r="O317"/>
  <c r="O318"/>
  <c r="O319"/>
  <c r="O320"/>
  <c r="O321"/>
  <c r="O322"/>
  <c r="O323"/>
  <c r="O324"/>
  <c r="O325"/>
  <c r="O326"/>
  <c r="O327"/>
  <c r="O328"/>
  <c r="O329"/>
  <c r="O330"/>
  <c r="O331"/>
  <c r="O332"/>
  <c r="O333"/>
  <c r="O334"/>
  <c r="O335"/>
  <c r="O336"/>
  <c r="O337"/>
  <c r="O338"/>
  <c r="O339"/>
  <c r="O340"/>
  <c r="O341"/>
  <c r="O342"/>
  <c r="O343"/>
  <c r="O344"/>
  <c r="O345"/>
  <c r="O346"/>
  <c r="O347"/>
  <c r="O348"/>
  <c r="O349"/>
  <c r="O350"/>
  <c r="O351"/>
  <c r="O352"/>
  <c r="O353"/>
  <c r="O354"/>
  <c r="O355"/>
  <c r="O356"/>
  <c r="O357"/>
  <c r="O358"/>
  <c r="O359"/>
  <c r="O360"/>
  <c r="O361"/>
  <c r="O362"/>
  <c r="O363"/>
  <c r="O364"/>
  <c r="O365"/>
  <c r="O366"/>
  <c r="O367"/>
  <c r="O368"/>
  <c r="O369"/>
  <c r="O370"/>
  <c r="O371"/>
  <c r="O372"/>
  <c r="O373"/>
  <c r="O374"/>
  <c r="O375"/>
  <c r="O376"/>
  <c r="O377"/>
  <c r="O378"/>
  <c r="O379"/>
  <c r="O380"/>
  <c r="O381"/>
  <c r="O382"/>
  <c r="O383"/>
  <c r="O384"/>
  <c r="O385"/>
  <c r="O386"/>
  <c r="O387"/>
  <c r="O388"/>
  <c r="O389"/>
  <c r="O390"/>
  <c r="O391"/>
  <c r="O392"/>
  <c r="O393"/>
  <c r="O394"/>
  <c r="O395"/>
  <c r="O396"/>
  <c r="O397"/>
  <c r="O398"/>
  <c r="O399"/>
  <c r="O400"/>
  <c r="O401"/>
  <c r="O402"/>
  <c r="O403"/>
  <c r="O404"/>
  <c r="O405"/>
  <c r="O406"/>
  <c r="O407"/>
  <c r="O408"/>
  <c r="O409"/>
  <c r="O410"/>
  <c r="O411"/>
  <c r="O412"/>
  <c r="O413"/>
  <c r="O414"/>
  <c r="O415"/>
  <c r="O416"/>
  <c r="O417"/>
  <c r="O418"/>
  <c r="O419"/>
  <c r="O420"/>
  <c r="O421"/>
  <c r="O422"/>
  <c r="O423"/>
  <c r="O424"/>
  <c r="O425"/>
  <c r="O426"/>
  <c r="O427"/>
  <c r="O428"/>
  <c r="O429"/>
  <c r="O430"/>
  <c r="O431"/>
  <c r="O432"/>
  <c r="O433"/>
  <c r="O434"/>
  <c r="O435"/>
  <c r="O436"/>
  <c r="O437"/>
  <c r="O438"/>
  <c r="O439"/>
  <c r="O440"/>
  <c r="O441"/>
  <c r="O442"/>
  <c r="O443"/>
  <c r="O444"/>
  <c r="O445"/>
  <c r="O446"/>
  <c r="O447"/>
  <c r="O448"/>
  <c r="O449"/>
  <c r="O450"/>
  <c r="O451"/>
  <c r="O452"/>
  <c r="O453"/>
  <c r="O454"/>
  <c r="O455"/>
  <c r="O456"/>
  <c r="O457"/>
  <c r="O458"/>
  <c r="O459"/>
  <c r="O460"/>
  <c r="O461"/>
  <c r="O462"/>
  <c r="O463"/>
  <c r="O464"/>
  <c r="O2"/>
  <c r="N3"/>
  <c r="N4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1"/>
  <c r="N42"/>
  <c r="N43"/>
  <c r="N44"/>
  <c r="N45"/>
  <c r="N46"/>
  <c r="N47"/>
  <c r="N48"/>
  <c r="N49"/>
  <c r="N50"/>
  <c r="N51"/>
  <c r="N52"/>
  <c r="N53"/>
  <c r="N54"/>
  <c r="N55"/>
  <c r="N56"/>
  <c r="N57"/>
  <c r="N58"/>
  <c r="N59"/>
  <c r="N60"/>
  <c r="N61"/>
  <c r="N62"/>
  <c r="N63"/>
  <c r="N64"/>
  <c r="N65"/>
  <c r="N66"/>
  <c r="N67"/>
  <c r="N68"/>
  <c r="N69"/>
  <c r="N70"/>
  <c r="N71"/>
  <c r="N72"/>
  <c r="N73"/>
  <c r="N74"/>
  <c r="N75"/>
  <c r="N76"/>
  <c r="N77"/>
  <c r="N78"/>
  <c r="N79"/>
  <c r="N80"/>
  <c r="N81"/>
  <c r="N82"/>
  <c r="N83"/>
  <c r="N84"/>
  <c r="N85"/>
  <c r="N86"/>
  <c r="N87"/>
  <c r="N88"/>
  <c r="N89"/>
  <c r="N90"/>
  <c r="N91"/>
  <c r="N92"/>
  <c r="N93"/>
  <c r="N94"/>
  <c r="N95"/>
  <c r="N96"/>
  <c r="N97"/>
  <c r="N98"/>
  <c r="N99"/>
  <c r="N100"/>
  <c r="N101"/>
  <c r="N102"/>
  <c r="N103"/>
  <c r="N104"/>
  <c r="N105"/>
  <c r="N106"/>
  <c r="N107"/>
  <c r="N108"/>
  <c r="N109"/>
  <c r="N110"/>
  <c r="N111"/>
  <c r="N112"/>
  <c r="N113"/>
  <c r="N114"/>
  <c r="N115"/>
  <c r="N116"/>
  <c r="N117"/>
  <c r="N118"/>
  <c r="N119"/>
  <c r="N120"/>
  <c r="N121"/>
  <c r="N122"/>
  <c r="N123"/>
  <c r="N124"/>
  <c r="N125"/>
  <c r="N126"/>
  <c r="N127"/>
  <c r="N128"/>
  <c r="N129"/>
  <c r="N130"/>
  <c r="N131"/>
  <c r="N132"/>
  <c r="N133"/>
  <c r="N134"/>
  <c r="N135"/>
  <c r="N136"/>
  <c r="N137"/>
  <c r="N138"/>
  <c r="N139"/>
  <c r="N140"/>
  <c r="N141"/>
  <c r="N142"/>
  <c r="N143"/>
  <c r="N144"/>
  <c r="N145"/>
  <c r="N146"/>
  <c r="N147"/>
  <c r="N148"/>
  <c r="N149"/>
  <c r="N150"/>
  <c r="N151"/>
  <c r="N152"/>
  <c r="N153"/>
  <c r="N154"/>
  <c r="N155"/>
  <c r="N156"/>
  <c r="N157"/>
  <c r="N158"/>
  <c r="N159"/>
  <c r="N160"/>
  <c r="N161"/>
  <c r="N162"/>
  <c r="N163"/>
  <c r="N164"/>
  <c r="N165"/>
  <c r="N166"/>
  <c r="N167"/>
  <c r="N168"/>
  <c r="N169"/>
  <c r="N170"/>
  <c r="N171"/>
  <c r="N172"/>
  <c r="N173"/>
  <c r="N174"/>
  <c r="N175"/>
  <c r="N176"/>
  <c r="N177"/>
  <c r="N178"/>
  <c r="N179"/>
  <c r="N180"/>
  <c r="N181"/>
  <c r="N182"/>
  <c r="N183"/>
  <c r="N184"/>
  <c r="N185"/>
  <c r="N186"/>
  <c r="N187"/>
  <c r="N188"/>
  <c r="N189"/>
  <c r="N190"/>
  <c r="N191"/>
  <c r="N192"/>
  <c r="N193"/>
  <c r="N194"/>
  <c r="N195"/>
  <c r="N196"/>
  <c r="N197"/>
  <c r="N198"/>
  <c r="N199"/>
  <c r="N200"/>
  <c r="N201"/>
  <c r="N202"/>
  <c r="N203"/>
  <c r="N204"/>
  <c r="N205"/>
  <c r="N206"/>
  <c r="N207"/>
  <c r="N208"/>
  <c r="N209"/>
  <c r="N210"/>
  <c r="N211"/>
  <c r="N212"/>
  <c r="N213"/>
  <c r="N214"/>
  <c r="N215"/>
  <c r="N216"/>
  <c r="N217"/>
  <c r="N218"/>
  <c r="N219"/>
  <c r="N220"/>
  <c r="N221"/>
  <c r="N222"/>
  <c r="N223"/>
  <c r="N224"/>
  <c r="N225"/>
  <c r="N226"/>
  <c r="N227"/>
  <c r="N228"/>
  <c r="N229"/>
  <c r="N230"/>
  <c r="N231"/>
  <c r="N232"/>
  <c r="N233"/>
  <c r="N234"/>
  <c r="N235"/>
  <c r="N236"/>
  <c r="N237"/>
  <c r="N238"/>
  <c r="N239"/>
  <c r="N240"/>
  <c r="N241"/>
  <c r="N242"/>
  <c r="N243"/>
  <c r="N244"/>
  <c r="N245"/>
  <c r="N246"/>
  <c r="N247"/>
  <c r="N248"/>
  <c r="N249"/>
  <c r="N250"/>
  <c r="N251"/>
  <c r="N252"/>
  <c r="N253"/>
  <c r="N254"/>
  <c r="N255"/>
  <c r="N256"/>
  <c r="N257"/>
  <c r="N258"/>
  <c r="N259"/>
  <c r="N260"/>
  <c r="N261"/>
  <c r="N262"/>
  <c r="N263"/>
  <c r="N264"/>
  <c r="N265"/>
  <c r="N266"/>
  <c r="N267"/>
  <c r="N268"/>
  <c r="N269"/>
  <c r="N270"/>
  <c r="N271"/>
  <c r="N272"/>
  <c r="N273"/>
  <c r="N274"/>
  <c r="N275"/>
  <c r="N276"/>
  <c r="N277"/>
  <c r="N278"/>
  <c r="N279"/>
  <c r="N280"/>
  <c r="N281"/>
  <c r="N282"/>
  <c r="N283"/>
  <c r="N284"/>
  <c r="N285"/>
  <c r="N286"/>
  <c r="N287"/>
  <c r="N288"/>
  <c r="N289"/>
  <c r="N290"/>
  <c r="N291"/>
  <c r="N292"/>
  <c r="N293"/>
  <c r="N294"/>
  <c r="N295"/>
  <c r="N296"/>
  <c r="N297"/>
  <c r="N298"/>
  <c r="N299"/>
  <c r="N300"/>
  <c r="N301"/>
  <c r="N302"/>
  <c r="N303"/>
  <c r="N304"/>
  <c r="N305"/>
  <c r="N306"/>
  <c r="N307"/>
  <c r="N308"/>
  <c r="N309"/>
  <c r="N310"/>
  <c r="N311"/>
  <c r="N312"/>
  <c r="N313"/>
  <c r="N314"/>
  <c r="N315"/>
  <c r="N316"/>
  <c r="N317"/>
  <c r="N318"/>
  <c r="N319"/>
  <c r="N320"/>
  <c r="N321"/>
  <c r="N322"/>
  <c r="N323"/>
  <c r="N324"/>
  <c r="N325"/>
  <c r="N326"/>
  <c r="N327"/>
  <c r="N328"/>
  <c r="N329"/>
  <c r="N330"/>
  <c r="N331"/>
  <c r="N332"/>
  <c r="N333"/>
  <c r="N334"/>
  <c r="N335"/>
  <c r="N336"/>
  <c r="N337"/>
  <c r="N338"/>
  <c r="N339"/>
  <c r="N340"/>
  <c r="N341"/>
  <c r="N342"/>
  <c r="N343"/>
  <c r="N344"/>
  <c r="N345"/>
  <c r="N346"/>
  <c r="N347"/>
  <c r="N348"/>
  <c r="N349"/>
  <c r="N350"/>
  <c r="N351"/>
  <c r="N352"/>
  <c r="N353"/>
  <c r="N354"/>
  <c r="N355"/>
  <c r="N356"/>
  <c r="N357"/>
  <c r="N358"/>
  <c r="N359"/>
  <c r="N360"/>
  <c r="N361"/>
  <c r="N362"/>
  <c r="N363"/>
  <c r="N364"/>
  <c r="N365"/>
  <c r="N366"/>
  <c r="N367"/>
  <c r="N368"/>
  <c r="N369"/>
  <c r="N370"/>
  <c r="N371"/>
  <c r="N372"/>
  <c r="N373"/>
  <c r="N374"/>
  <c r="N375"/>
  <c r="N376"/>
  <c r="N377"/>
  <c r="N378"/>
  <c r="N379"/>
  <c r="N380"/>
  <c r="N381"/>
  <c r="N382"/>
  <c r="N383"/>
  <c r="N384"/>
  <c r="N385"/>
  <c r="N386"/>
  <c r="N387"/>
  <c r="N388"/>
  <c r="N389"/>
  <c r="N390"/>
  <c r="N391"/>
  <c r="N392"/>
  <c r="N393"/>
  <c r="N394"/>
  <c r="N395"/>
  <c r="N396"/>
  <c r="N397"/>
  <c r="N398"/>
  <c r="N399"/>
  <c r="N400"/>
  <c r="N401"/>
  <c r="N402"/>
  <c r="N403"/>
  <c r="N404"/>
  <c r="N405"/>
  <c r="N406"/>
  <c r="N407"/>
  <c r="N408"/>
  <c r="N409"/>
  <c r="N410"/>
  <c r="N411"/>
  <c r="N412"/>
  <c r="N413"/>
  <c r="N414"/>
  <c r="N415"/>
  <c r="N416"/>
  <c r="N417"/>
  <c r="N418"/>
  <c r="N419"/>
  <c r="N420"/>
  <c r="N421"/>
  <c r="N422"/>
  <c r="N423"/>
  <c r="N424"/>
  <c r="N425"/>
  <c r="N426"/>
  <c r="N427"/>
  <c r="N428"/>
  <c r="N429"/>
  <c r="N430"/>
  <c r="N431"/>
  <c r="N432"/>
  <c r="N433"/>
  <c r="N434"/>
  <c r="N435"/>
  <c r="N436"/>
  <c r="N437"/>
  <c r="N438"/>
  <c r="N439"/>
  <c r="N440"/>
  <c r="N441"/>
  <c r="N442"/>
  <c r="N443"/>
  <c r="N444"/>
  <c r="N445"/>
  <c r="N446"/>
  <c r="N447"/>
  <c r="N448"/>
  <c r="N449"/>
  <c r="N450"/>
  <c r="N451"/>
  <c r="N452"/>
  <c r="N453"/>
  <c r="N454"/>
  <c r="N455"/>
  <c r="N456"/>
  <c r="N457"/>
  <c r="N458"/>
  <c r="N459"/>
  <c r="N460"/>
  <c r="N461"/>
  <c r="N462"/>
  <c r="N463"/>
  <c r="N464"/>
  <c r="N2"/>
  <c r="H3"/>
  <c r="H4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0"/>
  <c r="H221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6"/>
  <c r="H247"/>
  <c r="H248"/>
  <c r="H249"/>
  <c r="H250"/>
  <c r="H251"/>
  <c r="H252"/>
  <c r="H253"/>
  <c r="H254"/>
  <c r="H255"/>
  <c r="H256"/>
  <c r="H257"/>
  <c r="H258"/>
  <c r="H259"/>
  <c r="H260"/>
  <c r="H261"/>
  <c r="H262"/>
  <c r="H263"/>
  <c r="H264"/>
  <c r="H265"/>
  <c r="H266"/>
  <c r="H267"/>
  <c r="H268"/>
  <c r="H269"/>
  <c r="H270"/>
  <c r="H271"/>
  <c r="H272"/>
  <c r="H273"/>
  <c r="H274"/>
  <c r="H275"/>
  <c r="H276"/>
  <c r="H277"/>
  <c r="H278"/>
  <c r="H279"/>
  <c r="H280"/>
  <c r="H281"/>
  <c r="H282"/>
  <c r="H283"/>
  <c r="H284"/>
  <c r="H285"/>
  <c r="H286"/>
  <c r="H287"/>
  <c r="H288"/>
  <c r="H289"/>
  <c r="H290"/>
  <c r="H291"/>
  <c r="H292"/>
  <c r="H293"/>
  <c r="H294"/>
  <c r="H295"/>
  <c r="H296"/>
  <c r="H297"/>
  <c r="H298"/>
  <c r="H299"/>
  <c r="H300"/>
  <c r="H301"/>
  <c r="H302"/>
  <c r="H303"/>
  <c r="H304"/>
  <c r="H305"/>
  <c r="H306"/>
  <c r="H307"/>
  <c r="H308"/>
  <c r="H309"/>
  <c r="H310"/>
  <c r="H311"/>
  <c r="H312"/>
  <c r="H313"/>
  <c r="H314"/>
  <c r="H315"/>
  <c r="H316"/>
  <c r="H317"/>
  <c r="H318"/>
  <c r="H319"/>
  <c r="H320"/>
  <c r="H321"/>
  <c r="H322"/>
  <c r="H323"/>
  <c r="H324"/>
  <c r="H325"/>
  <c r="H326"/>
  <c r="H327"/>
  <c r="H328"/>
  <c r="H329"/>
  <c r="H330"/>
  <c r="H331"/>
  <c r="H332"/>
  <c r="H333"/>
  <c r="H334"/>
  <c r="H335"/>
  <c r="H336"/>
  <c r="H337"/>
  <c r="H338"/>
  <c r="H339"/>
  <c r="H340"/>
  <c r="H341"/>
  <c r="H342"/>
  <c r="H343"/>
  <c r="H344"/>
  <c r="H345"/>
  <c r="H346"/>
  <c r="H347"/>
  <c r="H348"/>
  <c r="H349"/>
  <c r="H350"/>
  <c r="H351"/>
  <c r="H352"/>
  <c r="H353"/>
  <c r="H354"/>
  <c r="H355"/>
  <c r="H356"/>
  <c r="H357"/>
  <c r="H358"/>
  <c r="H359"/>
  <c r="H360"/>
  <c r="H361"/>
  <c r="H362"/>
  <c r="H363"/>
  <c r="H364"/>
  <c r="H365"/>
  <c r="H366"/>
  <c r="H367"/>
  <c r="H368"/>
  <c r="H369"/>
  <c r="H370"/>
  <c r="H371"/>
  <c r="H372"/>
  <c r="H373"/>
  <c r="H374"/>
  <c r="H375"/>
  <c r="H376"/>
  <c r="H377"/>
  <c r="H378"/>
  <c r="H379"/>
  <c r="H380"/>
  <c r="H381"/>
  <c r="H382"/>
  <c r="H383"/>
  <c r="H384"/>
  <c r="H385"/>
  <c r="H386"/>
  <c r="H387"/>
  <c r="H388"/>
  <c r="H389"/>
  <c r="H390"/>
  <c r="H391"/>
  <c r="H392"/>
  <c r="H393"/>
  <c r="H394"/>
  <c r="H395"/>
  <c r="H396"/>
  <c r="H397"/>
  <c r="H398"/>
  <c r="H399"/>
  <c r="H400"/>
  <c r="H401"/>
  <c r="H402"/>
  <c r="H403"/>
  <c r="H404"/>
  <c r="H405"/>
  <c r="H406"/>
  <c r="H407"/>
  <c r="H408"/>
  <c r="H409"/>
  <c r="H410"/>
  <c r="H411"/>
  <c r="H412"/>
  <c r="H413"/>
  <c r="H414"/>
  <c r="H415"/>
  <c r="H416"/>
  <c r="H417"/>
  <c r="H418"/>
  <c r="H419"/>
  <c r="H420"/>
  <c r="H421"/>
  <c r="H422"/>
  <c r="H423"/>
  <c r="H424"/>
  <c r="H425"/>
  <c r="H426"/>
  <c r="H427"/>
  <c r="H428"/>
  <c r="H429"/>
  <c r="H430"/>
  <c r="H431"/>
  <c r="H432"/>
  <c r="H433"/>
  <c r="H434"/>
  <c r="H435"/>
  <c r="H436"/>
  <c r="H437"/>
  <c r="H438"/>
  <c r="H439"/>
  <c r="H440"/>
  <c r="H441"/>
  <c r="H442"/>
  <c r="H443"/>
  <c r="H444"/>
  <c r="H445"/>
  <c r="H446"/>
  <c r="H447"/>
  <c r="H448"/>
  <c r="H449"/>
  <c r="H450"/>
  <c r="H451"/>
  <c r="H452"/>
  <c r="H453"/>
  <c r="H454"/>
  <c r="H455"/>
  <c r="H456"/>
  <c r="H457"/>
  <c r="H458"/>
  <c r="H459"/>
  <c r="H460"/>
  <c r="H461"/>
  <c r="H462"/>
  <c r="H463"/>
  <c r="H464"/>
  <c r="H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2"/>
  <c r="K164" i="3"/>
  <c r="K246"/>
  <c r="K206"/>
  <c r="K97"/>
  <c r="K267"/>
  <c r="K156"/>
  <c r="K93"/>
  <c r="K186"/>
  <c r="K84"/>
  <c r="K188"/>
  <c r="K278"/>
  <c r="K369"/>
  <c r="K393"/>
  <c r="K392"/>
  <c r="K19"/>
  <c r="K345"/>
  <c r="K256"/>
  <c r="K119"/>
  <c r="K381"/>
  <c r="K342"/>
  <c r="K245"/>
  <c r="K219"/>
  <c r="K167"/>
  <c r="K21"/>
  <c r="K152"/>
  <c r="K461"/>
  <c r="K433"/>
  <c r="K61"/>
  <c r="K22"/>
  <c r="K199"/>
  <c r="K442"/>
  <c r="K271"/>
  <c r="K201"/>
  <c r="K232"/>
  <c r="K168"/>
  <c r="K102"/>
  <c r="K166"/>
  <c r="K226"/>
  <c r="K16"/>
  <c r="K251"/>
  <c r="K30"/>
  <c r="K371"/>
  <c r="K269"/>
  <c r="K29"/>
  <c r="K386"/>
  <c r="K100"/>
  <c r="K59"/>
  <c r="K48"/>
  <c r="K80"/>
  <c r="K160"/>
  <c r="K15"/>
  <c r="K397"/>
  <c r="K28"/>
  <c r="K436"/>
  <c r="K446"/>
  <c r="K62"/>
  <c r="K49"/>
  <c r="K36"/>
  <c r="K266"/>
  <c r="K394"/>
  <c r="K401"/>
  <c r="K9"/>
  <c r="K440"/>
  <c r="K77"/>
  <c r="K10"/>
  <c r="K462"/>
  <c r="K101"/>
  <c r="K27"/>
  <c r="K420"/>
  <c r="K11"/>
  <c r="K372"/>
  <c r="K239"/>
  <c r="K455"/>
  <c r="K194"/>
  <c r="K217"/>
  <c r="K400"/>
  <c r="K139"/>
  <c r="K47"/>
  <c r="K148"/>
  <c r="K86"/>
  <c r="K242"/>
  <c r="K213"/>
  <c r="K204"/>
  <c r="K409"/>
  <c r="K240"/>
  <c r="K63"/>
  <c r="K376"/>
  <c r="K439"/>
  <c r="K282"/>
  <c r="K224"/>
  <c r="K91"/>
  <c r="K353"/>
  <c r="K331"/>
  <c r="K99"/>
  <c r="K374"/>
  <c r="K92"/>
  <c r="K32"/>
  <c r="K25"/>
  <c r="K38"/>
  <c r="K68"/>
  <c r="K406"/>
  <c r="K120"/>
  <c r="K253"/>
  <c r="K128"/>
  <c r="K109"/>
  <c r="K130"/>
  <c r="K79"/>
  <c r="K247"/>
  <c r="K290"/>
  <c r="K288"/>
  <c r="K70"/>
  <c r="K464"/>
  <c r="K8"/>
  <c r="K20"/>
  <c r="K17"/>
  <c r="K54"/>
  <c r="K13"/>
  <c r="K18"/>
  <c r="K12"/>
  <c r="K52"/>
  <c r="K183"/>
  <c r="K72"/>
  <c r="K24"/>
  <c r="K44"/>
  <c r="K45"/>
  <c r="K94"/>
  <c r="K65"/>
  <c r="K71"/>
  <c r="K150"/>
  <c r="K179"/>
  <c r="K154"/>
  <c r="K408"/>
  <c r="K105"/>
  <c r="K248"/>
  <c r="K124"/>
  <c r="K35"/>
  <c r="K39"/>
  <c r="K450"/>
  <c r="K176"/>
  <c r="K315"/>
  <c r="K37"/>
  <c r="K208"/>
  <c r="K234"/>
  <c r="K275"/>
  <c r="K265"/>
  <c r="K76"/>
  <c r="K141"/>
  <c r="K134"/>
  <c r="K144"/>
  <c r="K23"/>
  <c r="K270"/>
  <c r="K136"/>
  <c r="K33"/>
  <c r="K114"/>
  <c r="K137"/>
  <c r="K89"/>
  <c r="K425"/>
  <c r="K117"/>
  <c r="K237"/>
  <c r="K14"/>
  <c r="K197"/>
  <c r="K328"/>
  <c r="K264"/>
  <c r="K309"/>
  <c r="K375"/>
  <c r="K163"/>
  <c r="K149"/>
  <c r="K205"/>
  <c r="K67"/>
  <c r="K203"/>
  <c r="K66"/>
  <c r="K121"/>
  <c r="K113"/>
  <c r="K241"/>
  <c r="K307"/>
  <c r="K427"/>
  <c r="K40"/>
  <c r="K112"/>
  <c r="K127"/>
  <c r="K132"/>
  <c r="K182"/>
  <c r="K58"/>
  <c r="K277"/>
  <c r="K356"/>
  <c r="K198"/>
  <c r="K81"/>
  <c r="K110"/>
  <c r="K111"/>
  <c r="K296"/>
  <c r="K366"/>
  <c r="K43"/>
  <c r="K85"/>
  <c r="K31"/>
  <c r="K312"/>
  <c r="K155"/>
  <c r="K210"/>
  <c r="K378"/>
  <c r="K280"/>
  <c r="K53"/>
  <c r="K252"/>
  <c r="K126"/>
  <c r="K453"/>
  <c r="K306"/>
  <c r="K358"/>
  <c r="K327"/>
  <c r="K354"/>
  <c r="K133"/>
  <c r="K125"/>
  <c r="K304"/>
  <c r="K60"/>
  <c r="K333"/>
  <c r="K295"/>
  <c r="K229"/>
  <c r="K123"/>
  <c r="K143"/>
  <c r="K368"/>
  <c r="K190"/>
  <c r="K244"/>
  <c r="K454"/>
  <c r="K254"/>
  <c r="K284"/>
  <c r="K26"/>
  <c r="K211"/>
  <c r="K157"/>
  <c r="K196"/>
  <c r="K175"/>
  <c r="K298"/>
  <c r="K279"/>
  <c r="K185"/>
  <c r="K411"/>
  <c r="K412"/>
  <c r="K286"/>
  <c r="K243"/>
  <c r="K51"/>
  <c r="K46"/>
  <c r="K202"/>
  <c r="K69"/>
  <c r="K379"/>
  <c r="K263"/>
  <c r="K419"/>
  <c r="K344"/>
  <c r="K215"/>
  <c r="K140"/>
  <c r="K225"/>
  <c r="K404"/>
  <c r="K106"/>
  <c r="K64"/>
  <c r="K329"/>
  <c r="K418"/>
  <c r="K421"/>
  <c r="K437"/>
  <c r="K276"/>
  <c r="K103"/>
  <c r="K367"/>
  <c r="K42"/>
  <c r="K55"/>
  <c r="K330"/>
  <c r="K238"/>
  <c r="K95"/>
  <c r="K231"/>
  <c r="K165"/>
  <c r="K187"/>
  <c r="K158"/>
  <c r="K321"/>
  <c r="K122"/>
  <c r="K332"/>
  <c r="K249"/>
  <c r="K221"/>
  <c r="K138"/>
  <c r="K363"/>
  <c r="K281"/>
  <c r="K230"/>
  <c r="K348"/>
  <c r="K258"/>
  <c r="K405"/>
  <c r="K326"/>
  <c r="K325"/>
  <c r="K305"/>
  <c r="K104"/>
  <c r="K435"/>
  <c r="K299"/>
  <c r="K209"/>
  <c r="K387"/>
  <c r="K57"/>
  <c r="K289"/>
  <c r="K391"/>
  <c r="K145"/>
  <c r="K357"/>
  <c r="K207"/>
  <c r="K335"/>
  <c r="K316"/>
  <c r="K297"/>
  <c r="K255"/>
  <c r="K108"/>
  <c r="K274"/>
  <c r="K360"/>
  <c r="K351"/>
  <c r="K174"/>
  <c r="K382"/>
  <c r="K447"/>
  <c r="K153"/>
  <c r="K235"/>
  <c r="K451"/>
  <c r="K314"/>
  <c r="K311"/>
  <c r="K212"/>
  <c r="K355"/>
  <c r="K301"/>
  <c r="K87"/>
  <c r="K318"/>
  <c r="K431"/>
  <c r="K443"/>
  <c r="K56"/>
  <c r="K173"/>
  <c r="K218"/>
  <c r="K365"/>
  <c r="K452"/>
  <c r="K233"/>
  <c r="K324"/>
  <c r="K403"/>
  <c r="K82"/>
  <c r="K380"/>
  <c r="K223"/>
  <c r="K359"/>
  <c r="K346"/>
  <c r="K373"/>
  <c r="K340"/>
  <c r="K364"/>
  <c r="K434"/>
  <c r="K302"/>
  <c r="K413"/>
  <c r="K216"/>
  <c r="K189"/>
  <c r="K458"/>
  <c r="K361"/>
  <c r="K222"/>
  <c r="K308"/>
  <c r="K181"/>
  <c r="K445"/>
  <c r="K322"/>
  <c r="K459"/>
  <c r="K257"/>
  <c r="K75"/>
  <c r="K273"/>
  <c r="K195"/>
  <c r="K41"/>
  <c r="K262"/>
  <c r="K347"/>
  <c r="K415"/>
  <c r="K272"/>
  <c r="K291"/>
  <c r="K285"/>
  <c r="K388"/>
  <c r="K268"/>
  <c r="K131"/>
  <c r="K441"/>
  <c r="K339"/>
  <c r="K170"/>
  <c r="K227"/>
  <c r="K417"/>
  <c r="K370"/>
  <c r="K350"/>
  <c r="K323"/>
  <c r="K423"/>
  <c r="K200"/>
  <c r="K336"/>
  <c r="K429"/>
  <c r="K177"/>
  <c r="K180"/>
  <c r="K432"/>
  <c r="K448"/>
  <c r="K283"/>
  <c r="K414"/>
  <c r="K171"/>
  <c r="K460"/>
  <c r="K337"/>
  <c r="K292"/>
  <c r="K399"/>
  <c r="K320"/>
  <c r="K236"/>
  <c r="K398"/>
  <c r="K407"/>
  <c r="K338"/>
  <c r="K449"/>
  <c r="K184"/>
  <c r="K319"/>
  <c r="K83"/>
  <c r="K161"/>
  <c r="K389"/>
  <c r="K377"/>
  <c r="K313"/>
  <c r="K456"/>
  <c r="K349"/>
  <c r="K416"/>
  <c r="K438"/>
  <c r="K151"/>
  <c r="K228"/>
  <c r="K294"/>
  <c r="K191"/>
  <c r="K261"/>
  <c r="K169"/>
  <c r="K192"/>
  <c r="K50"/>
  <c r="K300"/>
  <c r="K410"/>
  <c r="K463"/>
  <c r="K383"/>
  <c r="K395"/>
  <c r="K250"/>
  <c r="K341"/>
  <c r="K428"/>
  <c r="K259"/>
  <c r="K88"/>
  <c r="K430"/>
  <c r="K362"/>
  <c r="K385"/>
  <c r="K424"/>
  <c r="K118"/>
  <c r="K457"/>
  <c r="K214"/>
  <c r="K90"/>
  <c r="K78"/>
  <c r="K293"/>
  <c r="K287"/>
  <c r="K146"/>
  <c r="K116"/>
  <c r="K343"/>
  <c r="K384"/>
  <c r="K96"/>
  <c r="K74"/>
  <c r="K172"/>
  <c r="K317"/>
  <c r="K396"/>
  <c r="K402"/>
  <c r="K129"/>
  <c r="K98"/>
  <c r="K390"/>
  <c r="K107"/>
  <c r="K162"/>
  <c r="K303"/>
  <c r="K422"/>
  <c r="K115"/>
  <c r="K178"/>
  <c r="K34"/>
  <c r="K159"/>
  <c r="K334"/>
  <c r="K260"/>
  <c r="K73"/>
  <c r="K220"/>
  <c r="K193"/>
  <c r="K310"/>
  <c r="K444"/>
  <c r="K426"/>
  <c r="K352"/>
  <c r="K142"/>
  <c r="K135"/>
  <c r="K147"/>
  <c r="Q164"/>
  <c r="R164"/>
  <c r="S164"/>
  <c r="Q246"/>
  <c r="R246"/>
  <c r="S246"/>
  <c r="Q206"/>
  <c r="R206"/>
  <c r="S206"/>
  <c r="Q97"/>
  <c r="R97"/>
  <c r="S97"/>
  <c r="Q267"/>
  <c r="R267"/>
  <c r="S267"/>
  <c r="Q156"/>
  <c r="R156"/>
  <c r="S156"/>
  <c r="Q93"/>
  <c r="R93"/>
  <c r="S93"/>
  <c r="Q186"/>
  <c r="R186"/>
  <c r="S186"/>
  <c r="Q84"/>
  <c r="R84"/>
  <c r="S84"/>
  <c r="Q188"/>
  <c r="R188"/>
  <c r="S188"/>
  <c r="Q278"/>
  <c r="R278"/>
  <c r="S278"/>
  <c r="Q369"/>
  <c r="R369"/>
  <c r="S369"/>
  <c r="Q393"/>
  <c r="R393"/>
  <c r="S393"/>
  <c r="Q392"/>
  <c r="R392"/>
  <c r="S392"/>
  <c r="Q19"/>
  <c r="R19"/>
  <c r="S19"/>
  <c r="Q345"/>
  <c r="R345"/>
  <c r="S345"/>
  <c r="Q256"/>
  <c r="R256"/>
  <c r="S256"/>
  <c r="Q119"/>
  <c r="R119"/>
  <c r="S119"/>
  <c r="Q381"/>
  <c r="R381"/>
  <c r="S381"/>
  <c r="Q342"/>
  <c r="R342"/>
  <c r="S342"/>
  <c r="Q245"/>
  <c r="R245"/>
  <c r="S245"/>
  <c r="Q2"/>
  <c r="R2"/>
  <c r="S2"/>
  <c r="Q219"/>
  <c r="R219"/>
  <c r="S219"/>
  <c r="Q167"/>
  <c r="R167"/>
  <c r="S167"/>
  <c r="Q21"/>
  <c r="R21"/>
  <c r="S21"/>
  <c r="Q152"/>
  <c r="R152"/>
  <c r="S152"/>
  <c r="Q461"/>
  <c r="R461"/>
  <c r="S461"/>
  <c r="Q433"/>
  <c r="R433"/>
  <c r="S433"/>
  <c r="Q61"/>
  <c r="R61"/>
  <c r="S61"/>
  <c r="Q22"/>
  <c r="R22"/>
  <c r="S22"/>
  <c r="Q199"/>
  <c r="R199"/>
  <c r="S199"/>
  <c r="Q442"/>
  <c r="R442"/>
  <c r="S442"/>
  <c r="Q271"/>
  <c r="R271"/>
  <c r="S271"/>
  <c r="Q201"/>
  <c r="R201"/>
  <c r="S201"/>
  <c r="Q232"/>
  <c r="R232"/>
  <c r="S232"/>
  <c r="Q168"/>
  <c r="R168"/>
  <c r="S168"/>
  <c r="Q3"/>
  <c r="R3"/>
  <c r="S3"/>
  <c r="Q102"/>
  <c r="R102"/>
  <c r="S102"/>
  <c r="Q166"/>
  <c r="R166"/>
  <c r="S166"/>
  <c r="Q226"/>
  <c r="R226"/>
  <c r="S226"/>
  <c r="Q16"/>
  <c r="R16"/>
  <c r="S16"/>
  <c r="Q251"/>
  <c r="R251"/>
  <c r="S251"/>
  <c r="Q30"/>
  <c r="R30"/>
  <c r="S30"/>
  <c r="Q371"/>
  <c r="R371"/>
  <c r="S371"/>
  <c r="Q269"/>
  <c r="R269"/>
  <c r="S269"/>
  <c r="Q29"/>
  <c r="R29"/>
  <c r="S29"/>
  <c r="Q386"/>
  <c r="R386"/>
  <c r="S386"/>
  <c r="Q100"/>
  <c r="R100"/>
  <c r="S100"/>
  <c r="Q59"/>
  <c r="R59"/>
  <c r="S59"/>
  <c r="Q48"/>
  <c r="R48"/>
  <c r="S48"/>
  <c r="Q80"/>
  <c r="R80"/>
  <c r="S80"/>
  <c r="Q160"/>
  <c r="R160"/>
  <c r="S160"/>
  <c r="Q15"/>
  <c r="R15"/>
  <c r="S15"/>
  <c r="Q397"/>
  <c r="R397"/>
  <c r="S397"/>
  <c r="Q28"/>
  <c r="R28"/>
  <c r="S28"/>
  <c r="Q436"/>
  <c r="R436"/>
  <c r="S436"/>
  <c r="Q446"/>
  <c r="R446"/>
  <c r="S446"/>
  <c r="Q62"/>
  <c r="R62"/>
  <c r="S62"/>
  <c r="Q49"/>
  <c r="R49"/>
  <c r="S49"/>
  <c r="Q36"/>
  <c r="R36"/>
  <c r="S36"/>
  <c r="Q266"/>
  <c r="R266"/>
  <c r="S266"/>
  <c r="Q394"/>
  <c r="R394"/>
  <c r="S394"/>
  <c r="Q401"/>
  <c r="R401"/>
  <c r="S401"/>
  <c r="Q9"/>
  <c r="R9"/>
  <c r="S9"/>
  <c r="Q440"/>
  <c r="R440"/>
  <c r="S440"/>
  <c r="Q4"/>
  <c r="R4"/>
  <c r="S4"/>
  <c r="Q77"/>
  <c r="R77"/>
  <c r="S77"/>
  <c r="Q10"/>
  <c r="R10"/>
  <c r="S10"/>
  <c r="Q462"/>
  <c r="R462"/>
  <c r="S462"/>
  <c r="Q101"/>
  <c r="R101"/>
  <c r="S101"/>
  <c r="Q27"/>
  <c r="R27"/>
  <c r="S27"/>
  <c r="Q420"/>
  <c r="R420"/>
  <c r="S420"/>
  <c r="Q11"/>
  <c r="R11"/>
  <c r="S11"/>
  <c r="Q372"/>
  <c r="R372"/>
  <c r="S372"/>
  <c r="Q239"/>
  <c r="R239"/>
  <c r="S239"/>
  <c r="Q455"/>
  <c r="R455"/>
  <c r="S455"/>
  <c r="Q194"/>
  <c r="R194"/>
  <c r="S194"/>
  <c r="Q217"/>
  <c r="R217"/>
  <c r="S217"/>
  <c r="Q400"/>
  <c r="R400"/>
  <c r="S400"/>
  <c r="Q139"/>
  <c r="R139"/>
  <c r="S139"/>
  <c r="Q47"/>
  <c r="R47"/>
  <c r="S47"/>
  <c r="Q148"/>
  <c r="R148"/>
  <c r="S148"/>
  <c r="Q86"/>
  <c r="R86"/>
  <c r="S86"/>
  <c r="Q242"/>
  <c r="R242"/>
  <c r="S242"/>
  <c r="Q213"/>
  <c r="R213"/>
  <c r="S213"/>
  <c r="Q204"/>
  <c r="R204"/>
  <c r="S204"/>
  <c r="Q409"/>
  <c r="R409"/>
  <c r="S409"/>
  <c r="Q240"/>
  <c r="R240"/>
  <c r="S240"/>
  <c r="Q63"/>
  <c r="R63"/>
  <c r="S63"/>
  <c r="Q376"/>
  <c r="R376"/>
  <c r="S376"/>
  <c r="Q439"/>
  <c r="R439"/>
  <c r="S439"/>
  <c r="Q282"/>
  <c r="R282"/>
  <c r="S282"/>
  <c r="Q224"/>
  <c r="R224"/>
  <c r="S224"/>
  <c r="Q91"/>
  <c r="R91"/>
  <c r="S91"/>
  <c r="Q353"/>
  <c r="R353"/>
  <c r="S353"/>
  <c r="Q331"/>
  <c r="R331"/>
  <c r="S331"/>
  <c r="Q99"/>
  <c r="R99"/>
  <c r="S99"/>
  <c r="Q374"/>
  <c r="R374"/>
  <c r="S374"/>
  <c r="Q92"/>
  <c r="R92"/>
  <c r="S92"/>
  <c r="Q32"/>
  <c r="R32"/>
  <c r="S32"/>
  <c r="Q25"/>
  <c r="R25"/>
  <c r="S25"/>
  <c r="Q38"/>
  <c r="R38"/>
  <c r="S38"/>
  <c r="Q5"/>
  <c r="R5"/>
  <c r="S5"/>
  <c r="Q68"/>
  <c r="R68"/>
  <c r="S68"/>
  <c r="Q6"/>
  <c r="R6"/>
  <c r="S6"/>
  <c r="Q406"/>
  <c r="R406"/>
  <c r="S406"/>
  <c r="Q120"/>
  <c r="R120"/>
  <c r="S120"/>
  <c r="Q253"/>
  <c r="R253"/>
  <c r="S253"/>
  <c r="Q128"/>
  <c r="R128"/>
  <c r="S128"/>
  <c r="Q7"/>
  <c r="R7"/>
  <c r="S7"/>
  <c r="Q109"/>
  <c r="R109"/>
  <c r="S109"/>
  <c r="Q130"/>
  <c r="R130"/>
  <c r="S130"/>
  <c r="Q79"/>
  <c r="R79"/>
  <c r="S79"/>
  <c r="Q247"/>
  <c r="R247"/>
  <c r="S247"/>
  <c r="Q290"/>
  <c r="R290"/>
  <c r="S290"/>
  <c r="Q288"/>
  <c r="R288"/>
  <c r="S288"/>
  <c r="Q70"/>
  <c r="R70"/>
  <c r="S70"/>
  <c r="Q464"/>
  <c r="R464"/>
  <c r="S464"/>
  <c r="L8"/>
  <c r="N8"/>
  <c r="O8"/>
  <c r="P8"/>
  <c r="Q8"/>
  <c r="R8"/>
  <c r="S8"/>
  <c r="L20"/>
  <c r="M20"/>
  <c r="N20"/>
  <c r="O20"/>
  <c r="P20"/>
  <c r="Q20"/>
  <c r="R20"/>
  <c r="S20"/>
  <c r="L17"/>
  <c r="M17"/>
  <c r="N17"/>
  <c r="O17"/>
  <c r="P17"/>
  <c r="Q17"/>
  <c r="R17"/>
  <c r="S17"/>
  <c r="L54"/>
  <c r="M54"/>
  <c r="N54"/>
  <c r="O54"/>
  <c r="P54"/>
  <c r="Q54"/>
  <c r="R54"/>
  <c r="S54"/>
  <c r="L13"/>
  <c r="M13"/>
  <c r="N13"/>
  <c r="O13"/>
  <c r="P13"/>
  <c r="Q13"/>
  <c r="R13"/>
  <c r="S13"/>
  <c r="L18"/>
  <c r="M18"/>
  <c r="N18"/>
  <c r="O18"/>
  <c r="P18"/>
  <c r="Q18"/>
  <c r="R18"/>
  <c r="S18"/>
  <c r="L12"/>
  <c r="M12"/>
  <c r="N12"/>
  <c r="O12"/>
  <c r="P12"/>
  <c r="Q12"/>
  <c r="R12"/>
  <c r="S12"/>
  <c r="L52"/>
  <c r="M52"/>
  <c r="N52"/>
  <c r="O52"/>
  <c r="P52"/>
  <c r="Q52"/>
  <c r="R52"/>
  <c r="S52"/>
  <c r="L183"/>
  <c r="N183"/>
  <c r="O183"/>
  <c r="P183"/>
  <c r="Q183"/>
  <c r="R183"/>
  <c r="S183"/>
  <c r="L72"/>
  <c r="M72"/>
  <c r="N72"/>
  <c r="O72"/>
  <c r="P72"/>
  <c r="Q72"/>
  <c r="R72"/>
  <c r="S72"/>
  <c r="L24"/>
  <c r="M24"/>
  <c r="N24"/>
  <c r="O24"/>
  <c r="P24"/>
  <c r="Q24"/>
  <c r="R24"/>
  <c r="S24"/>
  <c r="L44"/>
  <c r="N44"/>
  <c r="O44"/>
  <c r="P44"/>
  <c r="Q44"/>
  <c r="R44"/>
  <c r="S44"/>
  <c r="M45"/>
  <c r="N45"/>
  <c r="O45"/>
  <c r="P45"/>
  <c r="Q45"/>
  <c r="R45"/>
  <c r="S45"/>
  <c r="L94"/>
  <c r="M94"/>
  <c r="N94"/>
  <c r="O94"/>
  <c r="P94"/>
  <c r="Q94"/>
  <c r="R94"/>
  <c r="S94"/>
  <c r="L65"/>
  <c r="N65"/>
  <c r="O65"/>
  <c r="P65"/>
  <c r="Q65"/>
  <c r="R65"/>
  <c r="S65"/>
  <c r="L71"/>
  <c r="M71"/>
  <c r="N71"/>
  <c r="O71"/>
  <c r="P71"/>
  <c r="Q71"/>
  <c r="R71"/>
  <c r="S71"/>
  <c r="L150"/>
  <c r="M150"/>
  <c r="N150"/>
  <c r="O150"/>
  <c r="P150"/>
  <c r="Q150"/>
  <c r="R150"/>
  <c r="S150"/>
  <c r="L179"/>
  <c r="M179"/>
  <c r="N179"/>
  <c r="O179"/>
  <c r="P179"/>
  <c r="Q179"/>
  <c r="R179"/>
  <c r="S179"/>
  <c r="L154"/>
  <c r="M154"/>
  <c r="N154"/>
  <c r="O154"/>
  <c r="P154"/>
  <c r="Q154"/>
  <c r="R154"/>
  <c r="S154"/>
  <c r="L408"/>
  <c r="M408"/>
  <c r="O408"/>
  <c r="P408"/>
  <c r="Q408"/>
  <c r="R408"/>
  <c r="S408"/>
  <c r="L105"/>
  <c r="M105"/>
  <c r="N105"/>
  <c r="O105"/>
  <c r="P105"/>
  <c r="Q105"/>
  <c r="R105"/>
  <c r="S105"/>
  <c r="L248"/>
  <c r="M248"/>
  <c r="O248"/>
  <c r="P248"/>
  <c r="Q248"/>
  <c r="R248"/>
  <c r="S248"/>
  <c r="L124"/>
  <c r="M124"/>
  <c r="N124"/>
  <c r="O124"/>
  <c r="P124"/>
  <c r="Q124"/>
  <c r="R124"/>
  <c r="S124"/>
  <c r="L35"/>
  <c r="M35"/>
  <c r="N35"/>
  <c r="O35"/>
  <c r="P35"/>
  <c r="Q35"/>
  <c r="R35"/>
  <c r="S35"/>
  <c r="L39"/>
  <c r="M39"/>
  <c r="N39"/>
  <c r="O39"/>
  <c r="P39"/>
  <c r="Q39"/>
  <c r="R39"/>
  <c r="S39"/>
  <c r="L450"/>
  <c r="M450"/>
  <c r="N450"/>
  <c r="O450"/>
  <c r="P450"/>
  <c r="Q450"/>
  <c r="R450"/>
  <c r="S450"/>
  <c r="M176"/>
  <c r="N176"/>
  <c r="O176"/>
  <c r="P176"/>
  <c r="Q176"/>
  <c r="R176"/>
  <c r="S176"/>
  <c r="L315"/>
  <c r="M315"/>
  <c r="N315"/>
  <c r="O315"/>
  <c r="P315"/>
  <c r="Q315"/>
  <c r="R315"/>
  <c r="S315"/>
  <c r="L37"/>
  <c r="M37"/>
  <c r="N37"/>
  <c r="O37"/>
  <c r="P37"/>
  <c r="Q37"/>
  <c r="R37"/>
  <c r="S37"/>
  <c r="L208"/>
  <c r="M208"/>
  <c r="N208"/>
  <c r="O208"/>
  <c r="P208"/>
  <c r="Q208"/>
  <c r="R208"/>
  <c r="S208"/>
  <c r="L234"/>
  <c r="M234"/>
  <c r="O234"/>
  <c r="P234"/>
  <c r="Q234"/>
  <c r="R234"/>
  <c r="S234"/>
  <c r="L275"/>
  <c r="M275"/>
  <c r="N275"/>
  <c r="O275"/>
  <c r="P275"/>
  <c r="Q275"/>
  <c r="R275"/>
  <c r="S275"/>
  <c r="L265"/>
  <c r="M265"/>
  <c r="O265"/>
  <c r="P265"/>
  <c r="Q265"/>
  <c r="R265"/>
  <c r="S265"/>
  <c r="L76"/>
  <c r="M76"/>
  <c r="N76"/>
  <c r="O76"/>
  <c r="P76"/>
  <c r="Q76"/>
  <c r="R76"/>
  <c r="S76"/>
  <c r="L141"/>
  <c r="M141"/>
  <c r="N141"/>
  <c r="O141"/>
  <c r="P141"/>
  <c r="Q141"/>
  <c r="R141"/>
  <c r="S141"/>
  <c r="L134"/>
  <c r="M134"/>
  <c r="N134"/>
  <c r="O134"/>
  <c r="P134"/>
  <c r="Q134"/>
  <c r="R134"/>
  <c r="S134"/>
  <c r="L144"/>
  <c r="M144"/>
  <c r="N144"/>
  <c r="O144"/>
  <c r="P144"/>
  <c r="Q144"/>
  <c r="R144"/>
  <c r="S144"/>
  <c r="L23"/>
  <c r="M23"/>
  <c r="N23"/>
  <c r="O23"/>
  <c r="P23"/>
  <c r="Q23"/>
  <c r="R23"/>
  <c r="S23"/>
  <c r="L270"/>
  <c r="M270"/>
  <c r="N270"/>
  <c r="O270"/>
  <c r="P270"/>
  <c r="Q270"/>
  <c r="R270"/>
  <c r="S270"/>
  <c r="L136"/>
  <c r="M136"/>
  <c r="N136"/>
  <c r="O136"/>
  <c r="P136"/>
  <c r="Q136"/>
  <c r="R136"/>
  <c r="S136"/>
  <c r="L33"/>
  <c r="M33"/>
  <c r="N33"/>
  <c r="O33"/>
  <c r="P33"/>
  <c r="Q33"/>
  <c r="R33"/>
  <c r="S33"/>
  <c r="L114"/>
  <c r="M114"/>
  <c r="N114"/>
  <c r="O114"/>
  <c r="P114"/>
  <c r="Q114"/>
  <c r="R114"/>
  <c r="S114"/>
  <c r="L137"/>
  <c r="M137"/>
  <c r="N137"/>
  <c r="O137"/>
  <c r="P137"/>
  <c r="Q137"/>
  <c r="R137"/>
  <c r="S137"/>
  <c r="L89"/>
  <c r="M89"/>
  <c r="N89"/>
  <c r="O89"/>
  <c r="P89"/>
  <c r="Q89"/>
  <c r="R89"/>
  <c r="S89"/>
  <c r="L425"/>
  <c r="N425"/>
  <c r="O425"/>
  <c r="P425"/>
  <c r="Q425"/>
  <c r="R425"/>
  <c r="S425"/>
  <c r="L117"/>
  <c r="M117"/>
  <c r="N117"/>
  <c r="O117"/>
  <c r="P117"/>
  <c r="Q117"/>
  <c r="R117"/>
  <c r="S117"/>
  <c r="L237"/>
  <c r="M237"/>
  <c r="N237"/>
  <c r="O237"/>
  <c r="P237"/>
  <c r="Q237"/>
  <c r="R237"/>
  <c r="S237"/>
  <c r="L14"/>
  <c r="M14"/>
  <c r="N14"/>
  <c r="O14"/>
  <c r="P14"/>
  <c r="Q14"/>
  <c r="R14"/>
  <c r="S14"/>
  <c r="L197"/>
  <c r="N197"/>
  <c r="O197"/>
  <c r="P197"/>
  <c r="Q197"/>
  <c r="R197"/>
  <c r="S197"/>
  <c r="L328"/>
  <c r="M328"/>
  <c r="N328"/>
  <c r="O328"/>
  <c r="P328"/>
  <c r="Q328"/>
  <c r="R328"/>
  <c r="S328"/>
  <c r="L264"/>
  <c r="M264"/>
  <c r="N264"/>
  <c r="O264"/>
  <c r="P264"/>
  <c r="Q264"/>
  <c r="R264"/>
  <c r="S264"/>
  <c r="L309"/>
  <c r="M309"/>
  <c r="O309"/>
  <c r="P309"/>
  <c r="Q309"/>
  <c r="R309"/>
  <c r="S309"/>
  <c r="L375"/>
  <c r="M375"/>
  <c r="N375"/>
  <c r="O375"/>
  <c r="P375"/>
  <c r="Q375"/>
  <c r="R375"/>
  <c r="S375"/>
  <c r="L163"/>
  <c r="M163"/>
  <c r="N163"/>
  <c r="O163"/>
  <c r="P163"/>
  <c r="Q163"/>
  <c r="R163"/>
  <c r="S163"/>
  <c r="L149"/>
  <c r="N149"/>
  <c r="O149"/>
  <c r="P149"/>
  <c r="Q149"/>
  <c r="R149"/>
  <c r="S149"/>
  <c r="L205"/>
  <c r="N205"/>
  <c r="O205"/>
  <c r="P205"/>
  <c r="Q205"/>
  <c r="R205"/>
  <c r="S205"/>
  <c r="L67"/>
  <c r="N67"/>
  <c r="O67"/>
  <c r="P67"/>
  <c r="Q67"/>
  <c r="R67"/>
  <c r="S67"/>
  <c r="L203"/>
  <c r="M203"/>
  <c r="N203"/>
  <c r="O203"/>
  <c r="P203"/>
  <c r="Q203"/>
  <c r="R203"/>
  <c r="S203"/>
  <c r="L66"/>
  <c r="M66"/>
  <c r="N66"/>
  <c r="O66"/>
  <c r="P66"/>
  <c r="Q66"/>
  <c r="R66"/>
  <c r="S66"/>
  <c r="L121"/>
  <c r="M121"/>
  <c r="N121"/>
  <c r="O121"/>
  <c r="P121"/>
  <c r="Q121"/>
  <c r="R121"/>
  <c r="S121"/>
  <c r="L113"/>
  <c r="M113"/>
  <c r="N113"/>
  <c r="O113"/>
  <c r="P113"/>
  <c r="Q113"/>
  <c r="R113"/>
  <c r="S113"/>
  <c r="L241"/>
  <c r="M241"/>
  <c r="N241"/>
  <c r="O241"/>
  <c r="P241"/>
  <c r="Q241"/>
  <c r="R241"/>
  <c r="S241"/>
  <c r="L307"/>
  <c r="M307"/>
  <c r="O307"/>
  <c r="P307"/>
  <c r="Q307"/>
  <c r="R307"/>
  <c r="S307"/>
  <c r="L427"/>
  <c r="M427"/>
  <c r="N427"/>
  <c r="O427"/>
  <c r="P427"/>
  <c r="Q427"/>
  <c r="R427"/>
  <c r="S427"/>
  <c r="L40"/>
  <c r="M40"/>
  <c r="N40"/>
  <c r="O40"/>
  <c r="P40"/>
  <c r="Q40"/>
  <c r="R40"/>
  <c r="S40"/>
  <c r="L112"/>
  <c r="M112"/>
  <c r="N112"/>
  <c r="O112"/>
  <c r="P112"/>
  <c r="Q112"/>
  <c r="R112"/>
  <c r="S112"/>
  <c r="L127"/>
  <c r="M127"/>
  <c r="N127"/>
  <c r="O127"/>
  <c r="P127"/>
  <c r="Q127"/>
  <c r="R127"/>
  <c r="S127"/>
  <c r="L132"/>
  <c r="M132"/>
  <c r="N132"/>
  <c r="O132"/>
  <c r="P132"/>
  <c r="Q132"/>
  <c r="R132"/>
  <c r="S132"/>
  <c r="L182"/>
  <c r="M182"/>
  <c r="O182"/>
  <c r="P182"/>
  <c r="Q182"/>
  <c r="R182"/>
  <c r="S182"/>
  <c r="M58"/>
  <c r="N58"/>
  <c r="O58"/>
  <c r="P58"/>
  <c r="Q58"/>
  <c r="R58"/>
  <c r="S58"/>
  <c r="L277"/>
  <c r="M277"/>
  <c r="N277"/>
  <c r="O277"/>
  <c r="P277"/>
  <c r="Q277"/>
  <c r="R277"/>
  <c r="S277"/>
  <c r="L356"/>
  <c r="M356"/>
  <c r="N356"/>
  <c r="O356"/>
  <c r="P356"/>
  <c r="Q356"/>
  <c r="R356"/>
  <c r="S356"/>
  <c r="L198"/>
  <c r="M198"/>
  <c r="N198"/>
  <c r="O198"/>
  <c r="P198"/>
  <c r="Q198"/>
  <c r="R198"/>
  <c r="S198"/>
  <c r="L81"/>
  <c r="N81"/>
  <c r="O81"/>
  <c r="P81"/>
  <c r="Q81"/>
  <c r="R81"/>
  <c r="S81"/>
  <c r="L110"/>
  <c r="M110"/>
  <c r="N110"/>
  <c r="O110"/>
  <c r="P110"/>
  <c r="Q110"/>
  <c r="R110"/>
  <c r="S110"/>
  <c r="L111"/>
  <c r="M111"/>
  <c r="N111"/>
  <c r="O111"/>
  <c r="P111"/>
  <c r="Q111"/>
  <c r="R111"/>
  <c r="S111"/>
  <c r="L296"/>
  <c r="M296"/>
  <c r="N296"/>
  <c r="O296"/>
  <c r="P296"/>
  <c r="Q296"/>
  <c r="R296"/>
  <c r="S296"/>
  <c r="L366"/>
  <c r="M366"/>
  <c r="N366"/>
  <c r="O366"/>
  <c r="P366"/>
  <c r="Q366"/>
  <c r="R366"/>
  <c r="S366"/>
  <c r="L43"/>
  <c r="M43"/>
  <c r="N43"/>
  <c r="O43"/>
  <c r="P43"/>
  <c r="Q43"/>
  <c r="R43"/>
  <c r="S43"/>
  <c r="L85"/>
  <c r="N85"/>
  <c r="O85"/>
  <c r="P85"/>
  <c r="Q85"/>
  <c r="R85"/>
  <c r="S85"/>
  <c r="L31"/>
  <c r="M31"/>
  <c r="N31"/>
  <c r="O31"/>
  <c r="P31"/>
  <c r="Q31"/>
  <c r="R31"/>
  <c r="S31"/>
  <c r="M312"/>
  <c r="N312"/>
  <c r="O312"/>
  <c r="P312"/>
  <c r="Q312"/>
  <c r="R312"/>
  <c r="S312"/>
  <c r="M155"/>
  <c r="N155"/>
  <c r="O155"/>
  <c r="P155"/>
  <c r="Q155"/>
  <c r="R155"/>
  <c r="S155"/>
  <c r="L210"/>
  <c r="N210"/>
  <c r="O210"/>
  <c r="P210"/>
  <c r="Q210"/>
  <c r="R210"/>
  <c r="S210"/>
  <c r="L378"/>
  <c r="N378"/>
  <c r="O378"/>
  <c r="P378"/>
  <c r="Q378"/>
  <c r="R378"/>
  <c r="S378"/>
  <c r="L280"/>
  <c r="N280"/>
  <c r="O280"/>
  <c r="P280"/>
  <c r="Q280"/>
  <c r="R280"/>
  <c r="S280"/>
  <c r="L53"/>
  <c r="M53"/>
  <c r="N53"/>
  <c r="O53"/>
  <c r="P53"/>
  <c r="Q53"/>
  <c r="R53"/>
  <c r="S53"/>
  <c r="M252"/>
  <c r="N252"/>
  <c r="O252"/>
  <c r="P252"/>
  <c r="Q252"/>
  <c r="R252"/>
  <c r="S252"/>
  <c r="L126"/>
  <c r="M126"/>
  <c r="N126"/>
  <c r="O126"/>
  <c r="P126"/>
  <c r="Q126"/>
  <c r="R126"/>
  <c r="S126"/>
  <c r="L453"/>
  <c r="M453"/>
  <c r="N453"/>
  <c r="O453"/>
  <c r="P453"/>
  <c r="Q453"/>
  <c r="R453"/>
  <c r="S453"/>
  <c r="L306"/>
  <c r="M306"/>
  <c r="N306"/>
  <c r="O306"/>
  <c r="P306"/>
  <c r="Q306"/>
  <c r="R306"/>
  <c r="S306"/>
  <c r="L358"/>
  <c r="N358"/>
  <c r="O358"/>
  <c r="P358"/>
  <c r="Q358"/>
  <c r="R358"/>
  <c r="S358"/>
  <c r="L327"/>
  <c r="M327"/>
  <c r="N327"/>
  <c r="O327"/>
  <c r="P327"/>
  <c r="Q327"/>
  <c r="R327"/>
  <c r="S327"/>
  <c r="L354"/>
  <c r="M354"/>
  <c r="N354"/>
  <c r="O354"/>
  <c r="P354"/>
  <c r="Q354"/>
  <c r="R354"/>
  <c r="S354"/>
  <c r="L133"/>
  <c r="M133"/>
  <c r="N133"/>
  <c r="O133"/>
  <c r="P133"/>
  <c r="Q133"/>
  <c r="R133"/>
  <c r="S133"/>
  <c r="L125"/>
  <c r="M125"/>
  <c r="N125"/>
  <c r="O125"/>
  <c r="P125"/>
  <c r="Q125"/>
  <c r="R125"/>
  <c r="S125"/>
  <c r="L304"/>
  <c r="M304"/>
  <c r="N304"/>
  <c r="O304"/>
  <c r="P304"/>
  <c r="Q304"/>
  <c r="R304"/>
  <c r="S304"/>
  <c r="L60"/>
  <c r="M60"/>
  <c r="N60"/>
  <c r="O60"/>
  <c r="P60"/>
  <c r="Q60"/>
  <c r="R60"/>
  <c r="S60"/>
  <c r="L333"/>
  <c r="N333"/>
  <c r="O333"/>
  <c r="P333"/>
  <c r="Q333"/>
  <c r="R333"/>
  <c r="S333"/>
  <c r="L295"/>
  <c r="M295"/>
  <c r="N295"/>
  <c r="O295"/>
  <c r="P295"/>
  <c r="Q295"/>
  <c r="R295"/>
  <c r="S295"/>
  <c r="L229"/>
  <c r="M229"/>
  <c r="N229"/>
  <c r="O229"/>
  <c r="P229"/>
  <c r="Q229"/>
  <c r="R229"/>
  <c r="S229"/>
  <c r="L123"/>
  <c r="M123"/>
  <c r="N123"/>
  <c r="O123"/>
  <c r="P123"/>
  <c r="Q123"/>
  <c r="R123"/>
  <c r="S123"/>
  <c r="M143"/>
  <c r="N143"/>
  <c r="O143"/>
  <c r="P143"/>
  <c r="Q143"/>
  <c r="R143"/>
  <c r="S143"/>
  <c r="L368"/>
  <c r="M368"/>
  <c r="N368"/>
  <c r="O368"/>
  <c r="P368"/>
  <c r="Q368"/>
  <c r="R368"/>
  <c r="S368"/>
  <c r="L190"/>
  <c r="M190"/>
  <c r="N190"/>
  <c r="O190"/>
  <c r="P190"/>
  <c r="Q190"/>
  <c r="R190"/>
  <c r="S190"/>
  <c r="L244"/>
  <c r="N244"/>
  <c r="O244"/>
  <c r="P244"/>
  <c r="Q244"/>
  <c r="R244"/>
  <c r="S244"/>
  <c r="L454"/>
  <c r="N454"/>
  <c r="O454"/>
  <c r="P454"/>
  <c r="Q454"/>
  <c r="R454"/>
  <c r="S454"/>
  <c r="L254"/>
  <c r="M254"/>
  <c r="N254"/>
  <c r="O254"/>
  <c r="P254"/>
  <c r="Q254"/>
  <c r="R254"/>
  <c r="S254"/>
  <c r="M284"/>
  <c r="N284"/>
  <c r="O284"/>
  <c r="P284"/>
  <c r="Q284"/>
  <c r="R284"/>
  <c r="S284"/>
  <c r="L26"/>
  <c r="N26"/>
  <c r="O26"/>
  <c r="P26"/>
  <c r="Q26"/>
  <c r="R26"/>
  <c r="S26"/>
  <c r="L211"/>
  <c r="M211"/>
  <c r="N211"/>
  <c r="O211"/>
  <c r="P211"/>
  <c r="Q211"/>
  <c r="R211"/>
  <c r="S211"/>
  <c r="L157"/>
  <c r="N157"/>
  <c r="O157"/>
  <c r="P157"/>
  <c r="Q157"/>
  <c r="R157"/>
  <c r="S157"/>
  <c r="L196"/>
  <c r="M196"/>
  <c r="N196"/>
  <c r="O196"/>
  <c r="P196"/>
  <c r="Q196"/>
  <c r="R196"/>
  <c r="S196"/>
  <c r="L175"/>
  <c r="N175"/>
  <c r="O175"/>
  <c r="P175"/>
  <c r="Q175"/>
  <c r="R175"/>
  <c r="S175"/>
  <c r="L298"/>
  <c r="M298"/>
  <c r="N298"/>
  <c r="O298"/>
  <c r="P298"/>
  <c r="Q298"/>
  <c r="R298"/>
  <c r="S298"/>
  <c r="L279"/>
  <c r="M279"/>
  <c r="N279"/>
  <c r="O279"/>
  <c r="P279"/>
  <c r="Q279"/>
  <c r="R279"/>
  <c r="S279"/>
  <c r="L185"/>
  <c r="M185"/>
  <c r="N185"/>
  <c r="O185"/>
  <c r="P185"/>
  <c r="Q185"/>
  <c r="R185"/>
  <c r="S185"/>
  <c r="L411"/>
  <c r="M411"/>
  <c r="N411"/>
  <c r="O411"/>
  <c r="P411"/>
  <c r="Q411"/>
  <c r="R411"/>
  <c r="S411"/>
  <c r="L412"/>
  <c r="M412"/>
  <c r="N412"/>
  <c r="O412"/>
  <c r="P412"/>
  <c r="Q412"/>
  <c r="R412"/>
  <c r="S412"/>
  <c r="L286"/>
  <c r="M286"/>
  <c r="N286"/>
  <c r="O286"/>
  <c r="P286"/>
  <c r="Q286"/>
  <c r="R286"/>
  <c r="S286"/>
  <c r="L243"/>
  <c r="M243"/>
  <c r="N243"/>
  <c r="O243"/>
  <c r="P243"/>
  <c r="Q243"/>
  <c r="R243"/>
  <c r="S243"/>
  <c r="L51"/>
  <c r="M51"/>
  <c r="N51"/>
  <c r="O51"/>
  <c r="P51"/>
  <c r="Q51"/>
  <c r="R51"/>
  <c r="S51"/>
  <c r="L46"/>
  <c r="M46"/>
  <c r="N46"/>
  <c r="O46"/>
  <c r="P46"/>
  <c r="Q46"/>
  <c r="R46"/>
  <c r="S46"/>
  <c r="L202"/>
  <c r="M202"/>
  <c r="N202"/>
  <c r="O202"/>
  <c r="P202"/>
  <c r="Q202"/>
  <c r="R202"/>
  <c r="S202"/>
  <c r="L69"/>
  <c r="M69"/>
  <c r="N69"/>
  <c r="O69"/>
  <c r="P69"/>
  <c r="Q69"/>
  <c r="R69"/>
  <c r="S69"/>
  <c r="L379"/>
  <c r="M379"/>
  <c r="N379"/>
  <c r="O379"/>
  <c r="P379"/>
  <c r="Q379"/>
  <c r="R379"/>
  <c r="S379"/>
  <c r="L263"/>
  <c r="M263"/>
  <c r="N263"/>
  <c r="O263"/>
  <c r="P263"/>
  <c r="Q263"/>
  <c r="R263"/>
  <c r="S263"/>
  <c r="L419"/>
  <c r="M419"/>
  <c r="N419"/>
  <c r="O419"/>
  <c r="P419"/>
  <c r="Q419"/>
  <c r="R419"/>
  <c r="S419"/>
  <c r="L344"/>
  <c r="M344"/>
  <c r="N344"/>
  <c r="O344"/>
  <c r="P344"/>
  <c r="Q344"/>
  <c r="R344"/>
  <c r="S344"/>
  <c r="L215"/>
  <c r="M215"/>
  <c r="N215"/>
  <c r="O215"/>
  <c r="P215"/>
  <c r="Q215"/>
  <c r="R215"/>
  <c r="S215"/>
  <c r="L140"/>
  <c r="M140"/>
  <c r="N140"/>
  <c r="O140"/>
  <c r="P140"/>
  <c r="Q140"/>
  <c r="R140"/>
  <c r="S140"/>
  <c r="L225"/>
  <c r="M225"/>
  <c r="N225"/>
  <c r="O225"/>
  <c r="P225"/>
  <c r="Q225"/>
  <c r="R225"/>
  <c r="S225"/>
  <c r="L404"/>
  <c r="M404"/>
  <c r="N404"/>
  <c r="O404"/>
  <c r="P404"/>
  <c r="Q404"/>
  <c r="R404"/>
  <c r="S404"/>
  <c r="L106"/>
  <c r="M106"/>
  <c r="N106"/>
  <c r="O106"/>
  <c r="P106"/>
  <c r="Q106"/>
  <c r="R106"/>
  <c r="S106"/>
  <c r="L64"/>
  <c r="M64"/>
  <c r="N64"/>
  <c r="O64"/>
  <c r="P64"/>
  <c r="Q64"/>
  <c r="R64"/>
  <c r="S64"/>
  <c r="L329"/>
  <c r="M329"/>
  <c r="N329"/>
  <c r="O329"/>
  <c r="P329"/>
  <c r="Q329"/>
  <c r="R329"/>
  <c r="S329"/>
  <c r="L418"/>
  <c r="M418"/>
  <c r="N418"/>
  <c r="O418"/>
  <c r="P418"/>
  <c r="Q418"/>
  <c r="R418"/>
  <c r="S418"/>
  <c r="L421"/>
  <c r="M421"/>
  <c r="N421"/>
  <c r="O421"/>
  <c r="P421"/>
  <c r="Q421"/>
  <c r="R421"/>
  <c r="S421"/>
  <c r="L437"/>
  <c r="M437"/>
  <c r="N437"/>
  <c r="O437"/>
  <c r="P437"/>
  <c r="Q437"/>
  <c r="R437"/>
  <c r="S437"/>
  <c r="L276"/>
  <c r="M276"/>
  <c r="N276"/>
  <c r="O276"/>
  <c r="P276"/>
  <c r="Q276"/>
  <c r="R276"/>
  <c r="S276"/>
  <c r="L103"/>
  <c r="M103"/>
  <c r="N103"/>
  <c r="O103"/>
  <c r="P103"/>
  <c r="Q103"/>
  <c r="R103"/>
  <c r="S103"/>
  <c r="L367"/>
  <c r="M367"/>
  <c r="N367"/>
  <c r="O367"/>
  <c r="P367"/>
  <c r="Q367"/>
  <c r="R367"/>
  <c r="S367"/>
  <c r="L42"/>
  <c r="M42"/>
  <c r="N42"/>
  <c r="O42"/>
  <c r="P42"/>
  <c r="Q42"/>
  <c r="R42"/>
  <c r="S42"/>
  <c r="L55"/>
  <c r="M55"/>
  <c r="N55"/>
  <c r="O55"/>
  <c r="P55"/>
  <c r="Q55"/>
  <c r="R55"/>
  <c r="S55"/>
  <c r="L330"/>
  <c r="M330"/>
  <c r="N330"/>
  <c r="O330"/>
  <c r="P330"/>
  <c r="Q330"/>
  <c r="R330"/>
  <c r="S330"/>
  <c r="L238"/>
  <c r="M238"/>
  <c r="N238"/>
  <c r="O238"/>
  <c r="P238"/>
  <c r="Q238"/>
  <c r="R238"/>
  <c r="S238"/>
  <c r="L95"/>
  <c r="M95"/>
  <c r="N95"/>
  <c r="O95"/>
  <c r="P95"/>
  <c r="Q95"/>
  <c r="R95"/>
  <c r="S95"/>
  <c r="L231"/>
  <c r="M231"/>
  <c r="N231"/>
  <c r="O231"/>
  <c r="P231"/>
  <c r="Q231"/>
  <c r="R231"/>
  <c r="S231"/>
  <c r="L165"/>
  <c r="M165"/>
  <c r="N165"/>
  <c r="O165"/>
  <c r="P165"/>
  <c r="Q165"/>
  <c r="R165"/>
  <c r="S165"/>
  <c r="L187"/>
  <c r="M187"/>
  <c r="N187"/>
  <c r="O187"/>
  <c r="P187"/>
  <c r="Q187"/>
  <c r="R187"/>
  <c r="S187"/>
  <c r="L158"/>
  <c r="M158"/>
  <c r="N158"/>
  <c r="O158"/>
  <c r="P158"/>
  <c r="Q158"/>
  <c r="R158"/>
  <c r="S158"/>
  <c r="L321"/>
  <c r="M321"/>
  <c r="N321"/>
  <c r="O321"/>
  <c r="P321"/>
  <c r="Q321"/>
  <c r="R321"/>
  <c r="S321"/>
  <c r="L122"/>
  <c r="M122"/>
  <c r="N122"/>
  <c r="O122"/>
  <c r="P122"/>
  <c r="Q122"/>
  <c r="R122"/>
  <c r="S122"/>
  <c r="L332"/>
  <c r="M332"/>
  <c r="N332"/>
  <c r="O332"/>
  <c r="P332"/>
  <c r="Q332"/>
  <c r="R332"/>
  <c r="S332"/>
  <c r="L249"/>
  <c r="M249"/>
  <c r="N249"/>
  <c r="O249"/>
  <c r="P249"/>
  <c r="Q249"/>
  <c r="R249"/>
  <c r="S249"/>
  <c r="L221"/>
  <c r="M221"/>
  <c r="N221"/>
  <c r="O221"/>
  <c r="P221"/>
  <c r="Q221"/>
  <c r="R221"/>
  <c r="S221"/>
  <c r="L138"/>
  <c r="M138"/>
  <c r="N138"/>
  <c r="O138"/>
  <c r="P138"/>
  <c r="Q138"/>
  <c r="R138"/>
  <c r="S138"/>
  <c r="L363"/>
  <c r="M363"/>
  <c r="N363"/>
  <c r="O363"/>
  <c r="P363"/>
  <c r="Q363"/>
  <c r="R363"/>
  <c r="S363"/>
  <c r="L281"/>
  <c r="M281"/>
  <c r="N281"/>
  <c r="O281"/>
  <c r="P281"/>
  <c r="Q281"/>
  <c r="R281"/>
  <c r="S281"/>
  <c r="L230"/>
  <c r="M230"/>
  <c r="N230"/>
  <c r="O230"/>
  <c r="P230"/>
  <c r="Q230"/>
  <c r="R230"/>
  <c r="S230"/>
  <c r="L348"/>
  <c r="M348"/>
  <c r="N348"/>
  <c r="O348"/>
  <c r="P348"/>
  <c r="Q348"/>
  <c r="R348"/>
  <c r="S348"/>
  <c r="L258"/>
  <c r="M258"/>
  <c r="N258"/>
  <c r="O258"/>
  <c r="P258"/>
  <c r="Q258"/>
  <c r="R258"/>
  <c r="S258"/>
  <c r="L405"/>
  <c r="M405"/>
  <c r="N405"/>
  <c r="O405"/>
  <c r="P405"/>
  <c r="Q405"/>
  <c r="R405"/>
  <c r="S405"/>
  <c r="L326"/>
  <c r="M326"/>
  <c r="N326"/>
  <c r="O326"/>
  <c r="P326"/>
  <c r="Q326"/>
  <c r="R326"/>
  <c r="S326"/>
  <c r="L325"/>
  <c r="N325"/>
  <c r="O325"/>
  <c r="P325"/>
  <c r="Q325"/>
  <c r="R325"/>
  <c r="S325"/>
  <c r="L305"/>
  <c r="M305"/>
  <c r="N305"/>
  <c r="O305"/>
  <c r="P305"/>
  <c r="Q305"/>
  <c r="R305"/>
  <c r="S305"/>
  <c r="L104"/>
  <c r="M104"/>
  <c r="N104"/>
  <c r="O104"/>
  <c r="P104"/>
  <c r="Q104"/>
  <c r="R104"/>
  <c r="S104"/>
  <c r="L435"/>
  <c r="M435"/>
  <c r="N435"/>
  <c r="O435"/>
  <c r="P435"/>
  <c r="Q435"/>
  <c r="R435"/>
  <c r="S435"/>
  <c r="L299"/>
  <c r="M299"/>
  <c r="N299"/>
  <c r="O299"/>
  <c r="P299"/>
  <c r="Q299"/>
  <c r="R299"/>
  <c r="S299"/>
  <c r="L209"/>
  <c r="M209"/>
  <c r="N209"/>
  <c r="O209"/>
  <c r="P209"/>
  <c r="Q209"/>
  <c r="R209"/>
  <c r="S209"/>
  <c r="L387"/>
  <c r="M387"/>
  <c r="N387"/>
  <c r="O387"/>
  <c r="P387"/>
  <c r="Q387"/>
  <c r="R387"/>
  <c r="S387"/>
  <c r="L57"/>
  <c r="M57"/>
  <c r="N57"/>
  <c r="O57"/>
  <c r="P57"/>
  <c r="Q57"/>
  <c r="R57"/>
  <c r="S57"/>
  <c r="L289"/>
  <c r="M289"/>
  <c r="N289"/>
  <c r="O289"/>
  <c r="P289"/>
  <c r="Q289"/>
  <c r="R289"/>
  <c r="S289"/>
  <c r="L391"/>
  <c r="M391"/>
  <c r="N391"/>
  <c r="O391"/>
  <c r="P391"/>
  <c r="Q391"/>
  <c r="R391"/>
  <c r="S391"/>
  <c r="L145"/>
  <c r="M145"/>
  <c r="N145"/>
  <c r="O145"/>
  <c r="P145"/>
  <c r="Q145"/>
  <c r="R145"/>
  <c r="S145"/>
  <c r="L357"/>
  <c r="N357"/>
  <c r="O357"/>
  <c r="P357"/>
  <c r="Q357"/>
  <c r="R357"/>
  <c r="S357"/>
  <c r="L207"/>
  <c r="M207"/>
  <c r="N207"/>
  <c r="O207"/>
  <c r="P207"/>
  <c r="Q207"/>
  <c r="R207"/>
  <c r="S207"/>
  <c r="L335"/>
  <c r="M335"/>
  <c r="N335"/>
  <c r="O335"/>
  <c r="P335"/>
  <c r="Q335"/>
  <c r="R335"/>
  <c r="S335"/>
  <c r="L316"/>
  <c r="M316"/>
  <c r="N316"/>
  <c r="O316"/>
  <c r="P316"/>
  <c r="Q316"/>
  <c r="R316"/>
  <c r="S316"/>
  <c r="L297"/>
  <c r="M297"/>
  <c r="N297"/>
  <c r="O297"/>
  <c r="P297"/>
  <c r="Q297"/>
  <c r="R297"/>
  <c r="S297"/>
  <c r="L255"/>
  <c r="M255"/>
  <c r="N255"/>
  <c r="O255"/>
  <c r="P255"/>
  <c r="Q255"/>
  <c r="R255"/>
  <c r="S255"/>
  <c r="L108"/>
  <c r="M108"/>
  <c r="N108"/>
  <c r="O108"/>
  <c r="P108"/>
  <c r="Q108"/>
  <c r="R108"/>
  <c r="S108"/>
  <c r="L274"/>
  <c r="M274"/>
  <c r="N274"/>
  <c r="O274"/>
  <c r="P274"/>
  <c r="Q274"/>
  <c r="R274"/>
  <c r="S274"/>
  <c r="L360"/>
  <c r="M360"/>
  <c r="N360"/>
  <c r="O360"/>
  <c r="P360"/>
  <c r="Q360"/>
  <c r="R360"/>
  <c r="S360"/>
  <c r="L351"/>
  <c r="M351"/>
  <c r="N351"/>
  <c r="O351"/>
  <c r="P351"/>
  <c r="Q351"/>
  <c r="R351"/>
  <c r="S351"/>
  <c r="L174"/>
  <c r="M174"/>
  <c r="N174"/>
  <c r="O174"/>
  <c r="P174"/>
  <c r="Q174"/>
  <c r="R174"/>
  <c r="S174"/>
  <c r="L382"/>
  <c r="M382"/>
  <c r="N382"/>
  <c r="O382"/>
  <c r="P382"/>
  <c r="Q382"/>
  <c r="R382"/>
  <c r="S382"/>
  <c r="L447"/>
  <c r="M447"/>
  <c r="N447"/>
  <c r="O447"/>
  <c r="P447"/>
  <c r="Q447"/>
  <c r="R447"/>
  <c r="S447"/>
  <c r="L153"/>
  <c r="M153"/>
  <c r="N153"/>
  <c r="O153"/>
  <c r="P153"/>
  <c r="Q153"/>
  <c r="R153"/>
  <c r="S153"/>
  <c r="L235"/>
  <c r="M235"/>
  <c r="N235"/>
  <c r="O235"/>
  <c r="P235"/>
  <c r="Q235"/>
  <c r="R235"/>
  <c r="S235"/>
  <c r="L451"/>
  <c r="M451"/>
  <c r="N451"/>
  <c r="O451"/>
  <c r="P451"/>
  <c r="Q451"/>
  <c r="R451"/>
  <c r="S451"/>
  <c r="L314"/>
  <c r="M314"/>
  <c r="N314"/>
  <c r="O314"/>
  <c r="P314"/>
  <c r="Q314"/>
  <c r="R314"/>
  <c r="S314"/>
  <c r="L311"/>
  <c r="M311"/>
  <c r="N311"/>
  <c r="O311"/>
  <c r="P311"/>
  <c r="Q311"/>
  <c r="R311"/>
  <c r="S311"/>
  <c r="L212"/>
  <c r="M212"/>
  <c r="N212"/>
  <c r="O212"/>
  <c r="P212"/>
  <c r="Q212"/>
  <c r="R212"/>
  <c r="S212"/>
  <c r="L355"/>
  <c r="M355"/>
  <c r="N355"/>
  <c r="O355"/>
  <c r="P355"/>
  <c r="Q355"/>
  <c r="R355"/>
  <c r="S355"/>
  <c r="L301"/>
  <c r="M301"/>
  <c r="N301"/>
  <c r="O301"/>
  <c r="P301"/>
  <c r="Q301"/>
  <c r="R301"/>
  <c r="S301"/>
  <c r="L87"/>
  <c r="M87"/>
  <c r="N87"/>
  <c r="O87"/>
  <c r="P87"/>
  <c r="Q87"/>
  <c r="R87"/>
  <c r="S87"/>
  <c r="L318"/>
  <c r="M318"/>
  <c r="N318"/>
  <c r="O318"/>
  <c r="P318"/>
  <c r="Q318"/>
  <c r="R318"/>
  <c r="S318"/>
  <c r="L431"/>
  <c r="M431"/>
  <c r="N431"/>
  <c r="O431"/>
  <c r="P431"/>
  <c r="Q431"/>
  <c r="R431"/>
  <c r="S431"/>
  <c r="L443"/>
  <c r="M443"/>
  <c r="N443"/>
  <c r="O443"/>
  <c r="P443"/>
  <c r="Q443"/>
  <c r="R443"/>
  <c r="S443"/>
  <c r="L56"/>
  <c r="M56"/>
  <c r="N56"/>
  <c r="O56"/>
  <c r="P56"/>
  <c r="Q56"/>
  <c r="R56"/>
  <c r="S56"/>
  <c r="L173"/>
  <c r="M173"/>
  <c r="N173"/>
  <c r="O173"/>
  <c r="P173"/>
  <c r="Q173"/>
  <c r="R173"/>
  <c r="S173"/>
  <c r="L218"/>
  <c r="M218"/>
  <c r="N218"/>
  <c r="O218"/>
  <c r="P218"/>
  <c r="Q218"/>
  <c r="R218"/>
  <c r="S218"/>
  <c r="L365"/>
  <c r="M365"/>
  <c r="N365"/>
  <c r="O365"/>
  <c r="P365"/>
  <c r="Q365"/>
  <c r="R365"/>
  <c r="S365"/>
  <c r="M452"/>
  <c r="N452"/>
  <c r="O452"/>
  <c r="P452"/>
  <c r="Q452"/>
  <c r="R452"/>
  <c r="S452"/>
  <c r="L233"/>
  <c r="M233"/>
  <c r="N233"/>
  <c r="O233"/>
  <c r="P233"/>
  <c r="Q233"/>
  <c r="R233"/>
  <c r="S233"/>
  <c r="L324"/>
  <c r="M324"/>
  <c r="N324"/>
  <c r="O324"/>
  <c r="P324"/>
  <c r="Q324"/>
  <c r="R324"/>
  <c r="S324"/>
  <c r="L403"/>
  <c r="M403"/>
  <c r="N403"/>
  <c r="O403"/>
  <c r="P403"/>
  <c r="Q403"/>
  <c r="R403"/>
  <c r="S403"/>
  <c r="M82"/>
  <c r="N82"/>
  <c r="O82"/>
  <c r="P82"/>
  <c r="Q82"/>
  <c r="R82"/>
  <c r="S82"/>
  <c r="L380"/>
  <c r="M380"/>
  <c r="N380"/>
  <c r="O380"/>
  <c r="P380"/>
  <c r="Q380"/>
  <c r="R380"/>
  <c r="S380"/>
  <c r="L223"/>
  <c r="M223"/>
  <c r="N223"/>
  <c r="O223"/>
  <c r="P223"/>
  <c r="Q223"/>
  <c r="R223"/>
  <c r="S223"/>
  <c r="L359"/>
  <c r="M359"/>
  <c r="N359"/>
  <c r="O359"/>
  <c r="P359"/>
  <c r="Q359"/>
  <c r="R359"/>
  <c r="S359"/>
  <c r="L346"/>
  <c r="M346"/>
  <c r="N346"/>
  <c r="O346"/>
  <c r="P346"/>
  <c r="Q346"/>
  <c r="R346"/>
  <c r="S346"/>
  <c r="L373"/>
  <c r="M373"/>
  <c r="N373"/>
  <c r="O373"/>
  <c r="P373"/>
  <c r="Q373"/>
  <c r="R373"/>
  <c r="S373"/>
  <c r="L340"/>
  <c r="M340"/>
  <c r="N340"/>
  <c r="O340"/>
  <c r="P340"/>
  <c r="Q340"/>
  <c r="R340"/>
  <c r="S340"/>
  <c r="L364"/>
  <c r="M364"/>
  <c r="N364"/>
  <c r="O364"/>
  <c r="P364"/>
  <c r="Q364"/>
  <c r="R364"/>
  <c r="S364"/>
  <c r="L434"/>
  <c r="M434"/>
  <c r="N434"/>
  <c r="O434"/>
  <c r="P434"/>
  <c r="Q434"/>
  <c r="R434"/>
  <c r="S434"/>
  <c r="L302"/>
  <c r="M302"/>
  <c r="N302"/>
  <c r="O302"/>
  <c r="P302"/>
  <c r="Q302"/>
  <c r="R302"/>
  <c r="S302"/>
  <c r="L413"/>
  <c r="M413"/>
  <c r="N413"/>
  <c r="O413"/>
  <c r="P413"/>
  <c r="Q413"/>
  <c r="R413"/>
  <c r="S413"/>
  <c r="L216"/>
  <c r="M216"/>
  <c r="N216"/>
  <c r="O216"/>
  <c r="P216"/>
  <c r="Q216"/>
  <c r="R216"/>
  <c r="S216"/>
  <c r="L189"/>
  <c r="M189"/>
  <c r="N189"/>
  <c r="O189"/>
  <c r="P189"/>
  <c r="Q189"/>
  <c r="R189"/>
  <c r="S189"/>
  <c r="L458"/>
  <c r="M458"/>
  <c r="N458"/>
  <c r="O458"/>
  <c r="P458"/>
  <c r="Q458"/>
  <c r="R458"/>
  <c r="S458"/>
  <c r="L361"/>
  <c r="M361"/>
  <c r="N361"/>
  <c r="O361"/>
  <c r="P361"/>
  <c r="Q361"/>
  <c r="R361"/>
  <c r="S361"/>
  <c r="L222"/>
  <c r="M222"/>
  <c r="N222"/>
  <c r="O222"/>
  <c r="P222"/>
  <c r="Q222"/>
  <c r="R222"/>
  <c r="S222"/>
  <c r="L308"/>
  <c r="M308"/>
  <c r="N308"/>
  <c r="O308"/>
  <c r="P308"/>
  <c r="Q308"/>
  <c r="R308"/>
  <c r="S308"/>
  <c r="L181"/>
  <c r="M181"/>
  <c r="N181"/>
  <c r="O181"/>
  <c r="P181"/>
  <c r="Q181"/>
  <c r="R181"/>
  <c r="S181"/>
  <c r="L445"/>
  <c r="M445"/>
  <c r="N445"/>
  <c r="O445"/>
  <c r="P445"/>
  <c r="Q445"/>
  <c r="R445"/>
  <c r="S445"/>
  <c r="L322"/>
  <c r="M322"/>
  <c r="N322"/>
  <c r="O322"/>
  <c r="P322"/>
  <c r="Q322"/>
  <c r="R322"/>
  <c r="S322"/>
  <c r="L459"/>
  <c r="M459"/>
  <c r="N459"/>
  <c r="O459"/>
  <c r="P459"/>
  <c r="Q459"/>
  <c r="R459"/>
  <c r="S459"/>
  <c r="L257"/>
  <c r="N257"/>
  <c r="O257"/>
  <c r="P257"/>
  <c r="Q257"/>
  <c r="R257"/>
  <c r="S257"/>
  <c r="L75"/>
  <c r="M75"/>
  <c r="N75"/>
  <c r="O75"/>
  <c r="P75"/>
  <c r="Q75"/>
  <c r="R75"/>
  <c r="S75"/>
  <c r="L273"/>
  <c r="M273"/>
  <c r="N273"/>
  <c r="O273"/>
  <c r="P273"/>
  <c r="Q273"/>
  <c r="R273"/>
  <c r="S273"/>
  <c r="L195"/>
  <c r="M195"/>
  <c r="N195"/>
  <c r="O195"/>
  <c r="P195"/>
  <c r="Q195"/>
  <c r="R195"/>
  <c r="S195"/>
  <c r="L41"/>
  <c r="M41"/>
  <c r="N41"/>
  <c r="O41"/>
  <c r="P41"/>
  <c r="Q41"/>
  <c r="R41"/>
  <c r="S41"/>
  <c r="L262"/>
  <c r="M262"/>
  <c r="N262"/>
  <c r="O262"/>
  <c r="P262"/>
  <c r="Q262"/>
  <c r="R262"/>
  <c r="S262"/>
  <c r="L347"/>
  <c r="M347"/>
  <c r="N347"/>
  <c r="O347"/>
  <c r="P347"/>
  <c r="Q347"/>
  <c r="R347"/>
  <c r="S347"/>
  <c r="L415"/>
  <c r="M415"/>
  <c r="N415"/>
  <c r="O415"/>
  <c r="P415"/>
  <c r="Q415"/>
  <c r="R415"/>
  <c r="S415"/>
  <c r="L272"/>
  <c r="M272"/>
  <c r="N272"/>
  <c r="O272"/>
  <c r="P272"/>
  <c r="Q272"/>
  <c r="R272"/>
  <c r="S272"/>
  <c r="L291"/>
  <c r="M291"/>
  <c r="N291"/>
  <c r="O291"/>
  <c r="P291"/>
  <c r="Q291"/>
  <c r="R291"/>
  <c r="S291"/>
  <c r="L285"/>
  <c r="M285"/>
  <c r="O285"/>
  <c r="P285"/>
  <c r="Q285"/>
  <c r="R285"/>
  <c r="S285"/>
  <c r="L388"/>
  <c r="N388"/>
  <c r="O388"/>
  <c r="P388"/>
  <c r="Q388"/>
  <c r="R388"/>
  <c r="S388"/>
  <c r="L268"/>
  <c r="M268"/>
  <c r="N268"/>
  <c r="O268"/>
  <c r="P268"/>
  <c r="Q268"/>
  <c r="R268"/>
  <c r="S268"/>
  <c r="L131"/>
  <c r="M131"/>
  <c r="N131"/>
  <c r="O131"/>
  <c r="P131"/>
  <c r="Q131"/>
  <c r="R131"/>
  <c r="S131"/>
  <c r="L441"/>
  <c r="M441"/>
  <c r="N441"/>
  <c r="O441"/>
  <c r="P441"/>
  <c r="Q441"/>
  <c r="R441"/>
  <c r="S441"/>
  <c r="L339"/>
  <c r="M339"/>
  <c r="N339"/>
  <c r="O339"/>
  <c r="P339"/>
  <c r="Q339"/>
  <c r="R339"/>
  <c r="S339"/>
  <c r="L170"/>
  <c r="M170"/>
  <c r="N170"/>
  <c r="O170"/>
  <c r="P170"/>
  <c r="Q170"/>
  <c r="R170"/>
  <c r="S170"/>
  <c r="L227"/>
  <c r="M227"/>
  <c r="N227"/>
  <c r="O227"/>
  <c r="P227"/>
  <c r="Q227"/>
  <c r="R227"/>
  <c r="S227"/>
  <c r="L417"/>
  <c r="M417"/>
  <c r="N417"/>
  <c r="O417"/>
  <c r="P417"/>
  <c r="Q417"/>
  <c r="R417"/>
  <c r="S417"/>
  <c r="L370"/>
  <c r="M370"/>
  <c r="N370"/>
  <c r="O370"/>
  <c r="P370"/>
  <c r="Q370"/>
  <c r="R370"/>
  <c r="S370"/>
  <c r="L350"/>
  <c r="M350"/>
  <c r="N350"/>
  <c r="O350"/>
  <c r="P350"/>
  <c r="Q350"/>
  <c r="R350"/>
  <c r="S350"/>
  <c r="L323"/>
  <c r="M323"/>
  <c r="N323"/>
  <c r="O323"/>
  <c r="P323"/>
  <c r="Q323"/>
  <c r="R323"/>
  <c r="S323"/>
  <c r="L423"/>
  <c r="M423"/>
  <c r="N423"/>
  <c r="O423"/>
  <c r="P423"/>
  <c r="Q423"/>
  <c r="R423"/>
  <c r="S423"/>
  <c r="L200"/>
  <c r="N200"/>
  <c r="O200"/>
  <c r="P200"/>
  <c r="Q200"/>
  <c r="R200"/>
  <c r="S200"/>
  <c r="L336"/>
  <c r="M336"/>
  <c r="N336"/>
  <c r="O336"/>
  <c r="P336"/>
  <c r="Q336"/>
  <c r="R336"/>
  <c r="S336"/>
  <c r="M429"/>
  <c r="N429"/>
  <c r="O429"/>
  <c r="P429"/>
  <c r="Q429"/>
  <c r="R429"/>
  <c r="S429"/>
  <c r="L177"/>
  <c r="N177"/>
  <c r="O177"/>
  <c r="P177"/>
  <c r="Q177"/>
  <c r="R177"/>
  <c r="S177"/>
  <c r="L180"/>
  <c r="M180"/>
  <c r="N180"/>
  <c r="O180"/>
  <c r="P180"/>
  <c r="Q180"/>
  <c r="R180"/>
  <c r="S180"/>
  <c r="L432"/>
  <c r="M432"/>
  <c r="N432"/>
  <c r="O432"/>
  <c r="P432"/>
  <c r="Q432"/>
  <c r="R432"/>
  <c r="S432"/>
  <c r="L448"/>
  <c r="N448"/>
  <c r="O448"/>
  <c r="P448"/>
  <c r="Q448"/>
  <c r="R448"/>
  <c r="S448"/>
  <c r="L283"/>
  <c r="M283"/>
  <c r="N283"/>
  <c r="O283"/>
  <c r="P283"/>
  <c r="Q283"/>
  <c r="R283"/>
  <c r="S283"/>
  <c r="L414"/>
  <c r="M414"/>
  <c r="N414"/>
  <c r="O414"/>
  <c r="P414"/>
  <c r="Q414"/>
  <c r="R414"/>
  <c r="S414"/>
  <c r="L171"/>
  <c r="N171"/>
  <c r="O171"/>
  <c r="P171"/>
  <c r="Q171"/>
  <c r="R171"/>
  <c r="S171"/>
  <c r="L460"/>
  <c r="M460"/>
  <c r="O460"/>
  <c r="P460"/>
  <c r="Q460"/>
  <c r="R460"/>
  <c r="S460"/>
  <c r="L337"/>
  <c r="M337"/>
  <c r="N337"/>
  <c r="O337"/>
  <c r="P337"/>
  <c r="Q337"/>
  <c r="R337"/>
  <c r="S337"/>
  <c r="L292"/>
  <c r="M292"/>
  <c r="N292"/>
  <c r="O292"/>
  <c r="P292"/>
  <c r="Q292"/>
  <c r="R292"/>
  <c r="S292"/>
  <c r="L399"/>
  <c r="M399"/>
  <c r="N399"/>
  <c r="O399"/>
  <c r="P399"/>
  <c r="Q399"/>
  <c r="R399"/>
  <c r="S399"/>
  <c r="L320"/>
  <c r="M320"/>
  <c r="N320"/>
  <c r="O320"/>
  <c r="P320"/>
  <c r="Q320"/>
  <c r="R320"/>
  <c r="S320"/>
  <c r="L236"/>
  <c r="M236"/>
  <c r="N236"/>
  <c r="O236"/>
  <c r="P236"/>
  <c r="Q236"/>
  <c r="R236"/>
  <c r="S236"/>
  <c r="L398"/>
  <c r="M398"/>
  <c r="N398"/>
  <c r="O398"/>
  <c r="P398"/>
  <c r="Q398"/>
  <c r="R398"/>
  <c r="S398"/>
  <c r="L407"/>
  <c r="M407"/>
  <c r="N407"/>
  <c r="O407"/>
  <c r="P407"/>
  <c r="Q407"/>
  <c r="R407"/>
  <c r="S407"/>
  <c r="L338"/>
  <c r="M338"/>
  <c r="N338"/>
  <c r="O338"/>
  <c r="P338"/>
  <c r="Q338"/>
  <c r="R338"/>
  <c r="S338"/>
  <c r="L449"/>
  <c r="M449"/>
  <c r="N449"/>
  <c r="O449"/>
  <c r="P449"/>
  <c r="Q449"/>
  <c r="R449"/>
  <c r="S449"/>
  <c r="L184"/>
  <c r="M184"/>
  <c r="N184"/>
  <c r="O184"/>
  <c r="P184"/>
  <c r="Q184"/>
  <c r="R184"/>
  <c r="S184"/>
  <c r="L319"/>
  <c r="M319"/>
  <c r="N319"/>
  <c r="O319"/>
  <c r="P319"/>
  <c r="Q319"/>
  <c r="R319"/>
  <c r="S319"/>
  <c r="L83"/>
  <c r="M83"/>
  <c r="N83"/>
  <c r="O83"/>
  <c r="P83"/>
  <c r="Q83"/>
  <c r="R83"/>
  <c r="S83"/>
  <c r="L161"/>
  <c r="M161"/>
  <c r="N161"/>
  <c r="O161"/>
  <c r="P161"/>
  <c r="Q161"/>
  <c r="R161"/>
  <c r="S161"/>
  <c r="L389"/>
  <c r="M389"/>
  <c r="N389"/>
  <c r="O389"/>
  <c r="P389"/>
  <c r="Q389"/>
  <c r="R389"/>
  <c r="S389"/>
  <c r="L377"/>
  <c r="M377"/>
  <c r="N377"/>
  <c r="O377"/>
  <c r="P377"/>
  <c r="Q377"/>
  <c r="R377"/>
  <c r="S377"/>
  <c r="M313"/>
  <c r="N313"/>
  <c r="O313"/>
  <c r="P313"/>
  <c r="Q313"/>
  <c r="R313"/>
  <c r="S313"/>
  <c r="L456"/>
  <c r="M456"/>
  <c r="N456"/>
  <c r="O456"/>
  <c r="P456"/>
  <c r="Q456"/>
  <c r="R456"/>
  <c r="S456"/>
  <c r="L349"/>
  <c r="M349"/>
  <c r="N349"/>
  <c r="O349"/>
  <c r="P349"/>
  <c r="Q349"/>
  <c r="R349"/>
  <c r="S349"/>
  <c r="L416"/>
  <c r="M416"/>
  <c r="N416"/>
  <c r="O416"/>
  <c r="P416"/>
  <c r="Q416"/>
  <c r="R416"/>
  <c r="S416"/>
  <c r="L438"/>
  <c r="M438"/>
  <c r="N438"/>
  <c r="O438"/>
  <c r="P438"/>
  <c r="Q438"/>
  <c r="R438"/>
  <c r="S438"/>
  <c r="L151"/>
  <c r="M151"/>
  <c r="N151"/>
  <c r="O151"/>
  <c r="P151"/>
  <c r="Q151"/>
  <c r="R151"/>
  <c r="S151"/>
  <c r="L228"/>
  <c r="M228"/>
  <c r="N228"/>
  <c r="O228"/>
  <c r="P228"/>
  <c r="Q228"/>
  <c r="R228"/>
  <c r="S228"/>
  <c r="L294"/>
  <c r="M294"/>
  <c r="O294"/>
  <c r="P294"/>
  <c r="Q294"/>
  <c r="R294"/>
  <c r="S294"/>
  <c r="L191"/>
  <c r="M191"/>
  <c r="N191"/>
  <c r="O191"/>
  <c r="P191"/>
  <c r="Q191"/>
  <c r="R191"/>
  <c r="S191"/>
  <c r="L261"/>
  <c r="M261"/>
  <c r="N261"/>
  <c r="O261"/>
  <c r="P261"/>
  <c r="Q261"/>
  <c r="R261"/>
  <c r="S261"/>
  <c r="L169"/>
  <c r="M169"/>
  <c r="N169"/>
  <c r="O169"/>
  <c r="P169"/>
  <c r="Q169"/>
  <c r="R169"/>
  <c r="S169"/>
  <c r="L192"/>
  <c r="M192"/>
  <c r="N192"/>
  <c r="O192"/>
  <c r="P192"/>
  <c r="Q192"/>
  <c r="R192"/>
  <c r="S192"/>
  <c r="L50"/>
  <c r="M50"/>
  <c r="N50"/>
  <c r="O50"/>
  <c r="P50"/>
  <c r="Q50"/>
  <c r="R50"/>
  <c r="S50"/>
  <c r="L300"/>
  <c r="M300"/>
  <c r="N300"/>
  <c r="O300"/>
  <c r="P300"/>
  <c r="Q300"/>
  <c r="R300"/>
  <c r="S300"/>
  <c r="L410"/>
  <c r="M410"/>
  <c r="N410"/>
  <c r="O410"/>
  <c r="P410"/>
  <c r="Q410"/>
  <c r="R410"/>
  <c r="S410"/>
  <c r="L463"/>
  <c r="M463"/>
  <c r="N463"/>
  <c r="O463"/>
  <c r="P463"/>
  <c r="Q463"/>
  <c r="R463"/>
  <c r="S463"/>
  <c r="L383"/>
  <c r="M383"/>
  <c r="N383"/>
  <c r="O383"/>
  <c r="P383"/>
  <c r="Q383"/>
  <c r="R383"/>
  <c r="S383"/>
  <c r="L395"/>
  <c r="N395"/>
  <c r="O395"/>
  <c r="P395"/>
  <c r="Q395"/>
  <c r="R395"/>
  <c r="S395"/>
  <c r="L250"/>
  <c r="M250"/>
  <c r="N250"/>
  <c r="O250"/>
  <c r="P250"/>
  <c r="Q250"/>
  <c r="R250"/>
  <c r="S250"/>
  <c r="L341"/>
  <c r="M341"/>
  <c r="N341"/>
  <c r="O341"/>
  <c r="P341"/>
  <c r="Q341"/>
  <c r="R341"/>
  <c r="S341"/>
  <c r="L428"/>
  <c r="M428"/>
  <c r="N428"/>
  <c r="O428"/>
  <c r="P428"/>
  <c r="Q428"/>
  <c r="R428"/>
  <c r="S428"/>
  <c r="L259"/>
  <c r="M259"/>
  <c r="N259"/>
  <c r="O259"/>
  <c r="P259"/>
  <c r="Q259"/>
  <c r="R259"/>
  <c r="S259"/>
  <c r="L88"/>
  <c r="M88"/>
  <c r="N88"/>
  <c r="O88"/>
  <c r="P88"/>
  <c r="Q88"/>
  <c r="R88"/>
  <c r="S88"/>
  <c r="L430"/>
  <c r="M430"/>
  <c r="N430"/>
  <c r="O430"/>
  <c r="P430"/>
  <c r="Q430"/>
  <c r="R430"/>
  <c r="S430"/>
  <c r="L362"/>
  <c r="N362"/>
  <c r="O362"/>
  <c r="P362"/>
  <c r="Q362"/>
  <c r="R362"/>
  <c r="S362"/>
  <c r="M385"/>
  <c r="N385"/>
  <c r="O385"/>
  <c r="P385"/>
  <c r="Q385"/>
  <c r="R385"/>
  <c r="S385"/>
  <c r="L424"/>
  <c r="M424"/>
  <c r="N424"/>
  <c r="O424"/>
  <c r="P424"/>
  <c r="Q424"/>
  <c r="R424"/>
  <c r="S424"/>
  <c r="M118"/>
  <c r="N118"/>
  <c r="O118"/>
  <c r="P118"/>
  <c r="Q118"/>
  <c r="R118"/>
  <c r="S118"/>
  <c r="L457"/>
  <c r="M457"/>
  <c r="N457"/>
  <c r="O457"/>
  <c r="P457"/>
  <c r="Q457"/>
  <c r="R457"/>
  <c r="S457"/>
  <c r="L214"/>
  <c r="M214"/>
  <c r="N214"/>
  <c r="O214"/>
  <c r="P214"/>
  <c r="Q214"/>
  <c r="R214"/>
  <c r="S214"/>
  <c r="L90"/>
  <c r="M90"/>
  <c r="O90"/>
  <c r="P90"/>
  <c r="Q90"/>
  <c r="R90"/>
  <c r="S90"/>
  <c r="L78"/>
  <c r="M78"/>
  <c r="N78"/>
  <c r="O78"/>
  <c r="P78"/>
  <c r="Q78"/>
  <c r="R78"/>
  <c r="S78"/>
  <c r="M293"/>
  <c r="N293"/>
  <c r="O293"/>
  <c r="P293"/>
  <c r="Q293"/>
  <c r="R293"/>
  <c r="S293"/>
  <c r="L287"/>
  <c r="M287"/>
  <c r="N287"/>
  <c r="O287"/>
  <c r="P287"/>
  <c r="Q287"/>
  <c r="R287"/>
  <c r="S287"/>
  <c r="M146"/>
  <c r="N146"/>
  <c r="O146"/>
  <c r="P146"/>
  <c r="Q146"/>
  <c r="R146"/>
  <c r="S146"/>
  <c r="L116"/>
  <c r="N116"/>
  <c r="O116"/>
  <c r="P116"/>
  <c r="Q116"/>
  <c r="R116"/>
  <c r="S116"/>
  <c r="L343"/>
  <c r="M343"/>
  <c r="N343"/>
  <c r="O343"/>
  <c r="P343"/>
  <c r="Q343"/>
  <c r="R343"/>
  <c r="S343"/>
  <c r="L384"/>
  <c r="M384"/>
  <c r="N384"/>
  <c r="O384"/>
  <c r="P384"/>
  <c r="Q384"/>
  <c r="R384"/>
  <c r="S384"/>
  <c r="M96"/>
  <c r="N96"/>
  <c r="O96"/>
  <c r="P96"/>
  <c r="Q96"/>
  <c r="R96"/>
  <c r="S96"/>
  <c r="M74"/>
  <c r="N74"/>
  <c r="O74"/>
  <c r="P74"/>
  <c r="Q74"/>
  <c r="R74"/>
  <c r="S74"/>
  <c r="L172"/>
  <c r="M172"/>
  <c r="N172"/>
  <c r="O172"/>
  <c r="P172"/>
  <c r="Q172"/>
  <c r="R172"/>
  <c r="S172"/>
  <c r="L317"/>
  <c r="M317"/>
  <c r="O317"/>
  <c r="P317"/>
  <c r="Q317"/>
  <c r="R317"/>
  <c r="S317"/>
  <c r="L396"/>
  <c r="N396"/>
  <c r="O396"/>
  <c r="P396"/>
  <c r="Q396"/>
  <c r="R396"/>
  <c r="S396"/>
  <c r="L402"/>
  <c r="M402"/>
  <c r="N402"/>
  <c r="O402"/>
  <c r="P402"/>
  <c r="Q402"/>
  <c r="R402"/>
  <c r="S402"/>
  <c r="L129"/>
  <c r="M129"/>
  <c r="N129"/>
  <c r="O129"/>
  <c r="P129"/>
  <c r="Q129"/>
  <c r="R129"/>
  <c r="S129"/>
  <c r="M98"/>
  <c r="N98"/>
  <c r="O98"/>
  <c r="P98"/>
  <c r="Q98"/>
  <c r="R98"/>
  <c r="S98"/>
  <c r="L390"/>
  <c r="M390"/>
  <c r="N390"/>
  <c r="O390"/>
  <c r="P390"/>
  <c r="Q390"/>
  <c r="R390"/>
  <c r="S390"/>
  <c r="L107"/>
  <c r="M107"/>
  <c r="N107"/>
  <c r="O107"/>
  <c r="P107"/>
  <c r="Q107"/>
  <c r="R107"/>
  <c r="S107"/>
  <c r="L162"/>
  <c r="M162"/>
  <c r="N162"/>
  <c r="O162"/>
  <c r="P162"/>
  <c r="Q162"/>
  <c r="R162"/>
  <c r="S162"/>
  <c r="L303"/>
  <c r="M303"/>
  <c r="N303"/>
  <c r="O303"/>
  <c r="P303"/>
  <c r="Q303"/>
  <c r="R303"/>
  <c r="S303"/>
  <c r="L422"/>
  <c r="M422"/>
  <c r="N422"/>
  <c r="O422"/>
  <c r="P422"/>
  <c r="Q422"/>
  <c r="R422"/>
  <c r="S422"/>
  <c r="L115"/>
  <c r="M115"/>
  <c r="N115"/>
  <c r="O115"/>
  <c r="P115"/>
  <c r="Q115"/>
  <c r="R115"/>
  <c r="S115"/>
  <c r="L178"/>
  <c r="N178"/>
  <c r="O178"/>
  <c r="P178"/>
  <c r="Q178"/>
  <c r="R178"/>
  <c r="S178"/>
  <c r="L34"/>
  <c r="N34"/>
  <c r="O34"/>
  <c r="P34"/>
  <c r="Q34"/>
  <c r="R34"/>
  <c r="S34"/>
  <c r="L159"/>
  <c r="M159"/>
  <c r="O159"/>
  <c r="P159"/>
  <c r="Q159"/>
  <c r="R159"/>
  <c r="S159"/>
  <c r="L334"/>
  <c r="N334"/>
  <c r="O334"/>
  <c r="P334"/>
  <c r="Q334"/>
  <c r="R334"/>
  <c r="S334"/>
  <c r="M260"/>
  <c r="N260"/>
  <c r="O260"/>
  <c r="P260"/>
  <c r="Q260"/>
  <c r="R260"/>
  <c r="S260"/>
  <c r="L73"/>
  <c r="M73"/>
  <c r="N73"/>
  <c r="O73"/>
  <c r="P73"/>
  <c r="Q73"/>
  <c r="R73"/>
  <c r="S73"/>
  <c r="L220"/>
  <c r="M220"/>
  <c r="N220"/>
  <c r="O220"/>
  <c r="P220"/>
  <c r="Q220"/>
  <c r="R220"/>
  <c r="S220"/>
  <c r="L193"/>
  <c r="N193"/>
  <c r="O193"/>
  <c r="P193"/>
  <c r="Q193"/>
  <c r="R193"/>
  <c r="S193"/>
  <c r="L310"/>
  <c r="M310"/>
  <c r="N310"/>
  <c r="O310"/>
  <c r="P310"/>
  <c r="Q310"/>
  <c r="R310"/>
  <c r="S310"/>
  <c r="L444"/>
  <c r="M444"/>
  <c r="O444"/>
  <c r="P444"/>
  <c r="Q444"/>
  <c r="R444"/>
  <c r="S444"/>
  <c r="L426"/>
  <c r="N426"/>
  <c r="O426"/>
  <c r="P426"/>
  <c r="Q426"/>
  <c r="R426"/>
  <c r="S426"/>
  <c r="L352"/>
  <c r="M352"/>
  <c r="N352"/>
  <c r="O352"/>
  <c r="P352"/>
  <c r="Q352"/>
  <c r="R352"/>
  <c r="S352"/>
  <c r="L142"/>
  <c r="M142"/>
  <c r="O142"/>
  <c r="P142"/>
  <c r="Q142"/>
  <c r="R142"/>
  <c r="S142"/>
  <c r="M135"/>
  <c r="N135"/>
  <c r="O135"/>
  <c r="P135"/>
  <c r="Q135"/>
  <c r="R135"/>
  <c r="S135"/>
  <c r="Q147"/>
  <c r="R147"/>
  <c r="S147"/>
  <c r="N246"/>
  <c r="N206"/>
  <c r="N267"/>
  <c r="N93"/>
  <c r="N186"/>
  <c r="N84"/>
  <c r="N278"/>
  <c r="N369"/>
  <c r="N393"/>
  <c r="N19"/>
  <c r="N345"/>
  <c r="N256"/>
  <c r="N119"/>
  <c r="N342"/>
  <c r="N245"/>
  <c r="N219"/>
  <c r="N167"/>
  <c r="N433"/>
  <c r="N199"/>
  <c r="N271"/>
  <c r="N201"/>
  <c r="N102"/>
  <c r="N29"/>
  <c r="N386"/>
  <c r="N59"/>
  <c r="N446"/>
  <c r="N49"/>
  <c r="N266"/>
  <c r="N394"/>
  <c r="N401"/>
  <c r="N101"/>
  <c r="N27"/>
  <c r="N11"/>
  <c r="N239"/>
  <c r="N455"/>
  <c r="N217"/>
  <c r="N400"/>
  <c r="N139"/>
  <c r="N47"/>
  <c r="N148"/>
  <c r="N242"/>
  <c r="N213"/>
  <c r="N204"/>
  <c r="N63"/>
  <c r="N376"/>
  <c r="N91"/>
  <c r="N331"/>
  <c r="N25"/>
  <c r="N406"/>
  <c r="N253"/>
  <c r="N128"/>
  <c r="N109"/>
  <c r="N290"/>
  <c r="M188"/>
  <c r="M392"/>
  <c r="M461"/>
  <c r="M442"/>
  <c r="M232"/>
  <c r="M160"/>
  <c r="M397"/>
  <c r="M36"/>
  <c r="M440"/>
  <c r="M462"/>
  <c r="M86"/>
  <c r="M224"/>
  <c r="M353"/>
  <c r="M288"/>
  <c r="L164"/>
  <c r="L97"/>
  <c r="L156"/>
  <c r="L381"/>
  <c r="L21"/>
  <c r="L152"/>
  <c r="L61"/>
  <c r="L22"/>
  <c r="L168"/>
  <c r="L166"/>
  <c r="L226"/>
  <c r="L16"/>
  <c r="L251"/>
  <c r="L30"/>
  <c r="L371"/>
  <c r="L269"/>
  <c r="L100"/>
  <c r="L48"/>
  <c r="L80"/>
  <c r="L15"/>
  <c r="L28"/>
  <c r="L436"/>
  <c r="L62"/>
  <c r="L9"/>
  <c r="L77"/>
  <c r="L10"/>
  <c r="L420"/>
  <c r="L372"/>
  <c r="L194"/>
  <c r="L409"/>
  <c r="L240"/>
  <c r="L439"/>
  <c r="L282"/>
  <c r="L99"/>
  <c r="L374"/>
  <c r="L92"/>
  <c r="L32"/>
  <c r="L38"/>
  <c r="L68"/>
  <c r="L120"/>
  <c r="L130"/>
  <c r="L79"/>
  <c r="L247"/>
  <c r="L70"/>
  <c r="L464"/>
  <c r="L147"/>
</calcChain>
</file>

<file path=xl/sharedStrings.xml><?xml version="1.0" encoding="utf-8"?>
<sst xmlns="http://schemas.openxmlformats.org/spreadsheetml/2006/main" count="3493" uniqueCount="1010">
  <si>
    <t>Actin, cytoplasmic 1 OS=Homo sapiens GN=ACTB PE=1 SV=1 - [ACTB_HUMAN]</t>
  </si>
  <si>
    <t>Q16270-2</t>
  </si>
  <si>
    <t>Isoform 2 of Insulin-like growth factor-binding protein 7 OS=Homo sapiens GN=IGFBP7 - [IBP7_HUMAN]</t>
  </si>
  <si>
    <t>Isoform 2 of Lactadherin OS=Homo sapiens GN=MFGE8 - [MFGM_HUMAN]</t>
  </si>
  <si>
    <t>P13645</t>
  </si>
  <si>
    <t>O00391</t>
  </si>
  <si>
    <t>Sulfhydryl oxidase 1 OS=Homo sapiens GN=QSOX1 PE=1 SV=3 - [QSOX1_HUMAN]</t>
  </si>
  <si>
    <t>Q08431-2</t>
  </si>
  <si>
    <t>P07686</t>
  </si>
  <si>
    <t>Proactivator polypeptide OS=Homo sapiens GN=PSAP PE=1 SV=2 - [SAP_HUMAN]</t>
  </si>
  <si>
    <t>Q9UBR2</t>
  </si>
  <si>
    <t>Annexin (Fragment) OS=Homo sapiens GN=ANXA2 PE=2 SV=1 - [H0YN42_HUMAN]</t>
  </si>
  <si>
    <t>P05121</t>
  </si>
  <si>
    <t>Urokinase-type plasminogen activator chain B OS=Homo sapiens GN=PLAU PE=2 SV=1 - [E7ET40_HUMAN]</t>
  </si>
  <si>
    <t>P29279</t>
  </si>
  <si>
    <t>Plasma alpha-L-fucosidase OS=Homo sapiens GN=FUCA2 PE=1 SV=2 - [FUCO2_HUMAN]</t>
  </si>
  <si>
    <t>P08294</t>
  </si>
  <si>
    <t>Extracellular superoxide dismutase [Cu-Zn] OS=Homo sapiens GN=SOD3 PE=1 SV=2 - [SODE_HUMAN]</t>
  </si>
  <si>
    <t>P00338</t>
  </si>
  <si>
    <t>L-lactate dehydrogenase A chain OS=Homo sapiens GN=LDHA PE=1 SV=2 - [LDHA_HUMAN]</t>
  </si>
  <si>
    <t>Q9Y4K0</t>
  </si>
  <si>
    <t>Accession</t>
  </si>
  <si>
    <t>Description</t>
  </si>
  <si>
    <t>ΣCoverage</t>
  </si>
  <si>
    <t>Σ# Proteins</t>
  </si>
  <si>
    <t>Σ# Unique Peptides</t>
  </si>
  <si>
    <t>Σ# Peptides</t>
  </si>
  <si>
    <t>Σ# PSMs</t>
  </si>
  <si>
    <t>A5: 114/115</t>
  </si>
  <si>
    <t>A5: 114/117</t>
  </si>
  <si>
    <t>A5: 116/115</t>
  </si>
  <si>
    <t>A5: 116/117</t>
  </si>
  <si>
    <t>A5: 114/116</t>
  </si>
  <si>
    <t>A5: 115/117</t>
  </si>
  <si>
    <t>B5: 115/116</t>
  </si>
  <si>
    <t>B5: 115/114</t>
  </si>
  <si>
    <t>B5: 117/116</t>
  </si>
  <si>
    <t>B5: 117/114</t>
  </si>
  <si>
    <t>B5: 115/117</t>
  </si>
  <si>
    <t>B5: 116/114</t>
  </si>
  <si>
    <t>C5: 116/117</t>
  </si>
  <si>
    <t>C5: 116/115</t>
  </si>
  <si>
    <t>C5: 114/117</t>
  </si>
  <si>
    <t>C5: 114/115</t>
  </si>
  <si>
    <t>C5: 116/114</t>
  </si>
  <si>
    <t>C5: 117/115</t>
  </si>
  <si>
    <t>Score A3</t>
  </si>
  <si>
    <t>Coverage A3</t>
  </si>
  <si>
    <t># Peptides A3</t>
  </si>
  <si>
    <t># PSM A3</t>
  </si>
  <si>
    <t>Score A6</t>
  </si>
  <si>
    <t>Coverage A6</t>
  </si>
  <si>
    <t># Peptides A6</t>
  </si>
  <si>
    <t># PSM A6</t>
  </si>
  <si>
    <t>Score B3</t>
  </si>
  <si>
    <t>Coverage B3</t>
  </si>
  <si>
    <t># Peptides B3</t>
  </si>
  <si>
    <t># PSM B3</t>
  </si>
  <si>
    <t>Score B6</t>
  </si>
  <si>
    <t>Coverage B6</t>
  </si>
  <si>
    <t># Peptides B6</t>
  </si>
  <si>
    <t># PSM B6</t>
  </si>
  <si>
    <t>Score C3</t>
  </si>
  <si>
    <t>Coverage C3</t>
  </si>
  <si>
    <t># Peptides C3</t>
  </si>
  <si>
    <t># PSM C3</t>
  </si>
  <si>
    <t>Score C6</t>
  </si>
  <si>
    <t>Coverage C6</t>
  </si>
  <si>
    <t># Peptides C6</t>
  </si>
  <si>
    <t># PSM C6</t>
  </si>
  <si>
    <t># AAs</t>
  </si>
  <si>
    <t>MW [kDa]</t>
  </si>
  <si>
    <t>Q5H9A7</t>
  </si>
  <si>
    <t>Metalloproteinase inhibitor 1 OS=Homo sapiens GN=TIMP1 PE=2 SV=1 - [Q5H9A7_HUMAN]</t>
  </si>
  <si>
    <t>F5H265</t>
  </si>
  <si>
    <t>Polyubiquitin-C (Fragment) OS=Homo sapiens GN=UBC PE=2 SV=1 - [F5H265_HUMAN]</t>
  </si>
  <si>
    <t>P35908</t>
  </si>
  <si>
    <t>Keratin, type II cytoskeletal 2 epidermal OS=Homo sapiens GN=KRT2 PE=1 SV=2 - [K22E_HUMAN]</t>
  </si>
  <si>
    <t>P00750</t>
  </si>
  <si>
    <t>Tissue-type plasminogen activator OS=Homo sapiens GN=PLAT PE=1 SV=1 - [TPA_HUMAN]</t>
  </si>
  <si>
    <t>P60709</t>
  </si>
  <si>
    <t>Tubulin beta-4B chain OS=Homo sapiens GN=TUBB4B PE=1 SV=1 - [TBB4B_HUMAN]</t>
  </si>
  <si>
    <t>P11142</t>
  </si>
  <si>
    <t>Keratin, type I cytoskeletal 10 OS=Homo sapiens GN=KRT10 PE=1 SV=6 - [K1C10_HUMAN]</t>
  </si>
  <si>
    <t>P06702</t>
  </si>
  <si>
    <t>Protein S100-A9 OS=Homo sapiens GN=S100A9 PE=1 SV=1 - [S10A9_HUMAN]</t>
  </si>
  <si>
    <t>E7ET40</t>
  </si>
  <si>
    <t>Legumain OS=Homo sapiens GN=LGMN PE=1 SV=1 - [LGMN_HUMAN]</t>
  </si>
  <si>
    <t>P07900</t>
  </si>
  <si>
    <t>Heat shock protein HSP 90-alpha OS=Homo sapiens GN=HSP90AA1 PE=1 SV=5 - [HS90A_HUMAN]</t>
  </si>
  <si>
    <t>P05067-7</t>
  </si>
  <si>
    <t>Isoform L-APP733 of Amyloid beta A4 protein OS=Homo sapiens GN=APP - [A4_HUMAN]</t>
  </si>
  <si>
    <t>P07858</t>
  </si>
  <si>
    <t>Cathepsin B OS=Homo sapiens GN=CTSB PE=1 SV=3 - [CATB_HUMAN]</t>
  </si>
  <si>
    <t>O94907</t>
  </si>
  <si>
    <t>Connective tissue growth factor OS=Homo sapiens GN=CTGF PE=1 SV=2 - [CTGF_HUMAN]</t>
  </si>
  <si>
    <t>Q16610</t>
  </si>
  <si>
    <t>Extracellular matrix protein 1 OS=Homo sapiens GN=ECM1 PE=1 SV=2 - [ECM1_HUMAN]</t>
  </si>
  <si>
    <t>P14618</t>
  </si>
  <si>
    <t>Pyruvate kinase isozymes M1/M2 OS=Homo sapiens GN=PKM PE=1 SV=4 - [KPYM_HUMAN]</t>
  </si>
  <si>
    <t>Q08380</t>
  </si>
  <si>
    <t>Galectin-3-binding protein OS=Homo sapiens GN=LGALS3BP PE=1 SV=1 - [LG3BP_HUMAN]</t>
  </si>
  <si>
    <t>P08238</t>
  </si>
  <si>
    <t>Heat shock protein HSP 90-beta OS=Homo sapiens GN=HSP90AB1 PE=1 SV=4 - [HS90B_HUMAN]</t>
  </si>
  <si>
    <t>P07996</t>
  </si>
  <si>
    <t>Thrombospondin-1 OS=Homo sapiens GN=THBS1 PE=1 SV=2 - [TSP1_HUMAN]</t>
  </si>
  <si>
    <t>J3KMY5</t>
  </si>
  <si>
    <t>Epididymal secretory protein E1 OS=Homo sapiens GN=NPC2 PE=4 SV=1 - [J3KMY5_HUMAN]</t>
  </si>
  <si>
    <t>P26022</t>
  </si>
  <si>
    <t>Pentraxin-related protein PTX3 OS=Homo sapiens GN=PTX3 PE=1 SV=3 - [PTX3_HUMAN]</t>
  </si>
  <si>
    <t>P07339</t>
  </si>
  <si>
    <t>Cathepsin D OS=Homo sapiens GN=CTSD PE=1 SV=1 - [CATD_HUMAN]</t>
  </si>
  <si>
    <t>P04264</t>
  </si>
  <si>
    <t>Keratin, type II cytoskeletal 1 OS=Homo sapiens GN=KRT1 PE=1 SV=6 - [K2C1_HUMAN]</t>
  </si>
  <si>
    <t>O75326</t>
  </si>
  <si>
    <t>Semaphorin-7A OS=Homo sapiens GN=SEMA7A PE=1 SV=1 - [SEM7A_HUMAN]</t>
  </si>
  <si>
    <t>Q12841</t>
  </si>
  <si>
    <t>Follistatin-related protein 1 OS=Homo sapiens GN=FSTL1 PE=1 SV=1 - [FSTL1_HUMAN]</t>
  </si>
  <si>
    <t>P07437</t>
  </si>
  <si>
    <t>Tubulin beta chain OS=Homo sapiens GN=TUBB PE=1 SV=2 - [TBB5_HUMAN]</t>
  </si>
  <si>
    <t>H0YN42</t>
  </si>
  <si>
    <t>Transferrin receptor (P90, CD71), isoform CRA_c OS=Homo sapiens GN=TFRC PE=4 SV=1 - [G3V0E5_HUMAN]</t>
  </si>
  <si>
    <t>C9IZG4</t>
  </si>
  <si>
    <t>Cathepsin Z OS=Homo sapiens GN=CTSZ PE=1 SV=1 - [CATZ_HUMAN]</t>
  </si>
  <si>
    <t>Q92820</t>
  </si>
  <si>
    <t>Gamma-glutamyl hydrolase OS=Homo sapiens GN=GGH PE=1 SV=2 - [GGH_HUMAN]</t>
  </si>
  <si>
    <t>Q9BTY2</t>
  </si>
  <si>
    <t>Protein kinase C-binding protein NELL1 OS=Homo sapiens GN=NRP1 PE=2 SV=2 - [E9PEP6_HUMAN]</t>
  </si>
  <si>
    <t>P08195-2</t>
  </si>
  <si>
    <t>Isoform 2 of 4F2 cell-surface antigen heavy chain OS=Homo sapiens GN=SLC3A2 - [4F2_HUMAN]</t>
  </si>
  <si>
    <t>Q93063</t>
  </si>
  <si>
    <t>Exostosin-2 OS=Homo sapiens GN=EXT2 PE=1 SV=1 - [EXT2_HUMAN]</t>
  </si>
  <si>
    <t>F8W1Q3</t>
  </si>
  <si>
    <t>Biotinidase OS=Homo sapiens GN=BTD PE=2 SV=1 - [F8W1Q3_HUMAN]</t>
  </si>
  <si>
    <t>P48723</t>
  </si>
  <si>
    <t>Heat shock 70 kDa protein 13 OS=Homo sapiens GN=HSPA13 PE=1 SV=1 - [HSP13_HUMAN]</t>
  </si>
  <si>
    <t>P12814</t>
  </si>
  <si>
    <t>Lysyl oxidase homolog 2 OS=Homo sapiens GN=LOXL2 PE=1 SV=1 - [LOXL2_HUMAN]</t>
  </si>
  <si>
    <t>P35527</t>
  </si>
  <si>
    <t>Keratin, type I cytoskeletal 9 OS=Homo sapiens GN=KRT9 PE=1 SV=3 - [K1C9_HUMAN]</t>
  </si>
  <si>
    <t>P22392-2</t>
  </si>
  <si>
    <t>Isoform 3 of Nucleoside diphosphate kinase B OS=Homo sapiens GN=NME2 - [NDKB_HUMAN]</t>
  </si>
  <si>
    <t>P07195</t>
  </si>
  <si>
    <t>L-lactate dehydrogenase B chain OS=Homo sapiens GN=LDHB PE=1 SV=2 - [LDHB_HUMAN]</t>
  </si>
  <si>
    <t>E9PQX2</t>
  </si>
  <si>
    <t>40S ribosomal protein S3 OS=Homo sapiens GN=RPS3 PE=2 SV=1 - [E9PQX2_HUMAN]</t>
  </si>
  <si>
    <t>P14618-2</t>
  </si>
  <si>
    <t>Isoform M1 of Pyruvate kinase isozymes M1/M2 OS=Homo sapiens GN=PKM - [KPYM_HUMAN]</t>
  </si>
  <si>
    <t>P61812</t>
  </si>
  <si>
    <t>Transforming growth factor beta-2 OS=Homo sapiens GN=TGFB2 PE=1 SV=1 - [TGFB2_HUMAN]</t>
  </si>
  <si>
    <t>Q06481</t>
  </si>
  <si>
    <t>Amyloid-like protein 2 OS=Homo sapiens GN=APLP2 PE=1 SV=2 - [APLP2_HUMAN]</t>
  </si>
  <si>
    <t>H0YAR1</t>
  </si>
  <si>
    <t>Lysyl oxidase homolog 2 (Fragment) OS=Homo sapiens GN=LOXL2 PE=4 SV=1 - [H0YAR1_HUMAN]</t>
  </si>
  <si>
    <t>P68363</t>
  </si>
  <si>
    <t>Tubulin alpha-1B chain OS=Homo sapiens GN=TUBA1B PE=1 SV=1 - [TBA1B_HUMAN]</t>
  </si>
  <si>
    <t>B0YJC4</t>
  </si>
  <si>
    <t>Vimentin OS=Homo sapiens GN=VIM PE=2 SV=1 - [B0YJC4_HUMAN]</t>
  </si>
  <si>
    <t>Glucosylceramidase OS=Homo sapiens GN=GBA PE=4 SV=1 - [J3KQG4_HUMAN]</t>
  </si>
  <si>
    <t>Keratin, type I cytoskeletal 14 OS=Homo sapiens GN=KRT14 PE=1 SV=4 - [K1C14_HUMAN]</t>
  </si>
  <si>
    <t>P01892</t>
  </si>
  <si>
    <t>Beta-hexosaminidase subunit beta OS=Homo sapiens GN=HEXB PE=1 SV=3 - [HEXB_HUMAN]</t>
  </si>
  <si>
    <t>P02533</t>
  </si>
  <si>
    <t>Ribonuclease T2 (Fragment) OS=Homo sapiens GN=RNASET2 PE=2 SV=1 - [D6RHI9_HUMAN]</t>
  </si>
  <si>
    <t>H3BMA1</t>
  </si>
  <si>
    <t>Mesothelin (Fragment) OS=Homo sapiens GN=MSLN PE=2 SV=2 - [H3BMA1_HUMAN]</t>
  </si>
  <si>
    <t>O14792</t>
  </si>
  <si>
    <t>Heparan sulfate glucosamine 3-O-sulfotransferase 1 OS=Homo sapiens GN=HS3ST1 PE=1 SV=1 - [HS3S1_HUMAN]</t>
  </si>
  <si>
    <t>P10586-2</t>
  </si>
  <si>
    <t>Isoform 2 of Receptor-type tyrosine-protein phosphatase F OS=Homo sapiens GN=PTPRF - [PTPRF_HUMAN]</t>
  </si>
  <si>
    <t>P10646</t>
  </si>
  <si>
    <t>Tissue factor pathway inhibitor OS=Homo sapiens GN=TFPI PE=1 SV=1 - [TFPI1_HUMAN]</t>
  </si>
  <si>
    <t>H3BS10</t>
  </si>
  <si>
    <t>Beta-hexosaminidase OS=Homo sapiens GN=HEXA PE=2 SV=1 - [H3BS10_HUMAN]</t>
  </si>
  <si>
    <t>Q9UM22</t>
  </si>
  <si>
    <t>Dickkopf-related protein 1 OS=Homo sapiens GN=DKK1 PE=1 SV=1 - [DKK1_HUMAN]</t>
  </si>
  <si>
    <t>P08779</t>
  </si>
  <si>
    <t>Keratin, type I cytoskeletal 16 OS=Homo sapiens GN=KRT16 PE=1 SV=4 - [K1C16_HUMAN]</t>
  </si>
  <si>
    <t>E7EUT4;P04406-2</t>
  </si>
  <si>
    <t>Glyceraldehyde-3-phosphate dehydrogenase OS=Homo sapiens GN=GAPDH PE=2 SV=1 - [E7EUT4_HUMAN]</t>
  </si>
  <si>
    <t>P07093-2</t>
  </si>
  <si>
    <t>Isoform 2 of Glia-derived nexin OS=Homo sapiens GN=SERPINE2 - [GDN_HUMAN]</t>
  </si>
  <si>
    <t>B4E351</t>
  </si>
  <si>
    <t>Insulin-like growth factor-binding protein 4 OS=Homo sapiens GN=IGFBP4 PE=2 SV=1 - [B4E351_HUMAN]</t>
  </si>
  <si>
    <t>P35625</t>
  </si>
  <si>
    <t>Metalloproteinase inhibitor 3 OS=Homo sapiens GN=TIMP3 PE=1 SV=2 - [TIMP3_HUMAN]</t>
  </si>
  <si>
    <t>O94985-2</t>
  </si>
  <si>
    <t>Isoform 2 of Calsyntenin-1 OS=Homo sapiens GN=CLSTN1 - [CSTN1_HUMAN]</t>
  </si>
  <si>
    <t>P53634</t>
  </si>
  <si>
    <t>Dipeptidyl peptidase 1 OS=Homo sapiens GN=CTSC PE=1 SV=2 - [CATC_HUMAN]</t>
  </si>
  <si>
    <t>G3V0E5</t>
  </si>
  <si>
    <t>Protein CutA OS=Homo sapiens GN=CUTA PE=2 SV=1 - [C9IZG4_HUMAN]</t>
  </si>
  <si>
    <t>Q01459</t>
  </si>
  <si>
    <t>Di-N-acetylchitobiase OS=Homo sapiens GN=CTBS PE=1 SV=1 - [DIAC_HUMAN]</t>
  </si>
  <si>
    <t>P52823</t>
  </si>
  <si>
    <t>Stanniocalcin-1 OS=Homo sapiens GN=STC1 PE=1 SV=1 - [STC1_HUMAN]</t>
  </si>
  <si>
    <t>P68104</t>
  </si>
  <si>
    <t>Elongation factor 1-alpha 1 OS=Homo sapiens GN=EEF1A1 PE=1 SV=1 - [EF1A1_HUMAN]</t>
  </si>
  <si>
    <t>Q13740-2</t>
  </si>
  <si>
    <t>Plasminogen activator inhibitor 1 OS=Homo sapiens GN=SERPINE1 PE=1 SV=1 - [PAI1_HUMAN]</t>
  </si>
  <si>
    <t>P07602</t>
  </si>
  <si>
    <t>Q8NBP7</t>
  </si>
  <si>
    <t>Proprotein convertase subtilisin/kexin type 9 OS=Homo sapiens GN=PCSK9 PE=1 SV=3 - [PCSK9_HUMAN]</t>
  </si>
  <si>
    <t>Carboxypeptidase A4 OS=Homo sapiens GN=CPA4 PE=2 SV=1 - [B7Z5J4_HUMAN]</t>
  </si>
  <si>
    <t>P02792</t>
  </si>
  <si>
    <t>Ferritin light chain OS=Homo sapiens GN=FTL PE=1 SV=2 - [FRIL_HUMAN]</t>
  </si>
  <si>
    <t>Q86SR1</t>
  </si>
  <si>
    <t>Polypeptide N-acetylgalactosaminyltransferase 10 OS=Homo sapiens GN=GALNT10 PE=1 SV=2 - [GLT10_HUMAN]</t>
  </si>
  <si>
    <t>P24592</t>
  </si>
  <si>
    <t>Insulin-like growth factor-binding protein 6 OS=Homo sapiens GN=IGFBP6 PE=1 SV=1 - [IBP6_HUMAN]</t>
  </si>
  <si>
    <t>Q8NHP8</t>
  </si>
  <si>
    <t>Putative phospholipase B-like 2 OS=Homo sapiens GN=PLBD2 PE=1 SV=2 - [PLBL2_HUMAN]</t>
  </si>
  <si>
    <t>P63104</t>
  </si>
  <si>
    <t>Alpha-actinin-1 OS=Homo sapiens GN=ACTN1 PE=1 SV=2 - [ACTN1_HUMAN]</t>
  </si>
  <si>
    <t>P01130-3</t>
  </si>
  <si>
    <t>Isoform 3 of Low-density lipoprotein receptor OS=Homo sapiens GN=LDLR - [LDLR_HUMAN]</t>
  </si>
  <si>
    <t>Q14393-2</t>
  </si>
  <si>
    <t>Isoform 2 of Growth arrest-specific protein 6 OS=Homo sapiens GN=GAS6 - [GAS6_HUMAN]</t>
  </si>
  <si>
    <t>P11021</t>
  </si>
  <si>
    <t>78 kDa glucose-regulated protein OS=Homo sapiens GN=HSPA5 PE=1 SV=2 - [GRP78_HUMAN]</t>
  </si>
  <si>
    <t>P27348</t>
  </si>
  <si>
    <t>14-3-3 protein theta OS=Homo sapiens GN=YWHAQ PE=1 SV=1 - [1433T_HUMAN]</t>
  </si>
  <si>
    <t>Q9BZM5</t>
  </si>
  <si>
    <t>NKG2D ligand 2 OS=Homo sapiens GN=ULBP2 PE=1 SV=1 - [N2DL2_HUMAN]</t>
  </si>
  <si>
    <t>P54802</t>
  </si>
  <si>
    <t>Alpha-N-acetylglucosaminidase OS=Homo sapiens GN=NAGLU PE=1 SV=2 - [ANAG_HUMAN]</t>
  </si>
  <si>
    <t>J3KQG4</t>
  </si>
  <si>
    <t>Complement decay-accelerating factor (Fragment) OS=Homo sapiens GN=CD55 PE=4 SV=1 - [H3BLV0_HUMAN]</t>
  </si>
  <si>
    <t>P02751-17</t>
  </si>
  <si>
    <t>Isoform 17 of Fibronectin OS=Homo sapiens GN=FN1 - [FINC_HUMAN]</t>
  </si>
  <si>
    <t>P28799</t>
  </si>
  <si>
    <t>Granulins OS=Homo sapiens GN=GRN PE=1 SV=2 - [GRN_HUMAN]</t>
  </si>
  <si>
    <t>P16870-2</t>
  </si>
  <si>
    <t>Isoform 2 of Carboxypeptidase E OS=Homo sapiens GN=CPE - [CBPE_HUMAN]</t>
  </si>
  <si>
    <t>Q92896</t>
  </si>
  <si>
    <t>Golgi apparatus protein 1 OS=Homo sapiens GN=GLG1 PE=1 SV=2 - [GSLG1_HUMAN]</t>
  </si>
  <si>
    <t>P35442</t>
  </si>
  <si>
    <t>HLA class I histocompatibility antigen, A-2 alpha chain OS=Homo sapiens GN=HLA-A PE=1 SV=1 - [1A02_HUMAN]</t>
  </si>
  <si>
    <t>P68371</t>
  </si>
  <si>
    <t>Thrombospondin-2 OS=Homo sapiens GN=THBS2 PE=1 SV=2 - [TSP2_HUMAN]</t>
  </si>
  <si>
    <t>D6RHI9</t>
  </si>
  <si>
    <t>Heat shock cognate 71 kDa protein OS=Homo sapiens GN=HSPA8 PE=1 SV=1 - [HSP7C_HUMAN]</t>
  </si>
  <si>
    <t>Q99538</t>
  </si>
  <si>
    <t>Urokinase plasminogen activator surface receptor OS=Homo sapiens GN=PLAUR PE=1 SV=1 - [UPAR_HUMAN]</t>
  </si>
  <si>
    <t>P42785</t>
  </si>
  <si>
    <t>Lysosomal Pro-X carboxypeptidase OS=Homo sapiens GN=PRCP PE=1 SV=1 - [PCP_HUMAN]</t>
  </si>
  <si>
    <t>Q16706</t>
  </si>
  <si>
    <t>P22413</t>
  </si>
  <si>
    <t>Alpha-mannosidase 2 OS=Homo sapiens GN=MAN2A1 PE=1 SV=2 - [MA2A1_HUMAN]</t>
  </si>
  <si>
    <t>P07225</t>
  </si>
  <si>
    <t>Vitamin K-dependent protein S OS=Homo sapiens GN=PROS1 PE=1 SV=1 - [PROS_HUMAN]</t>
  </si>
  <si>
    <t>Q13308-5</t>
  </si>
  <si>
    <t>Isoform 5 of Inactive tyrosine-protein kinase 7 OS=Homo sapiens GN=PTK7 - [PTK7_HUMAN]</t>
  </si>
  <si>
    <t>O75629</t>
  </si>
  <si>
    <t>Mammalian ependymin-related protein 1 OS=Homo sapiens GN=EPDR1 PE=1 SV=2 - [EPDR1_HUMAN]</t>
  </si>
  <si>
    <t>Q92626</t>
  </si>
  <si>
    <t>Peroxidasin homolog OS=Homo sapiens GN=PXDN PE=1 SV=2 - [PXDN_HUMAN]</t>
  </si>
  <si>
    <t>Q9UNN8</t>
  </si>
  <si>
    <t>Endothelial protein C receptor OS=Homo sapiens GN=PROCR PE=1 SV=1 - [EPCR_HUMAN]</t>
  </si>
  <si>
    <t>P50897</t>
  </si>
  <si>
    <t>Palmitoyl-protein thioesterase 1 OS=Homo sapiens GN=PPT1 PE=1 SV=1 - [PPT1_HUMAN]</t>
  </si>
  <si>
    <t>Q9UKM7</t>
  </si>
  <si>
    <t>Endoplasmic reticulum mannosyl-oligosaccharide 1,2-alpha-mannosidase OS=Homo sapiens GN=MAN1B1 PE=1 SV=2 - [MA1B1_HUMAN]</t>
  </si>
  <si>
    <t>O00299</t>
  </si>
  <si>
    <t>Chloride intracellular channel protein 1 OS=Homo sapiens GN=CLIC1 PE=1 SV=4 - [CLIC1_HUMAN]</t>
  </si>
  <si>
    <t>I3L398</t>
  </si>
  <si>
    <t>Lysosomal alpha-mannosidase OS=Homo sapiens GN=MAN2B1 PE=1 SV=3 - [MA2B1_HUMAN]</t>
  </si>
  <si>
    <t>Q9H3G5</t>
  </si>
  <si>
    <t>Probable serine carboxypeptidase CPVL OS=Homo sapiens GN=CPVL PE=1 SV=2 - [CPVL_HUMAN]</t>
  </si>
  <si>
    <t>P28074-3</t>
  </si>
  <si>
    <t>Isoform 3 of Proteasome subunit beta type-5 OS=Homo sapiens GN=PSMB5 - [PSB5_HUMAN]</t>
  </si>
  <si>
    <t>P55287-2</t>
  </si>
  <si>
    <t>Isoform 2 of Cadherin-11 OS=Homo sapiens GN=CDH11 - [CAD11_HUMAN]</t>
  </si>
  <si>
    <t>O95150-2</t>
  </si>
  <si>
    <t>Isoform 2 of Tumor necrosis factor ligand superfamily member 15 OS=Homo sapiens GN=TNFSF15 - [TNF15_HUMAN]</t>
  </si>
  <si>
    <t>B3KTR6</t>
  </si>
  <si>
    <t>Isoform 2 of CD166 antigen OS=Homo sapiens GN=ALCAM - [CD166_HUMAN]</t>
  </si>
  <si>
    <t>E9PEP6</t>
  </si>
  <si>
    <t>Matrix-remodeling-associated protein 8 OS=Homo sapiens GN=MXRA8 PE=2 SV=1 - [B3KTR6_HUMAN]</t>
  </si>
  <si>
    <t>P13647</t>
  </si>
  <si>
    <t>Keratin, type II cytoskeletal 5 OS=Homo sapiens GN=KRT5 PE=1 SV=3 - [K2C5_HUMAN]</t>
  </si>
  <si>
    <t>B7Z5J4</t>
  </si>
  <si>
    <t>Aspartyl aminopeptidase (Fragment) OS=Homo sapiens GN=DNPEP PE=2 SV=2 - [C9JRG3_HUMAN]</t>
  </si>
  <si>
    <t>P13639</t>
  </si>
  <si>
    <t>Elongation factor 2 OS=Homo sapiens GN=EEF2 PE=1 SV=4 - [EF2_HUMAN]</t>
  </si>
  <si>
    <t>P81605</t>
  </si>
  <si>
    <t>Dermcidin OS=Homo sapiens GN=DCD PE=1 SV=2 - [DCD_HUMAN]</t>
  </si>
  <si>
    <t>O43854-2</t>
  </si>
  <si>
    <t>Isoform 2 of EGF-like repeat and discoidin I-like domain-containing protein 3 OS=Homo sapiens GN=EDIL3 - [EDIL3_HUMAN]</t>
  </si>
  <si>
    <t>B7Z4K6</t>
  </si>
  <si>
    <t>Deoxyribonuclease-2-alpha OS=Homo sapiens GN=DNASE2 PE=2 SV=1 - [B7Z4K6_HUMAN]</t>
  </si>
  <si>
    <t>Q58FF8</t>
  </si>
  <si>
    <t>14-3-3 protein zeta/delta OS=Homo sapiens GN=YWHAZ PE=1 SV=1 - [1433Z_HUMAN]</t>
  </si>
  <si>
    <t>O00300</t>
  </si>
  <si>
    <t>Tumor necrosis factor receptor superfamily member 11B OS=Homo sapiens GN=TNFRSF11B PE=1 SV=3 - [TR11B_HUMAN]</t>
  </si>
  <si>
    <t>P04259</t>
  </si>
  <si>
    <t>Keratin, type II cytoskeletal 6B OS=Homo sapiens GN=KRT6B PE=1 SV=5 - [K2C6B_HUMAN]</t>
  </si>
  <si>
    <t>P26641</t>
  </si>
  <si>
    <t>Elongation factor 1-gamma OS=Homo sapiens GN=EEF1G PE=1 SV=3 - [EF1G_HUMAN]</t>
  </si>
  <si>
    <t>O43505</t>
  </si>
  <si>
    <t>N-acetyllactosaminide beta-1,3-N-acetylglucosaminyltransferase OS=Homo sapiens GN=B3GNT1 PE=1 SV=1 - [B3GN1_HUMAN]</t>
  </si>
  <si>
    <t>H3BLV0</t>
  </si>
  <si>
    <t>Phosphoglycerate kinase OS=Homo sapiens GN=PGK1 PE=2 SV=1 - [B7Z7A9_HUMAN]</t>
  </si>
  <si>
    <t>Q8NBJ4-2</t>
  </si>
  <si>
    <t>Isoform 2 of Golgi membrane protein 1 OS=Homo sapiens GN=GOLM1 - [GOLM1_HUMAN]</t>
  </si>
  <si>
    <t>O14773</t>
  </si>
  <si>
    <t>Tripeptidyl-peptidase 1 OS=Homo sapiens GN=TPP1 PE=1 SV=2 - [TPP1_HUMAN]</t>
  </si>
  <si>
    <t>P31431-2</t>
  </si>
  <si>
    <t>Isoform 2 of Syndecan-4 OS=Homo sapiens GN=SDC4 - [SDC4_HUMAN]</t>
  </si>
  <si>
    <t>P60842</t>
  </si>
  <si>
    <t>Eukaryotic initiation factor 4A-I OS=Homo sapiens GN=EIF4A1 PE=1 SV=1 - [IF4A1_HUMAN]</t>
  </si>
  <si>
    <t>P19883-2</t>
  </si>
  <si>
    <t>Isoform 2 of Follistatin OS=Homo sapiens GN=FST - [FST_HUMAN]</t>
  </si>
  <si>
    <t>P04066</t>
  </si>
  <si>
    <t>N-sulphoglucosamine sulphohydrolase OS=Homo sapiens GN=SGSH PE=2 SV=1 - [F5H6A3_HUMAN]</t>
  </si>
  <si>
    <t>Q99650-2</t>
  </si>
  <si>
    <t>Tissue alpha-L-fucosidase OS=Homo sapiens GN=FUCA1 PE=1 SV=4 - [FUCO_HUMAN]</t>
  </si>
  <si>
    <t>Q13253</t>
  </si>
  <si>
    <t>Noggin OS=Homo sapiens GN=NOG PE=1 SV=1 - [NOGG_HUMAN]</t>
  </si>
  <si>
    <t>O00622</t>
  </si>
  <si>
    <t>Protein CYR61 OS=Homo sapiens GN=CYR61 PE=1 SV=1 - [CYR61_HUMAN]</t>
  </si>
  <si>
    <t>Q03405</t>
  </si>
  <si>
    <t>60S ribosomal protein L10a OS=Homo sapiens GN=RPL10A PE=1 SV=2 - [RL10A_HUMAN]</t>
  </si>
  <si>
    <t>P62258</t>
  </si>
  <si>
    <t>14-3-3 protein epsilon OS=Homo sapiens GN=YWHAE PE=1 SV=1 - [1433E_HUMAN]</t>
  </si>
  <si>
    <t>O43707</t>
  </si>
  <si>
    <t>Alpha-actinin-4 OS=Homo sapiens GN=ACTN4 PE=1 SV=2 - [ACTN4_HUMAN]</t>
  </si>
  <si>
    <t>Ectonucleotide pyrophosphatase/phosphodiesterase family member 1 OS=Homo sapiens GN=ENPP1 PE=1 SV=2 - [ENPP1_HUMAN]</t>
  </si>
  <si>
    <t>Protein CREG1 OS=Homo sapiens GN=CREG1 PE=1 SV=1 - [CREG1_HUMAN]</t>
  </si>
  <si>
    <t>Q9NZ08</t>
  </si>
  <si>
    <t>Endoplasmic reticulum aminopeptidase 1 OS=Homo sapiens GN=ERAP1 PE=1 SV=3 - [ERAP1_HUMAN]</t>
  </si>
  <si>
    <t>O00468-6</t>
  </si>
  <si>
    <t>Isoform 6 of Agrin OS=Homo sapiens GN=AGRN - [AGRIN_HUMAN]</t>
  </si>
  <si>
    <t>P15291-2</t>
  </si>
  <si>
    <t>Isoform Short of Beta-1,4-galactosyltransferase 1 OS=Homo sapiens GN=B4GALT1 - [B4GT1_HUMAN]</t>
  </si>
  <si>
    <t>P14625</t>
  </si>
  <si>
    <t>Protein disulfide-isomerase (Fragment) OS=Homo sapiens GN=P4HB PE=2 SV=1 - [I3L398_HUMAN]</t>
  </si>
  <si>
    <t>O00754</t>
  </si>
  <si>
    <t>Alpha-enolase OS=Homo sapiens GN=ENO1 PE=1 SV=2 - [ENOA_HUMAN]</t>
  </si>
  <si>
    <t>Q9BRK5</t>
  </si>
  <si>
    <t>45 kDa calcium-binding protein OS=Homo sapiens GN=SDF4 PE=1 SV=1 - [CAB45_HUMAN]</t>
  </si>
  <si>
    <t>P55283-2</t>
  </si>
  <si>
    <t>Isoform 2 of Cadherin-4 OS=Homo sapiens GN=CDH4 - [CADH4_HUMAN]</t>
  </si>
  <si>
    <t>Q14118</t>
  </si>
  <si>
    <t>Dystroglycan OS=Homo sapiens GN=DAG1 PE=1 SV=2 - [DAG1_HUMAN]</t>
  </si>
  <si>
    <t>Q9NY97-2</t>
  </si>
  <si>
    <t>Isoform 2 of UDP-GlcNAc:betaGal beta-1,3-N-acetylglucosaminyltransferase 2 OS=Homo sapiens GN=B3GNT2 - [B3GN2_HUMAN]</t>
  </si>
  <si>
    <t>E9PN86</t>
  </si>
  <si>
    <t>Eukaryotic translation initiation factor 3 subunit M (Fragment) OS=Homo sapiens GN=EIF3M PE=2 SV=1 - [E9PN86_HUMAN]</t>
  </si>
  <si>
    <t>Q8NES3</t>
  </si>
  <si>
    <t>Ceroid-lipofuscinosis neuronal protein 5 OS=Homo sapiens GN=CLN5 PE=1 SV=2 - [CLN5_HUMAN]</t>
  </si>
  <si>
    <t>Q8N0V5</t>
  </si>
  <si>
    <t>Beta-1,3-N-acetylglucosaminyltransferase lunatic fringe OS=Homo sapiens GN=LFNG PE=1 SV=2 - [LFNG_HUMAN]</t>
  </si>
  <si>
    <t>E9PMD7</t>
  </si>
  <si>
    <t>Serine/threonine-protein phosphatase (Fragment) OS=Homo sapiens GN=PPP1CA PE=2 SV=1 - [E9PMD7_HUMAN]</t>
  </si>
  <si>
    <t>Q9GZP0</t>
  </si>
  <si>
    <t>Platelet-derived growth factor D OS=Homo sapiens GN=PDGFD PE=1 SV=1 - [PDGFD_HUMAN]</t>
  </si>
  <si>
    <t>C9JRG3</t>
  </si>
  <si>
    <t>Proteasome subunit beta type-3 OS=Homo sapiens GN=PSMB3 PE=1 SV=2 - [PSB3_HUMAN]</t>
  </si>
  <si>
    <t>Q5W0C6</t>
  </si>
  <si>
    <t>Torsin-3A (Fragment) OS=Homo sapiens GN=TOR3A PE=2 SV=1 - [Q5W0C6_HUMAN]</t>
  </si>
  <si>
    <t>F5H018</t>
  </si>
  <si>
    <t>O60568</t>
  </si>
  <si>
    <t>GTP-binding nuclear protein Ran (Fragment) OS=Homo sapiens GN=RAN PE=2 SV=1 - [F5H018_HUMAN]</t>
  </si>
  <si>
    <t>B4E2J3</t>
  </si>
  <si>
    <t>Putative heat shock protein HSP 90-beta 2 OS=Homo sapiens GN=HSP90AB2P PE=1 SV=2 - [H90B2_HUMAN]</t>
  </si>
  <si>
    <t>Q14697</t>
  </si>
  <si>
    <t>Neutral alpha-glucosidase AB OS=Homo sapiens GN=GANAB PE=1 SV=3 - [GANAB_HUMAN]</t>
  </si>
  <si>
    <t>O75083</t>
  </si>
  <si>
    <t>WD repeat-containing protein 1 OS=Homo sapiens GN=WDR1 PE=1 SV=4 - [WDR1_HUMAN]</t>
  </si>
  <si>
    <t>Q6ZRP7</t>
  </si>
  <si>
    <t>F5GZK1</t>
  </si>
  <si>
    <t>Processed exostosin-like 2 OS=Homo sapiens GN=EXTL2 PE=2 SV=1 - [F5GZK1_HUMAN]</t>
  </si>
  <si>
    <t>B7Z7A9</t>
  </si>
  <si>
    <t>5'-nucleotidase OS=Homo sapiens GN=NT5E PE=2 SV=1 - [Q96B60_HUMAN]</t>
  </si>
  <si>
    <t>P15586</t>
  </si>
  <si>
    <t>N-acetylglucosamine-6-sulfatase OS=Homo sapiens GN=GNS PE=1 SV=3 - [GNS_HUMAN]</t>
  </si>
  <si>
    <t>P15151-3</t>
  </si>
  <si>
    <t>Isoform Gamma of Poliovirus receptor OS=Homo sapiens GN=PVR - [PVR_HUMAN]</t>
  </si>
  <si>
    <t>H0Y9C7</t>
  </si>
  <si>
    <t>N(4)-(beta-N-acetylglucosaminyl)-L-asparaginase (Fragment) OS=Homo sapiens GN=AGA PE=2 SV=1 - [H0Y9C7_HUMAN]</t>
  </si>
  <si>
    <t>P22304</t>
  </si>
  <si>
    <t>Iduronate 2-sulfatase OS=Homo sapiens GN=IDS PE=1 SV=1 - [IDS_HUMAN]</t>
  </si>
  <si>
    <t>E7EMM4</t>
  </si>
  <si>
    <t>Acid ceramidase OS=Homo sapiens GN=ASAH1 PE=2 SV=1 - [E7EMM4_HUMAN]</t>
  </si>
  <si>
    <t>Q02297-8</t>
  </si>
  <si>
    <t>Isoform 8 of Pro-neuregulin-1, membrane-bound isoform OS=Homo sapiens GN=NRG1 - [NRG1_HUMAN]</t>
  </si>
  <si>
    <t>F5H6A3</t>
  </si>
  <si>
    <t>Twisted gastrulation protein homolog 1 OS=Homo sapiens GN=TWSG1 PE=2 SV=1 - [TWSG1_HUMAN]</t>
  </si>
  <si>
    <t>Q6UWP8</t>
  </si>
  <si>
    <t>Isoform 2 of Oncostatin-M-specific receptor subunit beta OS=Homo sapiens GN=OSMR - [OSMR_HUMAN]</t>
  </si>
  <si>
    <t>P08581</t>
  </si>
  <si>
    <t>Hepatocyte growth factor receptor OS=Homo sapiens GN=MET PE=1 SV=4 - [MET_HUMAN]</t>
  </si>
  <si>
    <t>P38571-2</t>
  </si>
  <si>
    <t>Isoform 2 of Lysosomal acid lipase/cholesteryl ester hydrolase OS=Homo sapiens GN=LIPA - [LICH_HUMAN]</t>
  </si>
  <si>
    <t>H0YD13</t>
  </si>
  <si>
    <t>CD44 antigen OS=Homo sapiens GN=CD44 PE=2 SV=2 - [H0YD13_HUMAN]</t>
  </si>
  <si>
    <t>P62906</t>
  </si>
  <si>
    <t>Prolyl 3-hydroxylase 1 OS=Homo sapiens GN=LEPRE1 PE=1 SV=2 - [P3H1_HUMAN]</t>
  </si>
  <si>
    <t>H0YA55</t>
  </si>
  <si>
    <t>Serum albumin (Fragment) OS=Homo sapiens GN=ALB PE=4 SV=1 - [H0YA55_HUMAN]</t>
  </si>
  <si>
    <t>P09603</t>
  </si>
  <si>
    <t>Q9GZM7-3</t>
  </si>
  <si>
    <t>Macrophage colony-stimulating factor 1 OS=Homo sapiens GN=CSF1 PE=1 SV=2 - [CSF1_HUMAN]</t>
  </si>
  <si>
    <t>Q8NCC3</t>
  </si>
  <si>
    <t>Group XV phospholipase A2 OS=Homo sapiens GN=PLA2G15 PE=1 SV=2 - [PAG15_HUMAN]</t>
  </si>
  <si>
    <t>Q10469</t>
  </si>
  <si>
    <t>Alpha-1,6-mannosyl-glycoprotein 2-beta-N-acetylglucosaminyltransferase OS=Homo sapiens GN=MGAT2 PE=1 SV=1 - [MGAT2_HUMAN]</t>
  </si>
  <si>
    <t>P23284</t>
  </si>
  <si>
    <t>Endoplasmin OS=Homo sapiens GN=HSP90B1 PE=1 SV=1 - [ENPL_HUMAN]</t>
  </si>
  <si>
    <t>P06733</t>
  </si>
  <si>
    <t>Beta-2-glycoprotein 1 (Fragment) OS=Homo sapiens GN=APOH PE=4 SV=1 - [J3KS17_HUMAN]</t>
  </si>
  <si>
    <t>H3BQN4</t>
  </si>
  <si>
    <t>Fructose-bisphosphate aldolase OS=Homo sapiens GN=ALDOA PE=2 SV=1 - [H3BQN4_HUMAN]</t>
  </si>
  <si>
    <t>P10619</t>
  </si>
  <si>
    <t>Lysosomal protective protein OS=Homo sapiens GN=CTSA PE=1 SV=2 - [PPGB_HUMAN]</t>
  </si>
  <si>
    <t>P19021-4</t>
  </si>
  <si>
    <t>Isoform 4 of Peptidyl-glycine alpha-amidating monooxygenase OS=Homo sapiens GN=PAM - [AMD_HUMAN]</t>
  </si>
  <si>
    <t>P00751</t>
  </si>
  <si>
    <t>Complement factor B OS=Homo sapiens GN=CFB PE=1 SV=2 - [CFAB_HUMAN]</t>
  </si>
  <si>
    <t>P25786</t>
  </si>
  <si>
    <t>Proteasome subunit alpha type-1 OS=Homo sapiens GN=PSMA1 PE=1 SV=1 - [PSA1_HUMAN]</t>
  </si>
  <si>
    <t>Q16394</t>
  </si>
  <si>
    <t>Exostosin-1 OS=Homo sapiens GN=EXT1 PE=1 SV=2 - [EXT1_HUMAN]</t>
  </si>
  <si>
    <t>O75503</t>
  </si>
  <si>
    <t>Hemoglobin subunit delta OS=Homo sapiens GN=HBD PE=2 SV=1 - [E9PFT6_HUMAN]</t>
  </si>
  <si>
    <t>Q92187</t>
  </si>
  <si>
    <t>N-acetyllactosaminide beta-1,6-N-acetylglucosaminyl-transferase, isoform A OS=Homo sapiens GN=GCNT2 PE=2 SV=1 - [GNT2A_HUMAN]</t>
  </si>
  <si>
    <t>O14657</t>
  </si>
  <si>
    <t>Torsin-1B OS=Homo sapiens GN=TOR1B PE=1 SV=2 - [TOR1B_HUMAN]</t>
  </si>
  <si>
    <t>P01008</t>
  </si>
  <si>
    <t>Antithrombin-III OS=Homo sapiens GN=SERPINC1 PE=1 SV=1 - [ANT3_HUMAN]</t>
  </si>
  <si>
    <t>D6RIU4</t>
  </si>
  <si>
    <t>Vesicular integral-membrane protein VIP36 (Fragment) OS=Homo sapiens GN=LMAN2 PE=2 SV=1 - [D6RIU4_HUMAN]</t>
  </si>
  <si>
    <t>F8VQ14</t>
  </si>
  <si>
    <t>T-complex protein 1 subunit beta OS=Homo sapiens GN=CCT2 PE=2 SV=1 - [F8VQ14_HUMAN]</t>
  </si>
  <si>
    <t>P49720</t>
  </si>
  <si>
    <t>Protein disulfide-isomerase (Fragment) OS=Homo sapiens GN=P4HB PE=3 SV=1 - [H0Y3Z3_HUMAN]</t>
  </si>
  <si>
    <t>Q9NPF2-2</t>
  </si>
  <si>
    <t>Isoform 2 of Carbohydrate sulfotransferase 11 OS=Homo sapiens GN=CHST11 - [CHSTB_HUMAN]</t>
  </si>
  <si>
    <t>Serine protease 23 OS=Homo sapiens GN=PRSS23 PE=2 SV=1 - [B4E2J3_HUMAN]</t>
  </si>
  <si>
    <t>Q86SJ2</t>
  </si>
  <si>
    <t>Amphoterin-induced protein 2 OS=Homo sapiens GN=AMIGO2 PE=1 SV=1 - [AMGO2_HUMAN]</t>
  </si>
  <si>
    <t>P04083</t>
  </si>
  <si>
    <t>Sulfhydryl oxidase 2 OS=Homo sapiens GN=QSOX2 PE=1 SV=3 - [QSOX2_HUMAN]</t>
  </si>
  <si>
    <t>Q96B60</t>
  </si>
  <si>
    <t>Q14126</t>
  </si>
  <si>
    <t>Desmoglein-2 OS=Homo sapiens GN=DSG2 PE=1 SV=2 - [DSG2_HUMAN]</t>
  </si>
  <si>
    <t>P10124</t>
  </si>
  <si>
    <t>Serglycin OS=Homo sapiens GN=SRGN PE=1 SV=3 - [SRGN_HUMAN]</t>
  </si>
  <si>
    <t>P40189</t>
  </si>
  <si>
    <t>Interleukin-6 receptor subunit beta OS=Homo sapiens GN=IL6ST PE=1 SV=2 - [IL6RB_HUMAN]</t>
  </si>
  <si>
    <t>Q7Z304-2</t>
  </si>
  <si>
    <t>Isoform 2 of MAM domain-containing protein 2 OS=Homo sapiens GN=MAMDC2 - [MAMC2_HUMAN]</t>
  </si>
  <si>
    <t>P55268</t>
  </si>
  <si>
    <t>Laminin subunit beta-2 OS=Homo sapiens GN=LAMB2 PE=1 SV=2 - [LAMB2_HUMAN]</t>
  </si>
  <si>
    <t>E9PL22</t>
  </si>
  <si>
    <t>Hypoxia up-regulated protein 1 OS=Homo sapiens GN=HYOU1 PE=3 SV=1 - [E9PL22_HUMAN]</t>
  </si>
  <si>
    <t>P69905</t>
  </si>
  <si>
    <t>Hemoglobin subunit alpha OS=Homo sapiens GN=HBA1 PE=1 SV=2 - [HBA_HUMAN]</t>
  </si>
  <si>
    <t>P43121</t>
  </si>
  <si>
    <t>Cell surface glycoprotein MUC18 OS=Homo sapiens GN=MCAM PE=1 SV=2 - [MUC18_HUMAN]</t>
  </si>
  <si>
    <t>Q9GZX9</t>
  </si>
  <si>
    <t>Q86UD1</t>
  </si>
  <si>
    <t>Out at first protein homolog OS=Homo sapiens GN=OAF PE=2 SV=1 - [OAF_HUMAN]</t>
  </si>
  <si>
    <t>B7Z6M1</t>
  </si>
  <si>
    <t>Suprabasin OS=Homo sapiens GN=SBSN PE=2 SV=2 - [SBSN_HUMAN]</t>
  </si>
  <si>
    <t>P08603</t>
  </si>
  <si>
    <t>Complement factor H OS=Homo sapiens GN=CFH PE=1 SV=4 - [CFAH_HUMAN]</t>
  </si>
  <si>
    <t>P08107-2</t>
  </si>
  <si>
    <t>Isoform 2 of Heat shock 70 kDa protein 1A/1B OS=Homo sapiens GN=HSPA1A - [HSP71_HUMAN]</t>
  </si>
  <si>
    <t>E9PBU3</t>
  </si>
  <si>
    <t>Phosphoribosylaminoimidazolecarboxamide formyltransferase OS=Homo sapiens GN=ATIC PE=2 SV=1 - [E9PBU3_HUMAN]</t>
  </si>
  <si>
    <t>P00736</t>
  </si>
  <si>
    <t>Complement C1r subcomponent OS=Homo sapiens GN=C1R PE=1 SV=2 - [C1R_HUMAN]</t>
  </si>
  <si>
    <t>Q96QC4</t>
  </si>
  <si>
    <t>MHC class I polypeptide-related sequence A OS=Homo sapiens GN=MICA PE=2 SV=1 - [Q96QC4_HUMAN]</t>
  </si>
  <si>
    <t>Q32P28</t>
  </si>
  <si>
    <t>Procollagen-lysine,2-oxoglutarate 5-dioxygenase 2 OS=Homo sapiens GN=PLOD2 PE=2 SV=1 - [E7ETU9_HUMAN]</t>
  </si>
  <si>
    <t>P49767</t>
  </si>
  <si>
    <t>Vascular endothelial growth factor C OS=Homo sapiens GN=VEGFC PE=1 SV=1 - [VEGFC_HUMAN]</t>
  </si>
  <si>
    <t>Peptidyl-prolyl cis-trans isomerase B OS=Homo sapiens GN=PPIB PE=1 SV=2 - [PPIB_HUMAN]</t>
  </si>
  <si>
    <t>J3KS17</t>
  </si>
  <si>
    <t>Isoform 3 of Tubulointerstitial nephritis antigen-like OS=Homo sapiens GN=TINAGL1 - [TINAL_HUMAN]</t>
  </si>
  <si>
    <t>Q8N441</t>
  </si>
  <si>
    <t>Fibroblast growth factor receptor-like 1 OS=Homo sapiens GN=FGFRL1 PE=1 SV=1 - [FGRL1_HUMAN]</t>
  </si>
  <si>
    <t>Q9BQT9</t>
  </si>
  <si>
    <t>Calsyntenin-3 OS=Homo sapiens GN=CLSTN3 PE=1 SV=1 - [CSTN3_HUMAN]</t>
  </si>
  <si>
    <t>Q96JB6</t>
  </si>
  <si>
    <t>Lysyl oxidase homolog 4 OS=Homo sapiens GN=LOXL4 PE=1 SV=1 - [LOXL4_HUMAN]</t>
  </si>
  <si>
    <t>P08236</t>
  </si>
  <si>
    <t>Beta-glucuronidase OS=Homo sapiens GN=GUSB PE=1 SV=2 - [BGLR_HUMAN]</t>
  </si>
  <si>
    <t>Q5W0A2</t>
  </si>
  <si>
    <t>BRI2, membrane form OS=Homo sapiens GN=ITM2B PE=2 SV=1 - [Q5W0A2_HUMAN]</t>
  </si>
  <si>
    <t>Q5HY54</t>
  </si>
  <si>
    <t>Filamin-A OS=Homo sapiens GN=FLNA PE=2 SV=1 - [Q5HY54_HUMAN]</t>
  </si>
  <si>
    <t>H0YAF8</t>
  </si>
  <si>
    <t>Guanine nucleotide-binding protein subunit beta-2-like 1 (Fragment) OS=Homo sapiens GN=GNB2L1 PE=4 SV=1 - [H0YAF8_HUMAN]</t>
  </si>
  <si>
    <t>P23526-2</t>
  </si>
  <si>
    <t>Isoform 2 of Adenosylhomocysteinase OS=Homo sapiens GN=AHCY - [SAHH_HUMAN]</t>
  </si>
  <si>
    <t>Q06830</t>
  </si>
  <si>
    <t>Peroxiredoxin-1 OS=Homo sapiens GN=PRDX1 PE=1 SV=1 - [PRDX1_HUMAN]</t>
  </si>
  <si>
    <t>E9PFT6</t>
  </si>
  <si>
    <t>CMP-N-acetylneuraminate-poly-alpha-2,8-sialyltransferase OS=Homo sapiens GN=ST8SIA4 PE=1 SV=1 - [SIA8D_HUMAN]</t>
  </si>
  <si>
    <t>A6NIW5</t>
  </si>
  <si>
    <t>Peroxiredoxin 2, isoform CRA_a OS=Homo sapiens GN=PRDX2 PE=2 SV=2 - [A6NIW5_HUMAN]</t>
  </si>
  <si>
    <t>P07711</t>
  </si>
  <si>
    <t>Cathepsin L1 OS=Homo sapiens GN=CTSL1 PE=1 SV=2 - [CATL1_HUMAN]</t>
  </si>
  <si>
    <t>C9J1D9</t>
  </si>
  <si>
    <t>Interleukin-1 receptor accessory protein (Fragment) OS=Homo sapiens GN=IL1RAP PE=2 SV=1 - [C9J1D9_HUMAN]</t>
  </si>
  <si>
    <t>H7C3T4</t>
  </si>
  <si>
    <t>Peroxiredoxin-4 (Fragment) OS=Homo sapiens GN=PRDX4 PE=4 SV=1 - [H7C3T4_HUMAN]</t>
  </si>
  <si>
    <t>P26038</t>
  </si>
  <si>
    <t>Moesin OS=Homo sapiens GN=MSN PE=1 SV=3 - [MOES_HUMAN]</t>
  </si>
  <si>
    <t>O60687</t>
  </si>
  <si>
    <t>Sushi repeat-containing protein SRPX2 OS=Homo sapiens GN=SRPX2 PE=1 SV=1 - [SRPX2_HUMAN]</t>
  </si>
  <si>
    <t>H0Y3Z3</t>
  </si>
  <si>
    <t>Laminin subunit gamma-1 OS=Homo sapiens GN=LAMC1 PE=1 SV=3 - [LAMC1_HUMAN]</t>
  </si>
  <si>
    <t>Q9Y696</t>
  </si>
  <si>
    <t>Annexin A1 OS=Homo sapiens GN=ANXA1 PE=1 SV=2 - [ANXA1_HUMAN]</t>
  </si>
  <si>
    <t>Chloride intracellular channel protein 4 OS=Homo sapiens GN=CLIC4 PE=1 SV=4 - [CLIC4_HUMAN]</t>
  </si>
  <si>
    <t>P09668</t>
  </si>
  <si>
    <t>Pro-cathepsin H OS=Homo sapiens GN=CTSH PE=1 SV=4 - [CATH_HUMAN]</t>
  </si>
  <si>
    <t>P10909-3</t>
  </si>
  <si>
    <t>Procollagen-lysine,2-oxoglutarate 5-dioxygenase 3 OS=Homo sapiens GN=PLOD3 PE=1 SV=1 - [PLOD3_HUMAN]</t>
  </si>
  <si>
    <t>P08758</t>
  </si>
  <si>
    <t>Annexin A5 OS=Homo sapiens GN=ANXA5 PE=1 SV=2 - [ANXA5_HUMAN]</t>
  </si>
  <si>
    <t>C9J2Q4</t>
  </si>
  <si>
    <t>Septin-2 (Fragment) OS=Homo sapiens GN=SEPT2 PE=2 SV=1 - [C9J2Q4_HUMAN]</t>
  </si>
  <si>
    <t>E9PD92</t>
  </si>
  <si>
    <t>Glucose-6-phosphate 1-dehydrogenase (Fragment) OS=Homo sapiens GN=G6PD PE=2 SV=1 - [E9PD92_HUMAN]</t>
  </si>
  <si>
    <t>P25788-2</t>
  </si>
  <si>
    <t>Isoform 2 of Proteasome subunit alpha type-3 OS=Homo sapiens GN=PSMA3 - [PSA3_HUMAN]</t>
  </si>
  <si>
    <t>Q9Y2E5</t>
  </si>
  <si>
    <t>Epididymis-specific alpha-mannosidase OS=Homo sapiens GN=MAN2B2 PE=1 SV=4 - [MA2B2_HUMAN]</t>
  </si>
  <si>
    <t>Q9NZV1</t>
  </si>
  <si>
    <t>Cysteine-rich motor neuron 1 protein OS=Homo sapiens GN=CRIM1 PE=1 SV=1 - [CRIM1_HUMAN]</t>
  </si>
  <si>
    <t>E7EPS8</t>
  </si>
  <si>
    <t>Receptor-type tyrosine-protein phosphatase mu OS=Homo sapiens GN=PTPRM PE=2 SV=2 - [E7EPS8_HUMAN]</t>
  </si>
  <si>
    <t>Q16769</t>
  </si>
  <si>
    <t>Plastin-3 OS=Homo sapiens GN=PLS3 PE=2 SV=1 - [B7Z6M1_HUMAN]</t>
  </si>
  <si>
    <t>O43556-3</t>
  </si>
  <si>
    <t>Isoform 2 of Epsilon-sarcoglycan OS=Homo sapiens GN=SGCE - [SGCE_HUMAN]</t>
  </si>
  <si>
    <t>H0YH88</t>
  </si>
  <si>
    <t>Nucleosome assembly protein 1-like 1 (Fragment) OS=Homo sapiens GN=NAP1L1 PE=3 SV=1 - [H0YH88_HUMAN]</t>
  </si>
  <si>
    <t>P51884</t>
  </si>
  <si>
    <t>Lumican OS=Homo sapiens GN=LUM PE=1 SV=2 - [LUM_HUMAN]</t>
  </si>
  <si>
    <t>Q9NPR2-2</t>
  </si>
  <si>
    <t>Isoform 2 of Semaphorin-4B OS=Homo sapiens GN=SEMA4B - [SEM4B_HUMAN]</t>
  </si>
  <si>
    <t>Q15008</t>
  </si>
  <si>
    <t>26S proteasome non-ATPase regulatory subunit 6 OS=Homo sapiens GN=PSMD6 PE=1 SV=1 - [PSMD6_HUMAN]</t>
  </si>
  <si>
    <t>P61160</t>
  </si>
  <si>
    <t>Actin-related protein 2 OS=Homo sapiens GN=ACTR2 PE=1 SV=1 - [ARP2_HUMAN]</t>
  </si>
  <si>
    <t>H0YN65</t>
  </si>
  <si>
    <t>Carbohydrate sulfotransferase 14 OS=Homo sapiens GN=CHST14 PE=2 SV=1 - [H0YN65_HUMAN]</t>
  </si>
  <si>
    <t>E7ETU9</t>
  </si>
  <si>
    <t>Tenascin OS=Homo sapiens GN=TNC PE=4 SV=1 - [J3QSU6_HUMAN]</t>
  </si>
  <si>
    <t>Q99519</t>
  </si>
  <si>
    <t>Sialidase-1 OS=Homo sapiens GN=NEU1 PE=1 SV=1 - [NEUR1_HUMAN]</t>
  </si>
  <si>
    <t>Q96L58</t>
  </si>
  <si>
    <t>Beta-1,3-galactosyltransferase 6 OS=Homo sapiens GN=B3GALT6 PE=2 SV=2 - [B3GT6_HUMAN]</t>
  </si>
  <si>
    <t>O43286</t>
  </si>
  <si>
    <t>Beta-1,4-galactosyltransferase 5 OS=Homo sapiens GN=B4GALT5 PE=2 SV=1 - [B4GT5_HUMAN]</t>
  </si>
  <si>
    <t>P54803-4</t>
  </si>
  <si>
    <t>P12109</t>
  </si>
  <si>
    <t>Collagen alpha-1(VI) chain OS=Homo sapiens GN=COL6A1 PE=1 SV=3 - [CO6A1_HUMAN]</t>
  </si>
  <si>
    <t>B4E0R6</t>
  </si>
  <si>
    <t>Importin-5 OS=Homo sapiens GN=IPO5 PE=2 SV=1 - [B4E0R6_HUMAN]</t>
  </si>
  <si>
    <t>P52803</t>
  </si>
  <si>
    <t>Ephrin-A5 OS=Homo sapiens GN=EFNA5 PE=1 SV=1 - [EFNA5_HUMAN]</t>
  </si>
  <si>
    <t>P30530-2</t>
  </si>
  <si>
    <t>Isoform Short of Tyrosine-protein kinase receptor UFO OS=Homo sapiens GN=AXL - [UFO_HUMAN]</t>
  </si>
  <si>
    <t>B4DUR8</t>
  </si>
  <si>
    <t>T-complex protein 1 subunit gamma OS=Homo sapiens GN=CCT3 PE=2 SV=1 - [B4DUR8_HUMAN]</t>
  </si>
  <si>
    <t>P15311</t>
  </si>
  <si>
    <t>Ezrin OS=Homo sapiens GN=EZR PE=1 SV=4 - [EZRI_HUMAN]</t>
  </si>
  <si>
    <t>Q99574</t>
  </si>
  <si>
    <t>Neuroserpin OS=Homo sapiens GN=SERPINI1 PE=1 SV=1 - [NEUS_HUMAN]</t>
  </si>
  <si>
    <t>Q02818</t>
  </si>
  <si>
    <t>Nucleobindin-1 OS=Homo sapiens GN=NUCB1 PE=1 SV=4 - [NUCB1_HUMAN]</t>
  </si>
  <si>
    <t>P06280</t>
  </si>
  <si>
    <t>D-glucuronyl C5-epimerase OS=Homo sapiens GN=GLCE PE=2 SV=1 - [H0YNP1_HUMAN]</t>
  </si>
  <si>
    <t>P16035</t>
  </si>
  <si>
    <t>Metalloproteinase inhibitor 2 OS=Homo sapiens GN=TIMP2 PE=1 SV=2 - [TIMP2_HUMAN]</t>
  </si>
  <si>
    <t>Q9UHI8</t>
  </si>
  <si>
    <t>A disintegrin and metalloproteinase with thrombospondin motifs 1 OS=Homo sapiens GN=ADAMTS1 PE=1 SV=4 - [ATS1_HUMAN]</t>
  </si>
  <si>
    <t>Q6EMK4</t>
  </si>
  <si>
    <t>Vasorin OS=Homo sapiens GN=VASN PE=1 SV=1 - [VASN_HUMAN]</t>
  </si>
  <si>
    <t>Q14703</t>
  </si>
  <si>
    <t>Membrane-bound transcription factor site-1 protease OS=Homo sapiens GN=MBTPS1 PE=1 SV=1 - [MBTP1_HUMAN]</t>
  </si>
  <si>
    <t>Q99523</t>
  </si>
  <si>
    <t>Sortilin OS=Homo sapiens GN=SORT1 PE=1 SV=3 - [SORT_HUMAN]</t>
  </si>
  <si>
    <t>Q8WX77</t>
  </si>
  <si>
    <t>Insulin-like growth factor-binding protein-like 1 OS=Homo sapiens GN=IGFBPL1 PE=2 SV=1 - [IBPL1_HUMAN]</t>
  </si>
  <si>
    <t>Q11201</t>
  </si>
  <si>
    <t>CMP-N-acetylneuraminate-beta-galactosamide-alpha-2,3-sialyltransferase 1 OS=Homo sapiens GN=ST3GAL1 PE=2 SV=1 - [SIA4A_HUMAN]</t>
  </si>
  <si>
    <t>P11047</t>
  </si>
  <si>
    <t>Q5SYT8</t>
  </si>
  <si>
    <t>Protein NAMPTL (Fragment) OS=Homo sapiens GN=NAMPTL PE=2 SV=1 - [Q5SYT8_HUMAN]</t>
  </si>
  <si>
    <t>P26006</t>
  </si>
  <si>
    <t>Integrin alpha-3 OS=Homo sapiens GN=ITGA3 PE=1 SV=5 - [ITA3_HUMAN]</t>
  </si>
  <si>
    <t>Q5STU3</t>
  </si>
  <si>
    <t>HLA-B associated transcript 1 OS=Homo sapiens GN=DDX39B PE=4 SV=2 - [Q5STU3_HUMAN]</t>
  </si>
  <si>
    <t>E7EU96</t>
  </si>
  <si>
    <t>Isoform 3 of Clusterin OS=Homo sapiens GN=CLU - [CLUS_HUMAN]</t>
  </si>
  <si>
    <t>Q9Y6N7-6</t>
  </si>
  <si>
    <t>Isoform 6 of Roundabout homolog 1 OS=Homo sapiens GN=ROBO1 - [ROBO1_HUMAN]</t>
  </si>
  <si>
    <t>P23352</t>
  </si>
  <si>
    <t>Anosmin-1 OS=Homo sapiens GN=KAL1 PE=1 SV=3 - [KALM_HUMAN]</t>
  </si>
  <si>
    <t>O43155</t>
  </si>
  <si>
    <t>Leucine-rich repeat transmembrane protein FLRT2 OS=Homo sapiens GN=FLRT2 PE=1 SV=1 - [FLRT2_HUMAN]</t>
  </si>
  <si>
    <t>O75509</t>
  </si>
  <si>
    <t>Tumor necrosis factor receptor superfamily member 21 OS=Homo sapiens GN=TNFRSF21 PE=1 SV=1 - [TNR21_HUMAN]</t>
  </si>
  <si>
    <t>F5H325</t>
  </si>
  <si>
    <t>N-acetylgalactosamine-6-sulfatase OS=Homo sapiens GN=GALNS PE=2 SV=1 - [F5H325_HUMAN]</t>
  </si>
  <si>
    <t>P13284</t>
  </si>
  <si>
    <t>Gamma-interferon-inducible lysosomal thiol reductase OS=Homo sapiens GN=IFI30 PE=1 SV=3 - [GILT_HUMAN]</t>
  </si>
  <si>
    <t>Glutaminyl-peptide cyclotransferase OS=Homo sapiens GN=QPCT PE=1 SV=1 - [QPCT_HUMAN]</t>
  </si>
  <si>
    <t>Heterogeneous nuclear ribonucleoprotein D0 (Fragment) OS=Homo sapiens GN=HNRNPD PE=2 SV=1 - [D6RAF8_HUMAN]</t>
  </si>
  <si>
    <t>P05556-2</t>
  </si>
  <si>
    <t>Isoform Beta-1B of Integrin beta-1 OS=Homo sapiens GN=ITGB1 - [ITB1_HUMAN]</t>
  </si>
  <si>
    <t>Q68CR9</t>
  </si>
  <si>
    <t>Aspartate--tRNA ligase, cytoplasmic OS=Homo sapiens GN=DKFZp781B11202 PE=2 SV=1 - [Q68CR9_HUMAN]</t>
  </si>
  <si>
    <t>Q6UX71</t>
  </si>
  <si>
    <t>Plexin domain-containing protein 2 OS=Homo sapiens GN=PLXDC2 PE=1 SV=1 - [PXDC2_HUMAN]</t>
  </si>
  <si>
    <t>P55058-3</t>
  </si>
  <si>
    <t>Isoform 3 of Phospholipid transfer protein OS=Homo sapiens GN=PLTP - [PLTP_HUMAN]</t>
  </si>
  <si>
    <t>Q15262</t>
  </si>
  <si>
    <t>Receptor-type tyrosine-protein phosphatase kappa OS=Homo sapiens GN=PTPRK PE=1 SV=2 - [PTPRK_HUMAN]</t>
  </si>
  <si>
    <t>P11216</t>
  </si>
  <si>
    <t>Glycogen phosphorylase, brain form OS=Homo sapiens GN=PYGB PE=1 SV=5 - [PYGB_HUMAN]</t>
  </si>
  <si>
    <t>P01137</t>
  </si>
  <si>
    <t>Transforming growth factor beta-1 OS=Homo sapiens GN=TGFB1 PE=1 SV=2 - [TGFB1_HUMAN]</t>
  </si>
  <si>
    <t>J3QSU6</t>
  </si>
  <si>
    <t>Mannosyl-oligosaccharide glucosidase (Fragment) OS=Homo sapiens GN=MOGS PE=2 SV=1 - [C9J8D4_HUMAN]</t>
  </si>
  <si>
    <t>Q7Z4H8-3</t>
  </si>
  <si>
    <t>Isoform 3 of KDEL motif-containing protein 2 OS=Homo sapiens GN=KDELC2 - [KDEL2_HUMAN]</t>
  </si>
  <si>
    <t>F5GZ08</t>
  </si>
  <si>
    <t>Amyloid-like protein 1 OS=Homo sapiens GN=APLP1 PE=2 SV=1 - [F5GZ08_HUMAN]</t>
  </si>
  <si>
    <t>Q8WVQ1</t>
  </si>
  <si>
    <t>Isoform 4 of Galactocerebrosidase OS=Homo sapiens GN=GALC - [GALC_HUMAN]</t>
  </si>
  <si>
    <t>Q9UMR5</t>
  </si>
  <si>
    <t>Lysosomal thioesterase PPT2 OS=Homo sapiens GN=PPT2 PE=1 SV=4 - [PPT2_HUMAN]</t>
  </si>
  <si>
    <t>P09529</t>
  </si>
  <si>
    <t>Inhibin beta B chain OS=Homo sapiens GN=INHBB PE=1 SV=2 - [INHBB_HUMAN]</t>
  </si>
  <si>
    <t>Q02809</t>
  </si>
  <si>
    <t>Procollagen-lysine,2-oxoglutarate 5-dioxygenase 1 OS=Homo sapiens GN=PLOD1 PE=1 SV=2 - [PLOD1_HUMAN]</t>
  </si>
  <si>
    <t>Q8WZ75-2</t>
  </si>
  <si>
    <t>Isoform 2 of Roundabout homolog 4 OS=Homo sapiens GN=ROBO4 - [ROBO4_HUMAN]</t>
  </si>
  <si>
    <t>P02765</t>
  </si>
  <si>
    <t>Alpha-2-HS-glycoprotein OS=Homo sapiens GN=AHSG PE=1 SV=1 - [FETUA_HUMAN]</t>
  </si>
  <si>
    <t>P52799</t>
  </si>
  <si>
    <t>E7EVJ3</t>
  </si>
  <si>
    <t>Alpha-galactosidase A OS=Homo sapiens GN=GLA PE=1 SV=1 - [AGAL_HUMAN]</t>
  </si>
  <si>
    <t>H0YNP1</t>
  </si>
  <si>
    <t>B4DKB2</t>
  </si>
  <si>
    <t>Endothelin-converting enzyme 1 OS=Homo sapiens GN=ECE1 PE=2 SV=1 - [B4DKB2_HUMAN]</t>
  </si>
  <si>
    <t>P32004-3</t>
  </si>
  <si>
    <t>Isoform 3 of Neural cell adhesion molecule L1 OS=Homo sapiens GN=L1CAM - [L1CAM_HUMAN]</t>
  </si>
  <si>
    <t>F8W1C3</t>
  </si>
  <si>
    <t>Matrix metalloproteinase-19 OS=Homo sapiens GN=MMP19 PE=2 SV=1 - [F8W1C3_HUMAN]</t>
  </si>
  <si>
    <t>Q9UHL4</t>
  </si>
  <si>
    <t>Dipeptidyl peptidase 2 OS=Homo sapiens GN=DPP7 PE=1 SV=3 - [DPP2_HUMAN]</t>
  </si>
  <si>
    <t>Q5T985</t>
  </si>
  <si>
    <t>Inter-alpha-trypsin inhibitor heavy chain H2 OS=Homo sapiens GN=ITIH2 PE=4 SV=1 - [Q5T985_HUMAN]</t>
  </si>
  <si>
    <t>P00533-4</t>
  </si>
  <si>
    <t>Isoform 4 of Epidermal growth factor receptor OS=Homo sapiens GN=EGFR - [EGFR_HUMAN]</t>
  </si>
  <si>
    <t>P11279</t>
  </si>
  <si>
    <t>Lysosome-associated membrane glycoprotein 1 OS=Homo sapiens GN=LAMP1 PE=1 SV=3 - [LAMP1_HUMAN]</t>
  </si>
  <si>
    <t>O60911</t>
  </si>
  <si>
    <t>Cathepsin L2 OS=Homo sapiens GN=CTSL2 PE=1 SV=2 - [CATL2_HUMAN]</t>
  </si>
  <si>
    <t>P35555</t>
  </si>
  <si>
    <t>Fibrillin-1 OS=Homo sapiens GN=FBN1 PE=1 SV=3 - [FBN1_HUMAN]</t>
  </si>
  <si>
    <t>B0QY90</t>
  </si>
  <si>
    <t>Eukaryotic translation initiation factor 3 subunit L OS=Homo sapiens GN=EIF3L PE=2 SV=1 - [B0QY90_HUMAN]</t>
  </si>
  <si>
    <t>Neutral amino acid transporter B(0) OS=Homo sapiens GN=SLC1A5 PE=1 SV=2 - [AAAT_HUMAN]</t>
  </si>
  <si>
    <t>Q92692-2</t>
  </si>
  <si>
    <t>Isoform Alpha of Poliovirus receptor-related protein 2 OS=Homo sapiens GN=PVRL2 - [PVRL2_HUMAN]</t>
  </si>
  <si>
    <t>B4DYD8</t>
  </si>
  <si>
    <t>T-complex protein 1 subunit epsilon OS=Homo sapiens GN=CCT5 PE=2 SV=1 - [B4DYD8_HUMAN]</t>
  </si>
  <si>
    <t>E9PCS3</t>
  </si>
  <si>
    <t>26S proteasome non-ATPase regulatory subunit 2 OS=Homo sapiens GN=PSMD2 PE=2 SV=1 - [E9PCS3_HUMAN]</t>
  </si>
  <si>
    <t>Q13332-6</t>
  </si>
  <si>
    <t>Casein kinase II subunit alpha OS=Homo sapiens GN=CSNK2A1 PE=2 SV=1 - [E7EU96_HUMAN]</t>
  </si>
  <si>
    <t>Q9Y6X5</t>
  </si>
  <si>
    <t>Bis(5'-adenosyl)-triphosphatase ENPP4 OS=Homo sapiens GN=ENPP4 PE=1 SV=3 - [ENPP4_HUMAN]</t>
  </si>
  <si>
    <t>Q13219</t>
  </si>
  <si>
    <t>Pappalysin-1 OS=Homo sapiens GN=PAPPA PE=1 SV=3 - [PAPP1_HUMAN]</t>
  </si>
  <si>
    <t>Q5T6W1</t>
  </si>
  <si>
    <t>Heterogeneous nuclear ribonucleoprotein K OS=Homo sapiens GN=HNRNPK PE=2 SV=1 - [Q5T6W1_HUMAN]</t>
  </si>
  <si>
    <t>P61204</t>
  </si>
  <si>
    <t>D6RAF8</t>
  </si>
  <si>
    <t>ATP-citrate synthase OS=Homo sapiens GN=ACLY PE=2 SV=1 - [B4E3P0_HUMAN]</t>
  </si>
  <si>
    <t>Q08629</t>
  </si>
  <si>
    <t>Testican-1 OS=Homo sapiens GN=SPOCK1 PE=1 SV=1 - [TICN1_HUMAN]</t>
  </si>
  <si>
    <t>B3KTI1</t>
  </si>
  <si>
    <t>Alpha-amylase 2B OS=Homo sapiens GN=AMY2B PE=2 SV=1 - [B3KTI1_HUMAN]</t>
  </si>
  <si>
    <t>P48745</t>
  </si>
  <si>
    <t>Protein NOV homolog OS=Homo sapiens GN=NOV PE=1 SV=1 - [NOV_HUMAN]</t>
  </si>
  <si>
    <t>B4DQH4</t>
  </si>
  <si>
    <t>T-complex protein 1 subunit theta OS=Homo sapiens GN=CCT8 PE=2 SV=1 - [B4DQH4_HUMAN]</t>
  </si>
  <si>
    <t>Q9Y662</t>
  </si>
  <si>
    <t>Heparan sulfate glucosamine 3-O-sulfotransferase 3B1 OS=Homo sapiens GN=HS3ST3B1 PE=1 SV=1 - [HS3SB_HUMAN]</t>
  </si>
  <si>
    <t>B7Z729</t>
  </si>
  <si>
    <t>Acid sphingomyelinase-like phosphodiesterase 3a OS=Homo sapiens GN=SMPDL3A PE=2 SV=1 - [B7Z729_HUMAN]</t>
  </si>
  <si>
    <t>P28070</t>
  </si>
  <si>
    <t>Proteasome subunit beta type-4 OS=Homo sapiens GN=PSMB4 PE=1 SV=4 - [PSB4_HUMAN]</t>
  </si>
  <si>
    <t>P11362-13</t>
  </si>
  <si>
    <t>Isoform 13 of Fibroblast growth factor receptor 1 OS=Homo sapiens GN=FGFR1 - [FGFR1_HUMAN]</t>
  </si>
  <si>
    <t>Q29980</t>
  </si>
  <si>
    <t>MHC class I polypeptide-related sequence B OS=Homo sapiens GN=MICB PE=1 SV=1 - [MICB_HUMAN]</t>
  </si>
  <si>
    <t>Q9UNW1</t>
  </si>
  <si>
    <t>Multiple inositol polyphosphate phosphatase 1 OS=Homo sapiens GN=MINPP1 PE=1 SV=1 - [MINP1_HUMAN]</t>
  </si>
  <si>
    <t>C9J8D4</t>
  </si>
  <si>
    <t>Keratinocyte proline-rich protein OS=Homo sapiens GN=KPRP PE=1 SV=1 - [KPRP_HUMAN]</t>
  </si>
  <si>
    <t>E7EPA6</t>
  </si>
  <si>
    <t>Laminin subunit beta-1 OS=Homo sapiens GN=LAMB1 PE=2 SV=1 - [E7EPA6_HUMAN]</t>
  </si>
  <si>
    <t>D6RF62</t>
  </si>
  <si>
    <t>Phosphoribosylaminoimidazole carboxylase OS=Homo sapiens GN=PAICS PE=2 SV=1 - [D6RF62_HUMAN]</t>
  </si>
  <si>
    <t>Q24JP5</t>
  </si>
  <si>
    <t>Transmembrane protein 132A OS=Homo sapiens GN=TMEM132A PE=2 SV=1 - [T132A_HUMAN]</t>
  </si>
  <si>
    <t>Q9NRB3</t>
  </si>
  <si>
    <t>Carbohydrate sulfotransferase 12 OS=Homo sapiens GN=CHST12 PE=1 SV=2 - [CHSTC_HUMAN]</t>
  </si>
  <si>
    <t>O95497</t>
  </si>
  <si>
    <t>Soluble calcium-activated nucleotidase 1 OS=Homo sapiens GN=CANT1 PE=1 SV=1 - [CANT1_HUMAN]</t>
  </si>
  <si>
    <t>Q92743</t>
  </si>
  <si>
    <t>Serine protease HTRA1 OS=Homo sapiens GN=HTRA1 PE=1 SV=1 - [HTRA1_HUMAN]</t>
  </si>
  <si>
    <t>P36955</t>
  </si>
  <si>
    <t>Pigment epithelium-derived factor OS=Homo sapiens GN=SERPINF1 PE=1 SV=4 - [PEDF_HUMAN]</t>
  </si>
  <si>
    <t>Ephrin-B2 OS=Homo sapiens GN=EFNB2 PE=1 SV=1 - [EFNB2_HUMAN]</t>
  </si>
  <si>
    <t>Disintegrin and metalloproteinase domain-containing protein 9 OS=Homo sapiens GN=ADAM9 PE=2 SV=1 - [F8WC54_HUMAN]</t>
  </si>
  <si>
    <t>Q14563</t>
  </si>
  <si>
    <t>Semaphorin-3A OS=Homo sapiens GN=SEMA3A PE=1 SV=1 - [SEM3A_HUMAN]</t>
  </si>
  <si>
    <t>Q00610-2</t>
  </si>
  <si>
    <t>Isoform 2 of Clathrin heavy chain 1 OS=Homo sapiens GN=CLTC - [CLH1_HUMAN]</t>
  </si>
  <si>
    <t>D6RA82</t>
  </si>
  <si>
    <t>Annexin OS=Homo sapiens GN=ANXA3 PE=2 SV=1 - [D6RA82_HUMAN]</t>
  </si>
  <si>
    <t>J3KNQ3</t>
  </si>
  <si>
    <t>26S proteasome non-ATPase regulatory subunit 13 OS=Homo sapiens GN=PSMD13 PE=4 SV=1 - [J3KNQ3_HUMAN]</t>
  </si>
  <si>
    <t>P05543</t>
  </si>
  <si>
    <t>Thyroxine-binding globulin OS=Homo sapiens GN=SERPINA7 PE=1 SV=2 - [THBG_HUMAN]</t>
  </si>
  <si>
    <t>Q7LGC8</t>
  </si>
  <si>
    <t>Carbohydrate sulfotransferase 3 OS=Homo sapiens GN=CHST3 PE=1 SV=3 - [CHST3_HUMAN]</t>
  </si>
  <si>
    <t>T-complex protein 1 subunit delta OS=Homo sapiens GN=CCT4 PE=2 SV=1 - [B7Z9L0_HUMAN]</t>
  </si>
  <si>
    <t>Q86VR8</t>
  </si>
  <si>
    <t>Four-jointed box protein 1 OS=Homo sapiens GN=FJX1 PE=2 SV=1 - [FJX1_HUMAN]</t>
  </si>
  <si>
    <t>Q96PX8</t>
  </si>
  <si>
    <t>SLIT and NTRK-like protein 1 OS=Homo sapiens GN=SLITRK1 PE=1 SV=2 - [SLIK1_HUMAN]</t>
  </si>
  <si>
    <t>O00231</t>
  </si>
  <si>
    <t>26S proteasome non-ATPase regulatory subunit 11 OS=Homo sapiens GN=PSMD11 PE=1 SV=3 - [PSD11_HUMAN]</t>
  </si>
  <si>
    <t>Q15758</t>
  </si>
  <si>
    <t>Importin subunit beta-1 OS=Homo sapiens GN=KPNB1 PE=1 SV=2 - [IMB1_HUMAN]</t>
  </si>
  <si>
    <t>B4DKL4</t>
  </si>
  <si>
    <t>Lipolysis-stimulated lipoprotein receptor OS=Homo sapiens GN=LSR PE=2 SV=1 - [B4DKL4_HUMAN]</t>
  </si>
  <si>
    <t>P01023</t>
  </si>
  <si>
    <t>Alpha-2-macroglobulin OS=Homo sapiens GN=A2M PE=1 SV=3 - [A2MG_HUMAN]</t>
  </si>
  <si>
    <t>Q8NFZ8</t>
  </si>
  <si>
    <t>Cell adhesion molecule 4 OS=Homo sapiens GN=CADM4 PE=1 SV=1 - [CADM4_HUMAN]</t>
  </si>
  <si>
    <t>P49327</t>
  </si>
  <si>
    <t>Fatty acid synthase OS=Homo sapiens GN=FASN PE=1 SV=3 - [FAS_HUMAN]</t>
  </si>
  <si>
    <t>Isoform 2 of Receptor-type tyrosine-protein phosphatase S OS=Homo sapiens GN=PTPRS - [PTPRS_HUMAN]</t>
  </si>
  <si>
    <t>F5H780</t>
  </si>
  <si>
    <t>Thioredoxin reductase 1, cytoplasmic OS=Homo sapiens GN=TXNRD1 PE=2 SV=1 - [F5H780_HUMAN]</t>
  </si>
  <si>
    <t>Q6PCB0</t>
  </si>
  <si>
    <t>R2 media</t>
  </si>
  <si>
    <t>von Willebrand factor A domain-containing protein 1 OS=Homo sapiens GN=VWA1 PE=2 SV=1 - [VWA1_HUMAN]</t>
  </si>
  <si>
    <t>ADP-ribosylation factor 3 OS=Homo sapiens GN=ARF3 PE=1 SV=2 - [ARF3_HUMAN]</t>
  </si>
  <si>
    <t>B4E3P0</t>
  </si>
  <si>
    <t>Transitional endoplasmic reticulum ATPase OS=Homo sapiens GN=VCP PE=1 SV=4 - [TERA_HUMAN]</t>
  </si>
  <si>
    <t>Q9Y625</t>
  </si>
  <si>
    <t>Glypican-6 OS=Homo sapiens GN=GPC6 PE=1 SV=1 - [GPC6_HUMAN]</t>
  </si>
  <si>
    <t>E7EP32</t>
  </si>
  <si>
    <t>Guanine nucleotide-binding protein G(I)/G(S)/G(T) subunit beta-2 OS=Homo sapiens GN=GNB2 PE=2 SV=1 - [E7EP32_HUMAN]</t>
  </si>
  <si>
    <t>Q9H5V8-2</t>
  </si>
  <si>
    <t>Isoform 2 of CUB domain-containing protein 1 OS=Homo sapiens GN=CDCP1 - [CDCP1_HUMAN]</t>
  </si>
  <si>
    <t>Q7LFX5</t>
  </si>
  <si>
    <t>Carbohydrate sulfotransferase 15 OS=Homo sapiens GN=CHST15 PE=1 SV=1 - [CHSTF_HUMAN]</t>
  </si>
  <si>
    <t>Isoform 2 of EGF-containing fibulin-like extracellular matrix protein 1 OS=Homo sapiens GN=EFEMP1 - [FBLN3_HUMAN]</t>
  </si>
  <si>
    <t>Cation-independent mannose-6-phosphate receptor OS=Homo sapiens GN=IGF2R PE=1 SV=3 - [MPRI_HUMAN]</t>
  </si>
  <si>
    <t>B4E2S7</t>
  </si>
  <si>
    <t>Lysosome-associated membrane glycoprotein 2 OS=Homo sapiens GN=LAMP2 PE=2 SV=1 - [B4E2S7_HUMAN]</t>
  </si>
  <si>
    <t>P23470-2</t>
  </si>
  <si>
    <t>Isoform 2 of Receptor-type tyrosine-protein phosphatase gamma OS=Homo sapiens GN=PTPRG - [PTPRG_HUMAN]</t>
  </si>
  <si>
    <t>E9PFD9</t>
  </si>
  <si>
    <t>Semaphorin-4D OS=Homo sapiens GN=SEMA4D PE=4 SV=1 - [E9PFD9_HUMAN]</t>
  </si>
  <si>
    <t>Q5T749</t>
  </si>
  <si>
    <t>Heparin cofactor 2 OS=Homo sapiens GN=SERPIND1 PE=1 SV=3 - [HEP2_HUMAN]</t>
  </si>
  <si>
    <t>C9JIM8</t>
  </si>
  <si>
    <t>Solute carrier family 2, facilitated glucose transporter member 1 (Fragment) OS=Homo sapiens GN=SLC2A1 PE=2 SV=1 - [C9JIM8_HUMAN]</t>
  </si>
  <si>
    <t>P20908</t>
  </si>
  <si>
    <t>Collagen alpha-1(V) chain OS=Homo sapiens GN=COL5A1 PE=1 SV=3 - [CO5A1_HUMAN]</t>
  </si>
  <si>
    <t>Q8NBJ5</t>
  </si>
  <si>
    <t>Pantetheinase OS=Homo sapiens GN=VNN1 PE=1 SV=2 - [VNN1_HUMAN]</t>
  </si>
  <si>
    <t>F5H3T8</t>
  </si>
  <si>
    <t>Arginine--tRNA ligase, cytoplasmic OS=Homo sapiens GN=RARS PE=2 SV=1 - [F5H3T8_HUMAN]</t>
  </si>
  <si>
    <t>P10253</t>
  </si>
  <si>
    <t>Lysosomal alpha-glucosidase OS=Homo sapiens GN=GAA PE=1 SV=4 - [LYAG_HUMAN]</t>
  </si>
  <si>
    <t>P78539-4</t>
  </si>
  <si>
    <t>Test Z</t>
  </si>
  <si>
    <t>1-Test Z</t>
  </si>
  <si>
    <t>Min</t>
  </si>
  <si>
    <t>Procollagen galactosyltransferase 1 OS=Homo sapiens GN=COLGALT1 PE=1 SV=1 - [GT251_HUMAN]</t>
  </si>
  <si>
    <t>P41250</t>
  </si>
  <si>
    <t>Bifunctional heparan sulfate N-deacetylase/N-sulfotransferase 1 OS=Homo sapiens GN=NDST1 PE=2 SV=1 - [E7EVJ3_HUMAN]</t>
  </si>
  <si>
    <t>F8WC54</t>
  </si>
  <si>
    <t>Isoform 4 of Sushi repeat-containing protein SRPX OS=Homo sapiens GN=SRPX - [SRPX_HUMAN]</t>
  </si>
  <si>
    <t>Q6UXH8</t>
  </si>
  <si>
    <t>Collagen and calcium-binding EGF domain-containing protein 1 OS=Homo sapiens GN=CCBE1 PE=1 SV=1 - [CCBE1_HUMAN]</t>
  </si>
  <si>
    <t>Q4G148-2</t>
  </si>
  <si>
    <t>Isoform 2 of Glucoside xylosyltransferase 1 OS=Homo sapiens GN=GXYLT1 - [GXLT1_HUMAN]</t>
  </si>
  <si>
    <t>O75882-3</t>
  </si>
  <si>
    <t>B7Z9L0</t>
  </si>
  <si>
    <t>Isoform 3 of 60 kDa SS-A/Ro ribonucleoprotein OS=Homo sapiens GN=TROVE2 - [RO60_HUMAN]</t>
  </si>
  <si>
    <t>P04004</t>
  </si>
  <si>
    <t>Vitronectin OS=Homo sapiens GN=VTN PE=1 SV=1 - [VTNC_HUMAN]</t>
  </si>
  <si>
    <t>Q9H173</t>
  </si>
  <si>
    <t>Laminin subunit alpha-5 OS=Homo sapiens GN=LAMA5 PE=1 SV=8 - [LAMA5_HUMAN]</t>
  </si>
  <si>
    <t>O00339-3</t>
  </si>
  <si>
    <t>Isoform 3 of Matrilin-2 OS=Homo sapiens GN=MATN2 - [MATN2_HUMAN]</t>
  </si>
  <si>
    <t>F5H335</t>
  </si>
  <si>
    <t>Eukaryotic translation initiation factor 3 subunit A OS=Homo sapiens GN=EIF3A PE=2 SV=1 - [F5H335_HUMAN]</t>
  </si>
  <si>
    <t>Q02742</t>
  </si>
  <si>
    <t>Beta-1,3-galactosyl-O-glycosyl-glycoprotein beta-1,6-N-acetylglucosaminyltransferase OS=Homo sapiens GN=GCNT1 PE=2 SV=2 - [GCNT1_HUMAN]</t>
  </si>
  <si>
    <t>Q09028-4</t>
  </si>
  <si>
    <t>Isoform 4 of Histone-binding protein RBBP4 OS=Homo sapiens GN=RBBP4 - [RBBP4_HUMAN]</t>
  </si>
  <si>
    <t>Q14974</t>
  </si>
  <si>
    <t>Isoform 8 of Maternal embryonic leucine zipper kinase OS=Homo sapiens GN=MELK - [MELK_HUMAN]</t>
  </si>
  <si>
    <t>Q13619-2</t>
  </si>
  <si>
    <t>Isoform 2 of Cullin-4A OS=Homo sapiens GN=CUL4A - [CUL4A_HUMAN]</t>
  </si>
  <si>
    <t>Q7Z3V4-3</t>
  </si>
  <si>
    <t>Isoform 3 of Ubiquitin-protein ligase E3B OS=Homo sapiens GN=UBE3B - [UBE3B_HUMAN]</t>
  </si>
  <si>
    <t>Q8N2Q7-2</t>
  </si>
  <si>
    <t>O94991</t>
  </si>
  <si>
    <t>SLIT and NTRK-like protein 5 OS=Homo sapiens GN=SLITRK5 PE=2 SV=2 - [SLIK5_HUMAN]</t>
  </si>
  <si>
    <t>O60462-4</t>
  </si>
  <si>
    <t>R3: 114/115</t>
  </si>
  <si>
    <t>R1 media</t>
  </si>
  <si>
    <t>R1 SD</t>
  </si>
  <si>
    <t>R1: 116/115</t>
  </si>
  <si>
    <t>R1: 116/117</t>
  </si>
  <si>
    <t>R2: 115/116</t>
  </si>
  <si>
    <t>R2: 115/114</t>
  </si>
  <si>
    <t>R2: 117/116</t>
  </si>
  <si>
    <t>Isoform 2 of Neuroligin-1 OS=Homo sapiens GN=NLGN1 - [NLGN1_HUMAN]</t>
  </si>
  <si>
    <t>Q08345-2</t>
  </si>
  <si>
    <t>P55072</t>
  </si>
  <si>
    <t>Isoform B0 of Neuropilin-2 OS=Homo sapiens GN=NRP2 - [NRP2_HUMAN]</t>
  </si>
  <si>
    <t>C9JP16</t>
  </si>
  <si>
    <t>Cartilage-associated protein OS=Homo sapiens GN=CRTAP PE=2 SV=1 - [C9JP16_HUMAN]</t>
  </si>
  <si>
    <t>Q6UXD5-2</t>
  </si>
  <si>
    <t>Isoform 2 of Seizure 6-like protein 2 OS=Homo sapiens GN=SEZ6L2 - [SE6L2_HUMAN]</t>
  </si>
  <si>
    <t>O95373</t>
  </si>
  <si>
    <t>Importin-7 OS=Homo sapiens GN=IPO7 PE=1 SV=1 - [IPO7_HUMAN]</t>
  </si>
  <si>
    <t>P35052</t>
  </si>
  <si>
    <t>Q12805-2</t>
  </si>
  <si>
    <t>X-ray repair cross-complementing protein 6 OS=Homo sapiens GN=XRCC6 PE=2 SV=1 - [F5H1I8_HUMAN]</t>
  </si>
  <si>
    <t>H0YGW5</t>
  </si>
  <si>
    <t>P11717</t>
  </si>
  <si>
    <t>Basal cell adhesion molecule OS=Homo sapiens GN=BCAM PE=1 SV=2 - [BCAM_HUMAN]</t>
  </si>
  <si>
    <t>P17987</t>
  </si>
  <si>
    <t>T-complex protein 1 subunit alpha OS=Homo sapiens GN=TCP1 PE=1 SV=1 - [TCPA_HUMAN]</t>
  </si>
  <si>
    <t>P27658</t>
  </si>
  <si>
    <t>Collagen alpha-1(VIII) chain OS=Homo sapiens GN=COL8A1 PE=1 SV=2 - [CO8A1_HUMAN]</t>
  </si>
  <si>
    <t>Q9HB63-3</t>
  </si>
  <si>
    <t>Isoform 3 of Netrin-4 OS=Homo sapiens GN=NTN4 - [NET4_HUMAN]</t>
  </si>
  <si>
    <t>B3KVK7</t>
  </si>
  <si>
    <t>Methionine--tRNA ligase, cytoplasmic OS=Homo sapiens GN=MARS PE=2 SV=1 - [B3KVK7_HUMAN]</t>
  </si>
  <si>
    <t>Q6P9A2</t>
  </si>
  <si>
    <t>Polypeptide N-acetylgalactosaminyltransferase 18 OS=Homo sapiens GN=GALNT18 PE=2 SV=2 - [GLT18_HUMAN]</t>
  </si>
  <si>
    <t>O60279</t>
  </si>
  <si>
    <t>Sushi domain-containing protein 5 OS=Homo sapiens GN=SUSD5 PE=1 SV=3 - [SUSD5_HUMAN]</t>
  </si>
  <si>
    <t>Q8WUJ3-2</t>
  </si>
  <si>
    <t>Isoform 2 of Protein KIAA1199 OS=Homo sapiens GN=KIAA1199 - [K1199_HUMAN]</t>
  </si>
  <si>
    <t>P05546</t>
  </si>
  <si>
    <t>Nodal modulator 3 OS=Homo sapiens GN=NOMO3 PE=2 SV=1 - [F5H826_HUMAN]</t>
  </si>
  <si>
    <t>H0Y930</t>
  </si>
  <si>
    <t>Extracellular matrix protein FRAS1 (Fragment) OS=Homo sapiens GN=FRAS1 PE=4 SV=1 - [H0Y930_HUMAN]</t>
  </si>
  <si>
    <t>F8VPD4</t>
  </si>
  <si>
    <t>CAD protein OS=Homo sapiens GN=CAD PE=2 SV=1 - [F8VPD4_HUMAN]</t>
  </si>
  <si>
    <t>R2 SD</t>
  </si>
  <si>
    <t>R3 media</t>
  </si>
  <si>
    <t>R3 SD</t>
  </si>
  <si>
    <t>Log2 R1</t>
  </si>
  <si>
    <t>Log2 R2</t>
  </si>
  <si>
    <t>Log2 R3</t>
  </si>
  <si>
    <t>Heat shock 70 kDa protein 4 OS=Homo sapiens GN=HSPA4 PE=1 SV=4 - [HSP74_HUMAN]</t>
  </si>
  <si>
    <t>Q9Y5G3-2</t>
  </si>
  <si>
    <t>Media delle Medie</t>
  </si>
  <si>
    <t>P46940</t>
  </si>
  <si>
    <t>Glycine--tRNA ligase OS=Homo sapiens GN=GARS PE=1 SV=3 - [SYG_HUMAN]</t>
  </si>
  <si>
    <t>P53618</t>
  </si>
  <si>
    <t>Coatomer subunit beta OS=Homo sapiens GN=COPB1 PE=1 SV=3 - [COPB_HUMAN]</t>
  </si>
  <si>
    <t>Q12797-10</t>
  </si>
  <si>
    <t>Isoform 10 of Aspartyl/asparaginyl beta-hydroxylase OS=Homo sapiens GN=ASPH - [ASPH_HUMAN]</t>
  </si>
  <si>
    <t>Isoform 3 of Attractin OS=Homo sapiens GN=ATRN - [ATRN_HUMAN]</t>
  </si>
  <si>
    <t>P10155-3</t>
  </si>
  <si>
    <t>Nucleotide exchange factor SIL1 OS=Homo sapiens GN=SIL1 PE=1 SV=1 - [SIL1_HUMAN]</t>
  </si>
  <si>
    <t>O15230</t>
  </si>
  <si>
    <t>Integrin alpha-2 OS=Homo sapiens GN=ITGA2 PE=1 SV=1 - [ITA2_HUMAN]</t>
  </si>
  <si>
    <t>Q08945</t>
  </si>
  <si>
    <t>FACT complex subunit SSRP1 OS=Homo sapiens GN=SSRP1 PE=1 SV=1 - [SSRP1_HUMAN]</t>
  </si>
  <si>
    <t>Q76M96</t>
  </si>
  <si>
    <t>Coiled-coil domain-containing protein 80 OS=Homo sapiens GN=CCDC80 PE=1 SV=1 - [CCD80_HUMAN]</t>
  </si>
  <si>
    <t>P01024</t>
  </si>
  <si>
    <t>Complement C3 OS=Homo sapiens GN=C3 PE=1 SV=2 - [CO3_HUMAN]</t>
  </si>
  <si>
    <t>F8W904;P55060-4</t>
  </si>
  <si>
    <t>Exportin-2 OS=Homo sapiens GN=CSE1L PE=2 SV=1 - [F8W904_HUMAN]</t>
  </si>
  <si>
    <t>Q5TCU6</t>
  </si>
  <si>
    <t>Talin-1 OS=Homo sapiens GN=TLN1 PE=2 SV=1 - [Q5TCU6_HUMAN]</t>
  </si>
  <si>
    <t>P98160</t>
  </si>
  <si>
    <t>Basement membrane-specific heparan sulfate proteoglycan core protein OS=Homo sapiens GN=HSPG2 PE=1 SV=4 - [PGBM_HUMAN]</t>
  </si>
  <si>
    <t>F5GXQ1</t>
  </si>
  <si>
    <t>35 kDa inter-alpha-trypsin inhibitor heavy chain H4 OS=Homo sapiens GN=ITIH4 PE=2 SV=1 - [F5GXQ1_HUMAN]</t>
  </si>
  <si>
    <t>P06737-2</t>
  </si>
  <si>
    <t>Isoform 2 of Glycogen phosphorylase, liver form OS=Homo sapiens GN=PYGL - [PYGL_HUMAN]</t>
  </si>
  <si>
    <t>P23142</t>
  </si>
  <si>
    <t>Fibulin-1 OS=Homo sapiens GN=FBLN1 PE=1 SV=4 - [FBLN1_HUMAN]</t>
  </si>
  <si>
    <t>P08648</t>
  </si>
  <si>
    <t>Integrin alpha-5 OS=Homo sapiens GN=ITGA5 PE=1 SV=2 - [ITA5_HUMAN]</t>
  </si>
  <si>
    <t>Q14680-8</t>
  </si>
  <si>
    <t>Isoform 4 of Collagen alpha-1(XII) chain OS=Homo sapiens GN=COL12A1 - [COCA1_HUMAN]</t>
  </si>
  <si>
    <t>Q14204</t>
  </si>
  <si>
    <t>Cytoplasmic dynein 1 heavy chain 1 OS=Homo sapiens GN=DYNC1H1 PE=1 SV=5 - [DYHC1_HUMAN]</t>
  </si>
  <si>
    <t>P20930</t>
  </si>
  <si>
    <t>Filaggrin OS=Homo sapiens GN=FLG PE=1 SV=3 - [FILA_HUMAN]</t>
  </si>
  <si>
    <t>R1: 114/115</t>
  </si>
  <si>
    <t>R1: 114/117</t>
  </si>
  <si>
    <t>R2: 117/114</t>
  </si>
  <si>
    <t>R3: 116/117</t>
  </si>
  <si>
    <t>R3: 116/115</t>
  </si>
  <si>
    <t>R3: 114/117</t>
  </si>
  <si>
    <t>Isoform 2 of Epithelial discoidin domain-containing receptor 1 OS=Homo sapiens GN=DDR1 - [DDR1_HUMAN]</t>
  </si>
  <si>
    <t>E9PG71</t>
  </si>
  <si>
    <t>Glypican-1 OS=Homo sapiens GN=GPC1 PE=1 SV=2 - [GPC1_HUMAN]</t>
  </si>
  <si>
    <t>F5H1I8</t>
  </si>
  <si>
    <t>Low-density lipoprotein receptor-related protein 6 (Fragment) OS=Homo sapiens GN=LRP6 PE=4 SV=1 - [H0YGW5_HUMAN]</t>
  </si>
  <si>
    <t>P50895</t>
  </si>
  <si>
    <t>P35579</t>
  </si>
  <si>
    <t>Myosin-9 OS=Homo sapiens GN=MYH9 PE=1 SV=4 - [MYH9_HUMAN]</t>
  </si>
  <si>
    <t>P13010</t>
  </si>
  <si>
    <t>X-ray repair cross-complementing protein 5 OS=Homo sapiens GN=XRCC5 PE=1 SV=3 - [XRCC5_HUMAN]</t>
  </si>
  <si>
    <t>Q9UBG0</t>
  </si>
  <si>
    <t>C-type mannose receptor 2 OS=Homo sapiens GN=MRC2 PE=1 SV=2 - [MRC2_HUMAN]</t>
  </si>
  <si>
    <t>Q9H1B5</t>
  </si>
  <si>
    <t>Xylosyltransferase 2 OS=Homo sapiens GN=XYLT2 PE=2 SV=2 - [XYLT2_HUMAN]</t>
  </si>
  <si>
    <t>Q08211</t>
  </si>
  <si>
    <t>ATP-dependent RNA helicase A OS=Homo sapiens GN=DHX9 PE=1 SV=4 - [DHX9_HUMAN]</t>
  </si>
  <si>
    <t>Q02487-2</t>
  </si>
  <si>
    <t>Isoform 2B of Desmocollin-2 OS=Homo sapiens GN=DSC2 - [DSC2_HUMAN]</t>
  </si>
  <si>
    <t>Q15046</t>
  </si>
  <si>
    <t>Lysine--tRNA ligase OS=Homo sapiens GN=KARS PE=1 SV=3 - [SYK_HUMAN]</t>
  </si>
  <si>
    <t>Q01813-2</t>
  </si>
  <si>
    <t>Isoform 2 of 6-phosphofructokinase type C OS=Homo sapiens GN=PFKP - [K6PP_HUMAN]</t>
  </si>
  <si>
    <t>O75197</t>
  </si>
  <si>
    <t>Low-density lipoprotein receptor-related protein 5 OS=Homo sapiens GN=LRP5 PE=1 SV=2 - [LRP5_HUMAN]</t>
  </si>
  <si>
    <t>Q70JA7</t>
  </si>
  <si>
    <t>Chondroitin sulfate synthase 3 OS=Homo sapiens GN=CHSY3 PE=2 SV=3 - [CHSS3_HUMAN]</t>
  </si>
  <si>
    <t>Q86YZ3</t>
  </si>
  <si>
    <t>Hornerin OS=Homo sapiens GN=HRNR PE=1 SV=2 - [HORN_HUMAN]</t>
  </si>
  <si>
    <t>O14787-2</t>
  </si>
  <si>
    <t>Isoform 2 of Transportin-2 OS=Homo sapiens GN=TNPO2 - [TNPO2_HUMAN]</t>
  </si>
  <si>
    <t>P98155-2</t>
  </si>
  <si>
    <t>Isoform Short of Very low-density lipoprotein receptor OS=Homo sapiens GN=VLDLR - [VLDLR_HUMAN]</t>
  </si>
  <si>
    <t>F5H826</t>
  </si>
  <si>
    <t>Ephrin type-A receptor 4 OS=Homo sapiens GN=EPHA4 PE=2 SV=1 - [E9PG71_HUMAN]</t>
  </si>
  <si>
    <t>P34932</t>
  </si>
  <si>
    <t>R1 mean</t>
  </si>
  <si>
    <t>R2 mean</t>
  </si>
  <si>
    <t>R3 mean</t>
  </si>
  <si>
    <t>Mean</t>
  </si>
  <si>
    <t>Test Z 2 tails</t>
  </si>
  <si>
    <t>mean</t>
  </si>
  <si>
    <t>SD  of mean</t>
  </si>
  <si>
    <t>SD of means</t>
  </si>
  <si>
    <t>Isoform 2 of Protocadherin gamma-B1 OS=Homo sapiens GN=PCDHGB1 - [PCDGD_HUMAN]</t>
  </si>
  <si>
    <t>Q92973-3</t>
  </si>
  <si>
    <t>Isoform 3 of Transportin-1 OS=Homo sapiens GN=TNPO1 - [TNPO1_HUMAN]</t>
  </si>
  <si>
    <t>Ras GTPase-activating-like protein IQGAP1 OS=Homo sapiens GN=IQGAP1 PE=1 SV=1 - [IQGA1_HUMAN]</t>
  </si>
  <si>
    <t>Q7Z7M9</t>
  </si>
  <si>
    <t>Q8IXL6</t>
  </si>
  <si>
    <t>Extracellular serine/threonine protein kinase FAM20C OS=Homo sapiens GN=FAM20C PE=1 SV=2 - [DMP4_HUMAN]</t>
  </si>
  <si>
    <t>P17301</t>
  </si>
  <si>
    <t>Polypeptide N-acetylgalactosaminyltransferase 5 OS=Homo sapiens GN=GALNT5 PE=1 SV=1 - [GALT5_HUMAN]</t>
  </si>
  <si>
    <t>Q15149-7</t>
  </si>
  <si>
    <t>Isoform 7 of Plectin OS=Homo sapiens GN=PLEC - [PLEC_HUMAN]</t>
  </si>
  <si>
    <t>Q92859-2</t>
  </si>
  <si>
    <t>Isoform 2 of Neogenin OS=Homo sapiens GN=NEO1 - [NEO1_HUMAN]</t>
  </si>
  <si>
    <t>Q14517</t>
  </si>
  <si>
    <t>Protocadherin Fat 1 OS=Homo sapiens GN=FAT1 PE=1 SV=2 - [FAT1_HUMAN]</t>
  </si>
  <si>
    <t>E7EN95</t>
  </si>
  <si>
    <t>Filamin-B OS=Homo sapiens GN=FLNB PE=2 SV=1 - [E7EN95_HUMAN]</t>
  </si>
  <si>
    <t>O95490-3</t>
  </si>
  <si>
    <t>Isoform 3 of Latrophilin-2 OS=Homo sapiens GN=LPHN2 - [LPHN2_HUMAN]</t>
  </si>
  <si>
    <t>Q16363-2</t>
  </si>
  <si>
    <t>Isoform 2 of Laminin subunit alpha-4 OS=Homo sapiens GN=LAMA4 - [LAMA4_HUMAN]</t>
  </si>
  <si>
    <t>J3KR24</t>
  </si>
  <si>
    <t>Isoleucine--tRNA ligase, cytoplasmic OS=Homo sapiens GN=IARS PE=2 SV=1 - [J3KR24_HUMAN]</t>
  </si>
  <si>
    <t>E7EUA9</t>
  </si>
  <si>
    <t>Neuron navigator 3 OS=Homo sapiens GN=NAV3 PE=2 SV=2 - [E7EUA9_HUMAN]</t>
  </si>
  <si>
    <t>Q5SYB0</t>
  </si>
  <si>
    <t>FERM and PDZ domain-containing protein 1 OS=Homo sapiens GN=FRMPD1 PE=1 SV=1 - [FRPD1_HUMAN]</t>
  </si>
  <si>
    <t>Q5D862</t>
  </si>
  <si>
    <t>Filaggrin-2 OS=Homo sapiens GN=FLG2 PE=1 SV=1 - [FILA2_HUMAN]</t>
  </si>
  <si>
    <t>Q07954</t>
  </si>
  <si>
    <t>Prolow-density lipoprotein receptor-related protein 1 OS=Homo sapiens GN=LRP1 PE=1 SV=2 - [LRP1_HUMAN]</t>
  </si>
  <si>
    <t>Q8TE73</t>
  </si>
  <si>
    <t>Dynein heavy chain 5, axonemal OS=Homo sapiens GN=DNAH5 PE=1 SV=3 - [DYH5_HUMAN]</t>
  </si>
  <si>
    <t>Q13813-3</t>
  </si>
  <si>
    <t>Isoform 3 of Spectrin alpha chain, non-erythrocytic 1 OS=Homo sapiens GN=SPTAN1 - [SPTN1_HUMAN]</t>
  </si>
  <si>
    <t>Q99715-4</t>
  </si>
</sst>
</file>

<file path=xl/styles.xml><?xml version="1.0" encoding="utf-8"?>
<styleSheet xmlns="http://schemas.openxmlformats.org/spreadsheetml/2006/main">
  <numFmts count="3">
    <numFmt numFmtId="172" formatCode="0.000"/>
    <numFmt numFmtId="173" formatCode="0.00\ "/>
    <numFmt numFmtId="174" formatCode="0.0"/>
  </numFmts>
  <fonts count="14">
    <font>
      <sz val="12"/>
      <color indexed="8"/>
      <name val="Calibri"/>
      <family val="2"/>
    </font>
    <font>
      <sz val="8"/>
      <color indexed="8"/>
      <name val="Tahoma"/>
      <family val="2"/>
    </font>
    <font>
      <sz val="10"/>
      <color indexed="8"/>
      <name val="Arial"/>
      <family val="2"/>
    </font>
    <font>
      <b/>
      <sz val="8"/>
      <color indexed="12"/>
      <name val="Tahoma"/>
      <family val="2"/>
    </font>
    <font>
      <b/>
      <sz val="8"/>
      <color indexed="14"/>
      <name val="Tahoma"/>
      <family val="2"/>
    </font>
    <font>
      <sz val="8"/>
      <name val="Tahoma"/>
      <family val="2"/>
    </font>
    <font>
      <sz val="12"/>
      <name val="Calibri"/>
      <family val="2"/>
    </font>
    <font>
      <b/>
      <sz val="8"/>
      <name val="Tahoma"/>
      <family val="2"/>
    </font>
    <font>
      <sz val="10"/>
      <name val="Arial"/>
    </font>
    <font>
      <b/>
      <sz val="12"/>
      <name val="Calibri"/>
      <family val="2"/>
    </font>
    <font>
      <sz val="12"/>
      <color indexed="12"/>
      <name val="Calibri"/>
    </font>
    <font>
      <b/>
      <sz val="12"/>
      <color indexed="12"/>
      <name val="Calibri"/>
    </font>
    <font>
      <sz val="12"/>
      <color indexed="14"/>
      <name val="Calibri"/>
    </font>
    <font>
      <b/>
      <sz val="12"/>
      <color indexed="14"/>
      <name val="Calibri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9"/>
      </patternFill>
    </fill>
    <fill>
      <patternFill patternType="solid">
        <fgColor indexed="42"/>
        <bgColor indexed="9"/>
      </patternFill>
    </fill>
    <fill>
      <patternFill patternType="solid">
        <fgColor indexed="31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Fill="1"/>
    <xf numFmtId="0" fontId="1" fillId="3" borderId="2" xfId="0" applyFont="1" applyFill="1" applyBorder="1" applyAlignment="1">
      <alignment horizontal="left" vertical="top"/>
    </xf>
    <xf numFmtId="2" fontId="1" fillId="3" borderId="2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right" vertical="top"/>
    </xf>
    <xf numFmtId="172" fontId="1" fillId="3" borderId="2" xfId="0" applyNumberFormat="1" applyFont="1" applyFill="1" applyBorder="1" applyAlignment="1">
      <alignment horizontal="right" vertical="top"/>
    </xf>
    <xf numFmtId="173" fontId="1" fillId="4" borderId="2" xfId="0" applyNumberFormat="1" applyFont="1" applyFill="1" applyBorder="1" applyAlignment="1">
      <alignment horizontal="right" vertical="top"/>
    </xf>
    <xf numFmtId="2" fontId="1" fillId="4" borderId="2" xfId="0" applyNumberFormat="1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right" vertical="top"/>
    </xf>
    <xf numFmtId="173" fontId="1" fillId="5" borderId="2" xfId="0" applyNumberFormat="1" applyFont="1" applyFill="1" applyBorder="1" applyAlignment="1">
      <alignment horizontal="right" vertical="top"/>
    </xf>
    <xf numFmtId="2" fontId="1" fillId="5" borderId="2" xfId="0" applyNumberFormat="1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right" vertical="top"/>
    </xf>
    <xf numFmtId="173" fontId="1" fillId="6" borderId="2" xfId="0" applyNumberFormat="1" applyFont="1" applyFill="1" applyBorder="1" applyAlignment="1">
      <alignment horizontal="right" vertical="top"/>
    </xf>
    <xf numFmtId="2" fontId="1" fillId="6" borderId="2" xfId="0" applyNumberFormat="1" applyFont="1" applyFill="1" applyBorder="1" applyAlignment="1">
      <alignment horizontal="center" vertical="top"/>
    </xf>
    <xf numFmtId="0" fontId="1" fillId="6" borderId="2" xfId="0" applyFont="1" applyFill="1" applyBorder="1" applyAlignment="1">
      <alignment horizontal="right" vertical="top"/>
    </xf>
    <xf numFmtId="173" fontId="1" fillId="7" borderId="2" xfId="0" applyNumberFormat="1" applyFont="1" applyFill="1" applyBorder="1" applyAlignment="1">
      <alignment horizontal="right" vertical="top"/>
    </xf>
    <xf numFmtId="2" fontId="1" fillId="7" borderId="2" xfId="0" applyNumberFormat="1" applyFont="1" applyFill="1" applyBorder="1" applyAlignment="1">
      <alignment horizontal="center" vertical="top"/>
    </xf>
    <xf numFmtId="0" fontId="1" fillId="7" borderId="2" xfId="0" applyFont="1" applyFill="1" applyBorder="1" applyAlignment="1">
      <alignment horizontal="right" vertical="top"/>
    </xf>
    <xf numFmtId="174" fontId="1" fillId="3" borderId="2" xfId="0" applyNumberFormat="1" applyFont="1" applyFill="1" applyBorder="1" applyAlignment="1">
      <alignment horizontal="right" vertical="top"/>
    </xf>
    <xf numFmtId="172" fontId="3" fillId="3" borderId="2" xfId="0" applyNumberFormat="1" applyFont="1" applyFill="1" applyBorder="1" applyAlignment="1">
      <alignment horizontal="right" vertical="top"/>
    </xf>
    <xf numFmtId="172" fontId="4" fillId="3" borderId="2" xfId="0" applyNumberFormat="1" applyFont="1" applyFill="1" applyBorder="1" applyAlignment="1">
      <alignment horizontal="right" vertical="top"/>
    </xf>
    <xf numFmtId="0" fontId="6" fillId="0" borderId="0" xfId="0" applyFont="1"/>
    <xf numFmtId="0" fontId="5" fillId="3" borderId="2" xfId="0" applyFont="1" applyFill="1" applyBorder="1" applyAlignment="1">
      <alignment horizontal="left" vertical="top"/>
    </xf>
    <xf numFmtId="172" fontId="5" fillId="3" borderId="2" xfId="0" applyNumberFormat="1" applyFont="1" applyFill="1" applyBorder="1" applyAlignment="1">
      <alignment horizontal="right" vertical="top"/>
    </xf>
    <xf numFmtId="0" fontId="8" fillId="0" borderId="0" xfId="0" applyFont="1" applyFill="1"/>
    <xf numFmtId="0" fontId="7" fillId="2" borderId="1" xfId="0" applyFont="1" applyFill="1" applyBorder="1" applyAlignment="1">
      <alignment horizontal="center" vertical="center"/>
    </xf>
    <xf numFmtId="0" fontId="9" fillId="0" borderId="0" xfId="0" applyFont="1"/>
    <xf numFmtId="2" fontId="0" fillId="0" borderId="0" xfId="0" applyNumberFormat="1"/>
    <xf numFmtId="11" fontId="0" fillId="0" borderId="0" xfId="0" applyNumberFormat="1"/>
    <xf numFmtId="0" fontId="7" fillId="0" borderId="1" xfId="0" applyFont="1" applyFill="1" applyBorder="1" applyAlignment="1">
      <alignment horizontal="center" vertical="center"/>
    </xf>
    <xf numFmtId="0" fontId="9" fillId="0" borderId="0" xfId="0" applyFont="1" applyFill="1"/>
    <xf numFmtId="0" fontId="0" fillId="0" borderId="0" xfId="0" applyFill="1"/>
    <xf numFmtId="2" fontId="0" fillId="0" borderId="0" xfId="0" applyNumberFormat="1" applyFill="1"/>
    <xf numFmtId="2" fontId="13" fillId="0" borderId="0" xfId="0" applyNumberFormat="1" applyFont="1" applyFill="1"/>
    <xf numFmtId="11" fontId="0" fillId="0" borderId="0" xfId="0" applyNumberFormat="1" applyFill="1"/>
    <xf numFmtId="2" fontId="12" fillId="0" borderId="0" xfId="0" applyNumberFormat="1" applyFont="1" applyFill="1"/>
    <xf numFmtId="2" fontId="10" fillId="0" borderId="0" xfId="0" applyNumberFormat="1" applyFont="1" applyFill="1"/>
    <xf numFmtId="2" fontId="11" fillId="0" borderId="0" xfId="0" applyNumberFormat="1" applyFont="1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Y464"/>
  <sheetViews>
    <sheetView workbookViewId="0">
      <selection sqref="A1:A1048576"/>
    </sheetView>
  </sheetViews>
  <sheetFormatPr baseColWidth="10" defaultColWidth="9.1640625" defaultRowHeight="12"/>
  <cols>
    <col min="1" max="1" width="14.33203125" style="2" customWidth="1"/>
    <col min="2" max="2" width="42.83203125" style="2" customWidth="1"/>
    <col min="3" max="3" width="11.5" style="2" customWidth="1"/>
    <col min="4" max="4" width="10.5" style="2" customWidth="1"/>
    <col min="5" max="5" width="16" style="2" customWidth="1"/>
    <col min="6" max="6" width="10.5" style="2" customWidth="1"/>
    <col min="7" max="7" width="8.5" style="2" customWidth="1"/>
    <col min="8" max="26" width="11.5" style="2" customWidth="1"/>
    <col min="27" max="29" width="14.33203125" style="2" customWidth="1"/>
    <col min="30" max="30" width="11.5" style="2" customWidth="1"/>
    <col min="31" max="33" width="14.33203125" style="2" customWidth="1"/>
    <col min="34" max="34" width="11.5" style="2" customWidth="1"/>
    <col min="35" max="37" width="14.33203125" style="2" customWidth="1"/>
    <col min="38" max="38" width="11.5" style="2" customWidth="1"/>
    <col min="39" max="41" width="14.33203125" style="2" customWidth="1"/>
    <col min="42" max="42" width="11.5" style="2" customWidth="1"/>
    <col min="43" max="45" width="14.33203125" style="2" customWidth="1"/>
    <col min="46" max="46" width="11.5" style="2" customWidth="1"/>
    <col min="47" max="49" width="14.33203125" style="2" customWidth="1"/>
    <col min="50" max="50" width="8.5" style="2" customWidth="1"/>
    <col min="51" max="51" width="11.5" style="2" customWidth="1"/>
    <col min="52" max="16384" width="9.1640625" style="2"/>
  </cols>
  <sheetData>
    <row r="1" spans="1:51" ht="15.75" customHeight="1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  <c r="N1" s="1" t="s">
        <v>34</v>
      </c>
      <c r="O1" s="1" t="s">
        <v>35</v>
      </c>
      <c r="P1" s="1" t="s">
        <v>36</v>
      </c>
      <c r="Q1" s="1" t="s">
        <v>37</v>
      </c>
      <c r="R1" s="1" t="s">
        <v>38</v>
      </c>
      <c r="S1" s="1" t="s">
        <v>39</v>
      </c>
      <c r="T1" s="1" t="s">
        <v>40</v>
      </c>
      <c r="U1" s="1" t="s">
        <v>41</v>
      </c>
      <c r="V1" s="1" t="s">
        <v>42</v>
      </c>
      <c r="W1" s="1" t="s">
        <v>43</v>
      </c>
      <c r="X1" s="1" t="s">
        <v>44</v>
      </c>
      <c r="Y1" s="1" t="s">
        <v>45</v>
      </c>
      <c r="Z1" s="1" t="s">
        <v>46</v>
      </c>
      <c r="AA1" s="1" t="s">
        <v>47</v>
      </c>
      <c r="AB1" s="1" t="s">
        <v>48</v>
      </c>
      <c r="AC1" s="1" t="s">
        <v>49</v>
      </c>
      <c r="AD1" s="1" t="s">
        <v>50</v>
      </c>
      <c r="AE1" s="1" t="s">
        <v>51</v>
      </c>
      <c r="AF1" s="1" t="s">
        <v>52</v>
      </c>
      <c r="AG1" s="1" t="s">
        <v>53</v>
      </c>
      <c r="AH1" s="1" t="s">
        <v>54</v>
      </c>
      <c r="AI1" s="1" t="s">
        <v>55</v>
      </c>
      <c r="AJ1" s="1" t="s">
        <v>56</v>
      </c>
      <c r="AK1" s="1" t="s">
        <v>57</v>
      </c>
      <c r="AL1" s="1" t="s">
        <v>58</v>
      </c>
      <c r="AM1" s="1" t="s">
        <v>59</v>
      </c>
      <c r="AN1" s="1" t="s">
        <v>60</v>
      </c>
      <c r="AO1" s="1" t="s">
        <v>61</v>
      </c>
      <c r="AP1" s="1" t="s">
        <v>62</v>
      </c>
      <c r="AQ1" s="1" t="s">
        <v>63</v>
      </c>
      <c r="AR1" s="1" t="s">
        <v>64</v>
      </c>
      <c r="AS1" s="1" t="s">
        <v>65</v>
      </c>
      <c r="AT1" s="1" t="s">
        <v>66</v>
      </c>
      <c r="AU1" s="1" t="s">
        <v>67</v>
      </c>
      <c r="AV1" s="1" t="s">
        <v>68</v>
      </c>
      <c r="AW1" s="1" t="s">
        <v>69</v>
      </c>
      <c r="AX1" s="1" t="s">
        <v>70</v>
      </c>
      <c r="AY1" s="1" t="s">
        <v>71</v>
      </c>
    </row>
    <row r="2" spans="1:51">
      <c r="A2" s="3" t="s">
        <v>72</v>
      </c>
      <c r="B2" s="3" t="s">
        <v>73</v>
      </c>
      <c r="C2" s="4">
        <v>85.31</v>
      </c>
      <c r="D2" s="5">
        <v>2</v>
      </c>
      <c r="E2" s="5">
        <v>9</v>
      </c>
      <c r="F2" s="5">
        <v>9</v>
      </c>
      <c r="G2" s="5">
        <v>292</v>
      </c>
      <c r="H2" s="6">
        <v>0.77914364340904896</v>
      </c>
      <c r="I2" s="6">
        <v>0.76197020769728496</v>
      </c>
      <c r="J2" s="6">
        <v>0.82520602878884197</v>
      </c>
      <c r="K2" s="6">
        <v>0.80946607624560696</v>
      </c>
      <c r="L2" s="6">
        <v>0.96323379465778902</v>
      </c>
      <c r="M2" s="6">
        <v>0.97044327029698996</v>
      </c>
      <c r="N2" s="6">
        <v>0.91226070150635896</v>
      </c>
      <c r="O2" s="6">
        <v>0.97245602856189495</v>
      </c>
      <c r="P2" s="6">
        <v>0.899777142479533</v>
      </c>
      <c r="Q2" s="6">
        <v>0.97628678512554201</v>
      </c>
      <c r="R2" s="6">
        <v>0.96697491907909106</v>
      </c>
      <c r="S2" s="6">
        <v>1.03937412976515</v>
      </c>
      <c r="T2" s="6">
        <v>0.74988445926918501</v>
      </c>
      <c r="U2" s="6">
        <v>0.82696293573086799</v>
      </c>
      <c r="V2" s="6">
        <v>0.79081781185160804</v>
      </c>
      <c r="W2" s="6">
        <v>0.82205836638197205</v>
      </c>
      <c r="X2" s="6">
        <v>1.0267378849247899</v>
      </c>
      <c r="Y2" s="6">
        <v>0.99802379633893501</v>
      </c>
      <c r="Z2" s="7">
        <v>1001.5959005599</v>
      </c>
      <c r="AA2" s="8">
        <v>83.22</v>
      </c>
      <c r="AB2" s="9">
        <v>8</v>
      </c>
      <c r="AC2" s="9">
        <v>50</v>
      </c>
      <c r="AD2" s="10">
        <v>144.32012844085699</v>
      </c>
      <c r="AE2" s="11">
        <v>83.22</v>
      </c>
      <c r="AF2" s="12">
        <v>8</v>
      </c>
      <c r="AG2" s="12">
        <v>56</v>
      </c>
      <c r="AH2" s="7">
        <v>1095.9128441666801</v>
      </c>
      <c r="AI2" s="8">
        <v>67.83</v>
      </c>
      <c r="AJ2" s="9">
        <v>8</v>
      </c>
      <c r="AK2" s="9">
        <v>53</v>
      </c>
      <c r="AL2" s="13">
        <v>164.671004772186</v>
      </c>
      <c r="AM2" s="14">
        <v>67.83</v>
      </c>
      <c r="AN2" s="15">
        <v>8</v>
      </c>
      <c r="AO2" s="15">
        <v>57</v>
      </c>
      <c r="AP2" s="7">
        <v>708.22689863874098</v>
      </c>
      <c r="AQ2" s="8">
        <v>65.73</v>
      </c>
      <c r="AR2" s="9">
        <v>7</v>
      </c>
      <c r="AS2" s="9">
        <v>34</v>
      </c>
      <c r="AT2" s="16">
        <v>118.89511728286701</v>
      </c>
      <c r="AU2" s="17">
        <v>65.73</v>
      </c>
      <c r="AV2" s="18">
        <v>7</v>
      </c>
      <c r="AW2" s="18">
        <v>42</v>
      </c>
      <c r="AX2" s="5">
        <v>143</v>
      </c>
      <c r="AY2" s="19">
        <v>16.046849064660002</v>
      </c>
    </row>
    <row r="3" spans="1:51">
      <c r="A3" s="3" t="s">
        <v>74</v>
      </c>
      <c r="B3" s="3" t="s">
        <v>75</v>
      </c>
      <c r="C3" s="4">
        <v>65.77</v>
      </c>
      <c r="D3" s="5">
        <v>19</v>
      </c>
      <c r="E3" s="5">
        <v>5</v>
      </c>
      <c r="F3" s="5">
        <v>5</v>
      </c>
      <c r="G3" s="5">
        <v>50</v>
      </c>
      <c r="H3" s="6">
        <v>1.3676777087894301</v>
      </c>
      <c r="I3" s="6">
        <v>1.35970439576323</v>
      </c>
      <c r="J3" s="6">
        <v>1.3905668224124501</v>
      </c>
      <c r="K3" s="6">
        <v>1.4041783024913499</v>
      </c>
      <c r="L3" s="6">
        <v>0.97174408045684901</v>
      </c>
      <c r="M3" s="6">
        <v>1.01783652935365</v>
      </c>
      <c r="N3" s="6">
        <v>1.21397817018791</v>
      </c>
      <c r="O3" s="6">
        <v>1.3129879226854999</v>
      </c>
      <c r="P3" s="6">
        <v>1.3046735368707101</v>
      </c>
      <c r="Q3" s="6">
        <v>1.36441063891329</v>
      </c>
      <c r="R3" s="6">
        <v>0.99388525421444196</v>
      </c>
      <c r="S3" s="6">
        <v>0.99957146936540697</v>
      </c>
      <c r="T3" s="6">
        <v>1.2477436623828699</v>
      </c>
      <c r="U3" s="6">
        <v>1.3312611810427799</v>
      </c>
      <c r="V3" s="6">
        <v>1.2067883093154299</v>
      </c>
      <c r="W3" s="6">
        <v>1.24117726785437</v>
      </c>
      <c r="X3" s="6">
        <v>1.0451930960179201</v>
      </c>
      <c r="Y3" s="6">
        <v>1.05651264239471</v>
      </c>
      <c r="Z3" s="7">
        <v>150.39428571428601</v>
      </c>
      <c r="AA3" s="8">
        <v>57.72</v>
      </c>
      <c r="AB3" s="9">
        <v>4</v>
      </c>
      <c r="AC3" s="9">
        <v>8</v>
      </c>
      <c r="AD3" s="10">
        <v>19.8107669353485</v>
      </c>
      <c r="AE3" s="11">
        <v>57.72</v>
      </c>
      <c r="AF3" s="12">
        <v>4</v>
      </c>
      <c r="AG3" s="12">
        <v>9</v>
      </c>
      <c r="AH3" s="7">
        <v>109.58535207185599</v>
      </c>
      <c r="AI3" s="8">
        <v>36.24</v>
      </c>
      <c r="AJ3" s="9">
        <v>3</v>
      </c>
      <c r="AK3" s="9">
        <v>7</v>
      </c>
      <c r="AL3" s="13">
        <v>15.4539746046066</v>
      </c>
      <c r="AM3" s="14">
        <v>44.3</v>
      </c>
      <c r="AN3" s="15">
        <v>4</v>
      </c>
      <c r="AO3" s="15">
        <v>9</v>
      </c>
      <c r="AP3" s="7">
        <v>153.15397576142701</v>
      </c>
      <c r="AQ3" s="8">
        <v>57.72</v>
      </c>
      <c r="AR3" s="9">
        <v>4</v>
      </c>
      <c r="AS3" s="9">
        <v>8</v>
      </c>
      <c r="AT3" s="16">
        <v>21.815511941909801</v>
      </c>
      <c r="AU3" s="17">
        <v>65.77</v>
      </c>
      <c r="AV3" s="18">
        <v>5</v>
      </c>
      <c r="AW3" s="18">
        <v>9</v>
      </c>
      <c r="AX3" s="5">
        <v>149</v>
      </c>
      <c r="AY3" s="19">
        <v>16.831079604660001</v>
      </c>
    </row>
    <row r="4" spans="1:51">
      <c r="A4" s="3" t="s">
        <v>76</v>
      </c>
      <c r="B4" s="3" t="s">
        <v>77</v>
      </c>
      <c r="C4" s="4">
        <v>63.54</v>
      </c>
      <c r="D4" s="5">
        <v>1</v>
      </c>
      <c r="E4" s="5">
        <v>31</v>
      </c>
      <c r="F4" s="5">
        <v>41</v>
      </c>
      <c r="G4" s="5">
        <v>690</v>
      </c>
      <c r="H4" s="20">
        <v>2.4956644102162602</v>
      </c>
      <c r="I4" s="20">
        <v>2.05177691945776</v>
      </c>
      <c r="J4" s="20">
        <v>2.4570366586501402</v>
      </c>
      <c r="K4" s="20">
        <v>2.2591445396276799</v>
      </c>
      <c r="L4" s="6">
        <v>0.96450397114234399</v>
      </c>
      <c r="M4" s="6">
        <v>0.85771176473609501</v>
      </c>
      <c r="N4" s="6">
        <v>1.18224384204233</v>
      </c>
      <c r="O4" s="6">
        <v>1.3097669818706099</v>
      </c>
      <c r="P4" s="6">
        <v>1.21775204915421</v>
      </c>
      <c r="Q4" s="6">
        <v>1.3503870353596501</v>
      </c>
      <c r="R4" s="6">
        <v>0.99296962567789404</v>
      </c>
      <c r="S4" s="6">
        <v>1.0536667408641001</v>
      </c>
      <c r="T4" s="6">
        <v>1.37597080261654</v>
      </c>
      <c r="U4" s="6">
        <v>1.4799177399088199</v>
      </c>
      <c r="V4" s="6">
        <v>1.22306963918108</v>
      </c>
      <c r="W4" s="6">
        <v>1.40929373472286</v>
      </c>
      <c r="X4" s="6">
        <v>1.08957250485756</v>
      </c>
      <c r="Y4" s="6">
        <v>1.13363779475749</v>
      </c>
      <c r="Z4" s="7">
        <v>3204.7229532149599</v>
      </c>
      <c r="AA4" s="8">
        <v>59.62</v>
      </c>
      <c r="AB4" s="9">
        <v>37</v>
      </c>
      <c r="AC4" s="9">
        <v>134</v>
      </c>
      <c r="AD4" s="10">
        <v>409.93558537960098</v>
      </c>
      <c r="AE4" s="11">
        <v>58.22</v>
      </c>
      <c r="AF4" s="12">
        <v>37</v>
      </c>
      <c r="AG4" s="12">
        <v>142</v>
      </c>
      <c r="AH4" s="7">
        <v>2392.8505948862298</v>
      </c>
      <c r="AI4" s="8">
        <v>47.73</v>
      </c>
      <c r="AJ4" s="9">
        <v>32</v>
      </c>
      <c r="AK4" s="9">
        <v>106</v>
      </c>
      <c r="AL4" s="13">
        <v>299.226042151451</v>
      </c>
      <c r="AM4" s="14">
        <v>46.32</v>
      </c>
      <c r="AN4" s="15">
        <v>31</v>
      </c>
      <c r="AO4" s="15">
        <v>111</v>
      </c>
      <c r="AP4" s="7">
        <v>2471.5031222688599</v>
      </c>
      <c r="AQ4" s="8">
        <v>51.17</v>
      </c>
      <c r="AR4" s="9">
        <v>32</v>
      </c>
      <c r="AS4" s="9">
        <v>95</v>
      </c>
      <c r="AT4" s="16">
        <v>292.29090011119803</v>
      </c>
      <c r="AU4" s="17">
        <v>51.64</v>
      </c>
      <c r="AV4" s="18">
        <v>33</v>
      </c>
      <c r="AW4" s="18">
        <v>102</v>
      </c>
      <c r="AX4" s="5">
        <v>639</v>
      </c>
      <c r="AY4" s="19">
        <v>65.393220344660094</v>
      </c>
    </row>
    <row r="5" spans="1:51">
      <c r="A5" s="3" t="s">
        <v>78</v>
      </c>
      <c r="B5" s="3" t="s">
        <v>79</v>
      </c>
      <c r="C5" s="4">
        <v>60.14</v>
      </c>
      <c r="D5" s="5">
        <v>1</v>
      </c>
      <c r="E5" s="5">
        <v>26</v>
      </c>
      <c r="F5" s="5">
        <v>26</v>
      </c>
      <c r="G5" s="5">
        <v>565</v>
      </c>
      <c r="H5" s="6">
        <v>0.82211894022798004</v>
      </c>
      <c r="I5" s="6">
        <v>0.80449619722794097</v>
      </c>
      <c r="J5" s="6">
        <v>0.84294538405803698</v>
      </c>
      <c r="K5" s="6">
        <v>0.84814025413850103</v>
      </c>
      <c r="L5" s="6">
        <v>0.95432117112718395</v>
      </c>
      <c r="M5" s="6">
        <v>0.96888906001947195</v>
      </c>
      <c r="N5" s="6">
        <v>1.1500667588823901</v>
      </c>
      <c r="O5" s="6">
        <v>1.2134836863938701</v>
      </c>
      <c r="P5" s="6">
        <v>1.16950537302219</v>
      </c>
      <c r="Q5" s="6">
        <v>1.2004192251911501</v>
      </c>
      <c r="R5" s="6">
        <v>0.984186991435965</v>
      </c>
      <c r="S5" s="6">
        <v>0.98904716878828502</v>
      </c>
      <c r="T5" s="6">
        <v>0.91547523183516499</v>
      </c>
      <c r="U5" s="6">
        <v>0.88495161118776</v>
      </c>
      <c r="V5" s="6">
        <v>0.92191906717515604</v>
      </c>
      <c r="W5" s="6">
        <v>0.88744906511704402</v>
      </c>
      <c r="X5" s="6">
        <v>1.02228996868245</v>
      </c>
      <c r="Y5" s="6">
        <v>0.98206537604167199</v>
      </c>
      <c r="Z5" s="7">
        <v>1351.6933186942299</v>
      </c>
      <c r="AA5" s="8">
        <v>51.78</v>
      </c>
      <c r="AB5" s="9">
        <v>22</v>
      </c>
      <c r="AC5" s="9">
        <v>78</v>
      </c>
      <c r="AD5" s="10">
        <v>192.85934257507299</v>
      </c>
      <c r="AE5" s="11">
        <v>51.78</v>
      </c>
      <c r="AF5" s="12">
        <v>22</v>
      </c>
      <c r="AG5" s="12">
        <v>84</v>
      </c>
      <c r="AH5" s="7">
        <v>1641.65901318391</v>
      </c>
      <c r="AI5" s="8">
        <v>59.07</v>
      </c>
      <c r="AJ5" s="9">
        <v>25</v>
      </c>
      <c r="AK5" s="9">
        <v>104</v>
      </c>
      <c r="AL5" s="13">
        <v>267.86918747425102</v>
      </c>
      <c r="AM5" s="14">
        <v>60.14</v>
      </c>
      <c r="AN5" s="15">
        <v>26</v>
      </c>
      <c r="AO5" s="15">
        <v>120</v>
      </c>
      <c r="AP5" s="7">
        <v>1336.43655578892</v>
      </c>
      <c r="AQ5" s="8">
        <v>51.96</v>
      </c>
      <c r="AR5" s="9">
        <v>23</v>
      </c>
      <c r="AS5" s="9">
        <v>83</v>
      </c>
      <c r="AT5" s="16">
        <v>196.958903431892</v>
      </c>
      <c r="AU5" s="17">
        <v>49.64</v>
      </c>
      <c r="AV5" s="18">
        <v>23</v>
      </c>
      <c r="AW5" s="18">
        <v>96</v>
      </c>
      <c r="AX5" s="5">
        <v>562</v>
      </c>
      <c r="AY5" s="19">
        <v>62.875931874659997</v>
      </c>
    </row>
    <row r="6" spans="1:51">
      <c r="A6" s="3" t="s">
        <v>80</v>
      </c>
      <c r="B6" s="3" t="s">
        <v>0</v>
      </c>
      <c r="C6" s="4">
        <v>60</v>
      </c>
      <c r="D6" s="5">
        <v>2</v>
      </c>
      <c r="E6" s="5">
        <v>18</v>
      </c>
      <c r="F6" s="5">
        <v>19</v>
      </c>
      <c r="G6" s="5">
        <v>461</v>
      </c>
      <c r="H6" s="6">
        <v>1.1029584383251601</v>
      </c>
      <c r="I6" s="6">
        <v>1.1260020396258601</v>
      </c>
      <c r="J6" s="6">
        <v>1.1611812693849499</v>
      </c>
      <c r="K6" s="6">
        <v>1.08061375837661</v>
      </c>
      <c r="L6" s="6">
        <v>0.94589713840566703</v>
      </c>
      <c r="M6" s="6">
        <v>0.934854508919717</v>
      </c>
      <c r="N6" s="6">
        <v>1.0994614667192699</v>
      </c>
      <c r="O6" s="6">
        <v>1.04573115697654</v>
      </c>
      <c r="P6" s="6">
        <v>1.01551262926506</v>
      </c>
      <c r="Q6" s="6">
        <v>1.0261000474942199</v>
      </c>
      <c r="R6" s="6">
        <v>0.99065902237422498</v>
      </c>
      <c r="S6" s="6">
        <v>1.02744668252518</v>
      </c>
      <c r="T6" s="6">
        <v>0.98373096347724898</v>
      </c>
      <c r="U6" s="6">
        <v>1.01248280154279</v>
      </c>
      <c r="V6" s="6">
        <v>0.95379176902295404</v>
      </c>
      <c r="W6" s="6">
        <v>0.93612109324553305</v>
      </c>
      <c r="X6" s="6">
        <v>1.06719089705845</v>
      </c>
      <c r="Y6" s="6">
        <v>1.0196334885795899</v>
      </c>
      <c r="Z6" s="7">
        <v>1511.0573301029599</v>
      </c>
      <c r="AA6" s="8">
        <v>57.07</v>
      </c>
      <c r="AB6" s="9">
        <v>18</v>
      </c>
      <c r="AC6" s="9">
        <v>78</v>
      </c>
      <c r="AD6" s="10">
        <v>220.51000845432301</v>
      </c>
      <c r="AE6" s="11">
        <v>55.47</v>
      </c>
      <c r="AF6" s="12">
        <v>17</v>
      </c>
      <c r="AG6" s="12">
        <v>83</v>
      </c>
      <c r="AH6" s="7">
        <v>1391.0666579804399</v>
      </c>
      <c r="AI6" s="8">
        <v>51.73</v>
      </c>
      <c r="AJ6" s="9">
        <v>16</v>
      </c>
      <c r="AK6" s="9">
        <v>76</v>
      </c>
      <c r="AL6" s="13">
        <v>196.822963476181</v>
      </c>
      <c r="AM6" s="14">
        <v>51.73</v>
      </c>
      <c r="AN6" s="15">
        <v>16</v>
      </c>
      <c r="AO6" s="15">
        <v>85</v>
      </c>
      <c r="AP6" s="7">
        <v>1141.35351183545</v>
      </c>
      <c r="AQ6" s="8">
        <v>45.87</v>
      </c>
      <c r="AR6" s="9">
        <v>17</v>
      </c>
      <c r="AS6" s="9">
        <v>66</v>
      </c>
      <c r="AT6" s="16">
        <v>171.20494449138599</v>
      </c>
      <c r="AU6" s="17">
        <v>45.87</v>
      </c>
      <c r="AV6" s="18">
        <v>17</v>
      </c>
      <c r="AW6" s="18">
        <v>73</v>
      </c>
      <c r="AX6" s="5">
        <v>375</v>
      </c>
      <c r="AY6" s="19">
        <v>41.709732094659998</v>
      </c>
    </row>
    <row r="7" spans="1:51">
      <c r="A7" s="3" t="s">
        <v>1</v>
      </c>
      <c r="B7" s="3" t="s">
        <v>2</v>
      </c>
      <c r="C7" s="4">
        <v>59.86</v>
      </c>
      <c r="D7" s="5">
        <v>2</v>
      </c>
      <c r="E7" s="5">
        <v>16</v>
      </c>
      <c r="F7" s="5">
        <v>16</v>
      </c>
      <c r="G7" s="5">
        <v>471</v>
      </c>
      <c r="H7" s="6">
        <v>0.68439777352715403</v>
      </c>
      <c r="I7" s="21">
        <v>0.63737066144292198</v>
      </c>
      <c r="J7" s="6">
        <v>0.72030419372440402</v>
      </c>
      <c r="K7" s="6">
        <v>0.73752945320315</v>
      </c>
      <c r="L7" s="6">
        <v>0.94033242936311201</v>
      </c>
      <c r="M7" s="6">
        <v>0.99283074368388802</v>
      </c>
      <c r="N7" s="6">
        <v>0.80794190724917703</v>
      </c>
      <c r="O7" s="6">
        <v>0.88851646076844804</v>
      </c>
      <c r="P7" s="6">
        <v>0.85190092469448997</v>
      </c>
      <c r="Q7" s="6">
        <v>0.945297130290219</v>
      </c>
      <c r="R7" s="6">
        <v>0.92367526744258799</v>
      </c>
      <c r="S7" s="6">
        <v>1.0809263786232199</v>
      </c>
      <c r="T7" s="6">
        <v>0.82628731294433699</v>
      </c>
      <c r="U7" s="6">
        <v>0.829418459586311</v>
      </c>
      <c r="V7" s="6">
        <v>0.73749522633573505</v>
      </c>
      <c r="W7" s="6">
        <v>0.75296932834888797</v>
      </c>
      <c r="X7" s="6">
        <v>1.0853674483784399</v>
      </c>
      <c r="Y7" s="6">
        <v>1.04398433411903</v>
      </c>
      <c r="Z7" s="7">
        <v>1688.3532238533801</v>
      </c>
      <c r="AA7" s="8">
        <v>59.86</v>
      </c>
      <c r="AB7" s="9">
        <v>16</v>
      </c>
      <c r="AC7" s="9">
        <v>75</v>
      </c>
      <c r="AD7" s="10">
        <v>208.32389879226699</v>
      </c>
      <c r="AE7" s="11">
        <v>56.99</v>
      </c>
      <c r="AF7" s="12">
        <v>15</v>
      </c>
      <c r="AG7" s="12">
        <v>78</v>
      </c>
      <c r="AH7" s="7">
        <v>1679.24624396477</v>
      </c>
      <c r="AI7" s="8">
        <v>51.97</v>
      </c>
      <c r="AJ7" s="9">
        <v>14</v>
      </c>
      <c r="AK7" s="9">
        <v>77</v>
      </c>
      <c r="AL7" s="13">
        <v>218.699975013733</v>
      </c>
      <c r="AM7" s="14">
        <v>51.97</v>
      </c>
      <c r="AN7" s="15">
        <v>14</v>
      </c>
      <c r="AO7" s="15">
        <v>81</v>
      </c>
      <c r="AP7" s="7">
        <v>1631.25769168795</v>
      </c>
      <c r="AQ7" s="8">
        <v>49.1</v>
      </c>
      <c r="AR7" s="9">
        <v>14</v>
      </c>
      <c r="AS7" s="9">
        <v>77</v>
      </c>
      <c r="AT7" s="16">
        <v>216.767037391663</v>
      </c>
      <c r="AU7" s="17">
        <v>49.1</v>
      </c>
      <c r="AV7" s="18">
        <v>14</v>
      </c>
      <c r="AW7" s="18">
        <v>83</v>
      </c>
      <c r="AX7" s="5">
        <v>279</v>
      </c>
      <c r="AY7" s="19">
        <v>28.841321774659999</v>
      </c>
    </row>
    <row r="8" spans="1:51">
      <c r="A8" s="3" t="s">
        <v>5</v>
      </c>
      <c r="B8" s="3" t="s">
        <v>6</v>
      </c>
      <c r="C8" s="4">
        <v>59.71</v>
      </c>
      <c r="D8" s="5">
        <v>1</v>
      </c>
      <c r="E8" s="5">
        <v>46</v>
      </c>
      <c r="F8" s="5">
        <v>46</v>
      </c>
      <c r="G8" s="5">
        <v>1250</v>
      </c>
      <c r="H8" s="6">
        <v>0.98842494525151903</v>
      </c>
      <c r="I8" s="6">
        <v>0.925596869036865</v>
      </c>
      <c r="J8" s="6">
        <v>1.0737727691321499</v>
      </c>
      <c r="K8" s="6">
        <v>0.99807204933079097</v>
      </c>
      <c r="L8" s="6">
        <v>0.93882205145858699</v>
      </c>
      <c r="M8" s="6">
        <v>0.96741641522223598</v>
      </c>
      <c r="N8" s="6">
        <v>0.94617772630481001</v>
      </c>
      <c r="O8" s="6">
        <v>0.99659569586805596</v>
      </c>
      <c r="P8" s="6">
        <v>0.99624162765412705</v>
      </c>
      <c r="Q8" s="6">
        <v>1.0645811160954</v>
      </c>
      <c r="R8" s="6">
        <v>0.95426231882550305</v>
      </c>
      <c r="S8" s="6">
        <v>1.04751820134577</v>
      </c>
      <c r="T8" s="6">
        <v>1.09788974184327</v>
      </c>
      <c r="U8" s="6">
        <v>1.08907954968595</v>
      </c>
      <c r="V8" s="6">
        <v>1.0064873006475401</v>
      </c>
      <c r="W8" s="6">
        <v>1.0415145039175699</v>
      </c>
      <c r="X8" s="6">
        <v>1.0575623954201301</v>
      </c>
      <c r="Y8" s="6">
        <v>1.01207378807154</v>
      </c>
      <c r="Z8" s="7">
        <v>4065.4840615835501</v>
      </c>
      <c r="AA8" s="8">
        <v>56.36</v>
      </c>
      <c r="AB8" s="9">
        <v>42</v>
      </c>
      <c r="AC8" s="9">
        <v>214</v>
      </c>
      <c r="AD8" s="10">
        <v>588.129634141922</v>
      </c>
      <c r="AE8" s="11">
        <v>57.03</v>
      </c>
      <c r="AF8" s="12">
        <v>42</v>
      </c>
      <c r="AG8" s="12">
        <v>236</v>
      </c>
      <c r="AH8" s="7">
        <v>4009.9233314141602</v>
      </c>
      <c r="AI8" s="8">
        <v>50.74</v>
      </c>
      <c r="AJ8" s="9">
        <v>39</v>
      </c>
      <c r="AK8" s="9">
        <v>208</v>
      </c>
      <c r="AL8" s="13">
        <v>529.87999463081405</v>
      </c>
      <c r="AM8" s="14">
        <v>49</v>
      </c>
      <c r="AN8" s="15">
        <v>37</v>
      </c>
      <c r="AO8" s="15">
        <v>215</v>
      </c>
      <c r="AP8" s="7">
        <v>3819.3486457873901</v>
      </c>
      <c r="AQ8" s="8">
        <v>54.35</v>
      </c>
      <c r="AR8" s="9">
        <v>39</v>
      </c>
      <c r="AS8" s="9">
        <v>178</v>
      </c>
      <c r="AT8" s="16">
        <v>516.85326802730594</v>
      </c>
      <c r="AU8" s="17">
        <v>54.35</v>
      </c>
      <c r="AV8" s="18">
        <v>39</v>
      </c>
      <c r="AW8" s="18">
        <v>199</v>
      </c>
      <c r="AX8" s="5">
        <v>747</v>
      </c>
      <c r="AY8" s="19">
        <v>82.525509664660106</v>
      </c>
    </row>
    <row r="9" spans="1:51">
      <c r="A9" s="3" t="s">
        <v>7</v>
      </c>
      <c r="B9" s="3" t="s">
        <v>3</v>
      </c>
      <c r="C9" s="4">
        <v>59.29</v>
      </c>
      <c r="D9" s="5">
        <v>4</v>
      </c>
      <c r="E9" s="5">
        <v>17</v>
      </c>
      <c r="F9" s="5">
        <v>17</v>
      </c>
      <c r="G9" s="5">
        <v>130</v>
      </c>
      <c r="H9" s="6">
        <v>1.0546967784038801</v>
      </c>
      <c r="I9" s="6">
        <v>1.0245448570207101</v>
      </c>
      <c r="J9" s="6">
        <v>1.10874103192771</v>
      </c>
      <c r="K9" s="6">
        <v>1.10876466386971</v>
      </c>
      <c r="L9" s="6">
        <v>0.91792568592631196</v>
      </c>
      <c r="M9" s="6">
        <v>1.0017385026161201</v>
      </c>
      <c r="N9" s="6">
        <v>0.978858773788709</v>
      </c>
      <c r="O9" s="6">
        <v>1.0626193242016699</v>
      </c>
      <c r="P9" s="6">
        <v>1.0000748927577601</v>
      </c>
      <c r="Q9" s="6">
        <v>1.0511944748238</v>
      </c>
      <c r="R9" s="6">
        <v>1.0058845229965501</v>
      </c>
      <c r="S9" s="6">
        <v>1.03414756743502</v>
      </c>
      <c r="T9" s="6">
        <v>1.2051067022242099</v>
      </c>
      <c r="U9" s="6">
        <v>1.26766231803517</v>
      </c>
      <c r="V9" s="6">
        <v>1.1522445312021501</v>
      </c>
      <c r="W9" s="6">
        <v>1.2585345302233599</v>
      </c>
      <c r="X9" s="6">
        <v>1.0390649962630201</v>
      </c>
      <c r="Y9" s="6">
        <v>1.02453245012941</v>
      </c>
      <c r="Z9" s="7">
        <v>522.78058265606103</v>
      </c>
      <c r="AA9" s="8">
        <v>52.24</v>
      </c>
      <c r="AB9" s="9">
        <v>14</v>
      </c>
      <c r="AC9" s="9">
        <v>30</v>
      </c>
      <c r="AD9" s="10">
        <v>92.249150991439805</v>
      </c>
      <c r="AE9" s="11">
        <v>52.24</v>
      </c>
      <c r="AF9" s="12">
        <v>14</v>
      </c>
      <c r="AG9" s="12">
        <v>35</v>
      </c>
      <c r="AH9" s="7">
        <v>188.23268709562601</v>
      </c>
      <c r="AI9" s="8">
        <v>22.12</v>
      </c>
      <c r="AJ9" s="9">
        <v>7</v>
      </c>
      <c r="AK9" s="9">
        <v>13</v>
      </c>
      <c r="AL9" s="13">
        <v>34.0113092660904</v>
      </c>
      <c r="AM9" s="14">
        <v>24.68</v>
      </c>
      <c r="AN9" s="15">
        <v>8</v>
      </c>
      <c r="AO9" s="15">
        <v>15</v>
      </c>
      <c r="AP9" s="7">
        <v>230.22609188672601</v>
      </c>
      <c r="AQ9" s="8">
        <v>27.88</v>
      </c>
      <c r="AR9" s="9">
        <v>8</v>
      </c>
      <c r="AS9" s="9">
        <v>16</v>
      </c>
      <c r="AT9" s="16">
        <v>38.717676401138299</v>
      </c>
      <c r="AU9" s="17">
        <v>28.21</v>
      </c>
      <c r="AV9" s="18">
        <v>9</v>
      </c>
      <c r="AW9" s="18">
        <v>21</v>
      </c>
      <c r="AX9" s="5">
        <v>312</v>
      </c>
      <c r="AY9" s="19">
        <v>35.166651964659998</v>
      </c>
    </row>
    <row r="10" spans="1:51">
      <c r="A10" s="3" t="s">
        <v>4</v>
      </c>
      <c r="B10" s="3" t="s">
        <v>83</v>
      </c>
      <c r="C10" s="4">
        <v>58.39</v>
      </c>
      <c r="D10" s="5">
        <v>1</v>
      </c>
      <c r="E10" s="5">
        <v>35</v>
      </c>
      <c r="F10" s="5">
        <v>39</v>
      </c>
      <c r="G10" s="5">
        <v>686</v>
      </c>
      <c r="H10" s="20">
        <v>2.58971252055336</v>
      </c>
      <c r="I10" s="20">
        <v>2.1422157925131402</v>
      </c>
      <c r="J10" s="20">
        <v>2.8050087377555699</v>
      </c>
      <c r="K10" s="20">
        <v>2.33875841273345</v>
      </c>
      <c r="L10" s="6">
        <v>0.93033968636732201</v>
      </c>
      <c r="M10" s="6">
        <v>0.84665069979490404</v>
      </c>
      <c r="N10" s="6">
        <v>1.1903301982683501</v>
      </c>
      <c r="O10" s="6">
        <v>1.2692090726137599</v>
      </c>
      <c r="P10" s="6">
        <v>1.1956397500636899</v>
      </c>
      <c r="Q10" s="6">
        <v>1.34658625446532</v>
      </c>
      <c r="R10" s="6">
        <v>0.97204374707544405</v>
      </c>
      <c r="S10" s="6">
        <v>1.0613010859793099</v>
      </c>
      <c r="T10" s="6">
        <v>1.2869256939762499</v>
      </c>
      <c r="U10" s="6">
        <v>1.32751781888707</v>
      </c>
      <c r="V10" s="6">
        <v>1.15825470627213</v>
      </c>
      <c r="W10" s="6">
        <v>1.27478494126535</v>
      </c>
      <c r="X10" s="6">
        <v>1.0502440066699701</v>
      </c>
      <c r="Y10" s="6">
        <v>1.06255864448184</v>
      </c>
      <c r="Z10" s="7">
        <v>2831.7018685990602</v>
      </c>
      <c r="AA10" s="8">
        <v>52.57</v>
      </c>
      <c r="AB10" s="9">
        <v>31</v>
      </c>
      <c r="AC10" s="9">
        <v>124</v>
      </c>
      <c r="AD10" s="10">
        <v>373.14205491542799</v>
      </c>
      <c r="AE10" s="11">
        <v>51.71</v>
      </c>
      <c r="AF10" s="12">
        <v>31</v>
      </c>
      <c r="AG10" s="12">
        <v>139</v>
      </c>
      <c r="AH10" s="7">
        <v>2509.3484143752198</v>
      </c>
      <c r="AI10" s="8">
        <v>47.26</v>
      </c>
      <c r="AJ10" s="9">
        <v>29</v>
      </c>
      <c r="AK10" s="9">
        <v>105</v>
      </c>
      <c r="AL10" s="13">
        <v>325.18365204334299</v>
      </c>
      <c r="AM10" s="14">
        <v>48.46</v>
      </c>
      <c r="AN10" s="15">
        <v>30</v>
      </c>
      <c r="AO10" s="15">
        <v>122</v>
      </c>
      <c r="AP10" s="7">
        <v>1919.93171421703</v>
      </c>
      <c r="AQ10" s="8">
        <v>39.380000000000003</v>
      </c>
      <c r="AR10" s="9">
        <v>27</v>
      </c>
      <c r="AS10" s="9">
        <v>92</v>
      </c>
      <c r="AT10" s="16">
        <v>273.09609711170202</v>
      </c>
      <c r="AU10" s="17">
        <v>41.95</v>
      </c>
      <c r="AV10" s="18">
        <v>30</v>
      </c>
      <c r="AW10" s="18">
        <v>104</v>
      </c>
      <c r="AX10" s="5">
        <v>584</v>
      </c>
      <c r="AY10" s="19">
        <v>58.791696314660001</v>
      </c>
    </row>
    <row r="11" spans="1:51">
      <c r="A11" s="3" t="s">
        <v>84</v>
      </c>
      <c r="B11" s="3" t="s">
        <v>85</v>
      </c>
      <c r="C11" s="4">
        <v>56.14</v>
      </c>
      <c r="D11" s="5">
        <v>1</v>
      </c>
      <c r="E11" s="5">
        <v>4</v>
      </c>
      <c r="F11" s="5">
        <v>4</v>
      </c>
      <c r="G11" s="5">
        <v>19</v>
      </c>
      <c r="H11" s="6">
        <v>0.81147595755234203</v>
      </c>
      <c r="I11" s="6">
        <v>0.79255993738317099</v>
      </c>
      <c r="J11" s="6">
        <v>0.75776982794594305</v>
      </c>
      <c r="K11" s="6">
        <v>0.78461177889880396</v>
      </c>
      <c r="L11" s="6">
        <v>1.08634477891558</v>
      </c>
      <c r="M11" s="6">
        <v>1.06284978504142</v>
      </c>
      <c r="N11" s="6">
        <v>1.1482045885812699</v>
      </c>
      <c r="O11" s="6">
        <v>1.25674504257606</v>
      </c>
      <c r="P11" s="6">
        <v>1.2583272900604801</v>
      </c>
      <c r="Q11" s="6">
        <v>1.3811390092386699</v>
      </c>
      <c r="R11" s="6">
        <v>0.91755788507684799</v>
      </c>
      <c r="S11" s="6">
        <v>1.0769327808231699</v>
      </c>
      <c r="T11" s="6"/>
      <c r="U11" s="6"/>
      <c r="V11" s="6"/>
      <c r="W11" s="6"/>
      <c r="X11" s="6"/>
      <c r="Y11" s="6"/>
      <c r="Z11" s="7">
        <v>142.11000000000001</v>
      </c>
      <c r="AA11" s="8">
        <v>37.72</v>
      </c>
      <c r="AB11" s="9">
        <v>3</v>
      </c>
      <c r="AC11" s="9">
        <v>5</v>
      </c>
      <c r="AD11" s="10">
        <v>14.299066066741901</v>
      </c>
      <c r="AE11" s="11">
        <v>56.14</v>
      </c>
      <c r="AF11" s="12">
        <v>4</v>
      </c>
      <c r="AG11" s="12">
        <v>7</v>
      </c>
      <c r="AH11" s="7">
        <v>94.018892904986103</v>
      </c>
      <c r="AI11" s="8">
        <v>26.32</v>
      </c>
      <c r="AJ11" s="9">
        <v>2</v>
      </c>
      <c r="AK11" s="9">
        <v>3</v>
      </c>
      <c r="AL11" s="13">
        <v>9.8736467361450195</v>
      </c>
      <c r="AM11" s="14">
        <v>26.32</v>
      </c>
      <c r="AN11" s="15">
        <v>2</v>
      </c>
      <c r="AO11" s="15">
        <v>4</v>
      </c>
      <c r="AP11" s="7"/>
      <c r="AQ11" s="8"/>
      <c r="AR11" s="9"/>
      <c r="AS11" s="9"/>
      <c r="AT11" s="16"/>
      <c r="AU11" s="17"/>
      <c r="AV11" s="18"/>
      <c r="AW11" s="18"/>
      <c r="AX11" s="5">
        <v>114</v>
      </c>
      <c r="AY11" s="19">
        <v>13.233508844659999</v>
      </c>
    </row>
    <row r="12" spans="1:51">
      <c r="A12" s="3" t="s">
        <v>86</v>
      </c>
      <c r="B12" s="3" t="s">
        <v>13</v>
      </c>
      <c r="C12" s="4">
        <v>54.11</v>
      </c>
      <c r="D12" s="5">
        <v>1</v>
      </c>
      <c r="E12" s="5">
        <v>20</v>
      </c>
      <c r="F12" s="5">
        <v>20</v>
      </c>
      <c r="G12" s="5">
        <v>372</v>
      </c>
      <c r="H12" s="21">
        <v>0.35407012095044099</v>
      </c>
      <c r="I12" s="21">
        <v>0.329311726391043</v>
      </c>
      <c r="J12" s="21">
        <v>0.36106851121254702</v>
      </c>
      <c r="K12" s="21">
        <v>0.35419899671727501</v>
      </c>
      <c r="L12" s="6">
        <v>0.97623601944836003</v>
      </c>
      <c r="M12" s="6">
        <v>0.97435139034517504</v>
      </c>
      <c r="N12" s="21">
        <v>0.39315002876997202</v>
      </c>
      <c r="O12" s="21">
        <v>0.41033263655360802</v>
      </c>
      <c r="P12" s="21">
        <v>0.42218382385594799</v>
      </c>
      <c r="Q12" s="21">
        <v>0.47151677610156101</v>
      </c>
      <c r="R12" s="6">
        <v>0.88347412420122295</v>
      </c>
      <c r="S12" s="6">
        <v>1.05114657568897</v>
      </c>
      <c r="T12" s="21">
        <v>0.39169421536494697</v>
      </c>
      <c r="U12" s="21">
        <v>0.40229120084482001</v>
      </c>
      <c r="V12" s="21">
        <v>0.35055044513581302</v>
      </c>
      <c r="W12" s="21">
        <v>0.37285026459460202</v>
      </c>
      <c r="X12" s="6">
        <v>1.0977825452502099</v>
      </c>
      <c r="Y12" s="6">
        <v>1.02764013476325</v>
      </c>
      <c r="Z12" s="7">
        <v>815.26043321509803</v>
      </c>
      <c r="AA12" s="8">
        <v>43.72</v>
      </c>
      <c r="AB12" s="9">
        <v>17</v>
      </c>
      <c r="AC12" s="9">
        <v>53</v>
      </c>
      <c r="AD12" s="10">
        <v>149.74653983116099</v>
      </c>
      <c r="AE12" s="11">
        <v>43.96</v>
      </c>
      <c r="AF12" s="12">
        <v>18</v>
      </c>
      <c r="AG12" s="12">
        <v>68</v>
      </c>
      <c r="AH12" s="7">
        <v>604.66753847800805</v>
      </c>
      <c r="AI12" s="8">
        <v>44.93</v>
      </c>
      <c r="AJ12" s="9">
        <v>18</v>
      </c>
      <c r="AK12" s="9">
        <v>58</v>
      </c>
      <c r="AL12" s="13">
        <v>147.827586054802</v>
      </c>
      <c r="AM12" s="14">
        <v>44.93</v>
      </c>
      <c r="AN12" s="15">
        <v>18</v>
      </c>
      <c r="AO12" s="15">
        <v>72</v>
      </c>
      <c r="AP12" s="7">
        <v>679.39217103531405</v>
      </c>
      <c r="AQ12" s="8">
        <v>41.06</v>
      </c>
      <c r="AR12" s="9">
        <v>18</v>
      </c>
      <c r="AS12" s="9">
        <v>53</v>
      </c>
      <c r="AT12" s="16">
        <v>143.436290740967</v>
      </c>
      <c r="AU12" s="17">
        <v>41.06</v>
      </c>
      <c r="AV12" s="18">
        <v>18</v>
      </c>
      <c r="AW12" s="18">
        <v>68</v>
      </c>
      <c r="AX12" s="5">
        <v>414</v>
      </c>
      <c r="AY12" s="19">
        <v>46.893818614659999</v>
      </c>
    </row>
    <row r="13" spans="1:51">
      <c r="A13" s="3" t="s">
        <v>14</v>
      </c>
      <c r="B13" s="3" t="s">
        <v>95</v>
      </c>
      <c r="C13" s="4">
        <v>53.58</v>
      </c>
      <c r="D13" s="5">
        <v>1</v>
      </c>
      <c r="E13" s="5">
        <v>19</v>
      </c>
      <c r="F13" s="5">
        <v>19</v>
      </c>
      <c r="G13" s="5">
        <v>254</v>
      </c>
      <c r="H13" s="6">
        <v>0.69410788182956396</v>
      </c>
      <c r="I13" s="6">
        <v>0.68608605949245205</v>
      </c>
      <c r="J13" s="6">
        <v>0.71033221388247303</v>
      </c>
      <c r="K13" s="6">
        <v>0.73524308941549499</v>
      </c>
      <c r="L13" s="6">
        <v>1.0207725241433001</v>
      </c>
      <c r="M13" s="6">
        <v>1.01158723130198</v>
      </c>
      <c r="N13" s="6">
        <v>0.99613689691376806</v>
      </c>
      <c r="O13" s="6">
        <v>1.03873551305022</v>
      </c>
      <c r="P13" s="6">
        <v>1.03262151769393</v>
      </c>
      <c r="Q13" s="6">
        <v>1.0490822387782399</v>
      </c>
      <c r="R13" s="6">
        <v>0.97215053497966297</v>
      </c>
      <c r="S13" s="6">
        <v>0.99358677914172</v>
      </c>
      <c r="T13" s="6">
        <v>0.78138384022594998</v>
      </c>
      <c r="U13" s="6">
        <v>0.72259373900343804</v>
      </c>
      <c r="V13" s="6">
        <v>0.790124808897541</v>
      </c>
      <c r="W13" s="6">
        <v>0.77680297500325601</v>
      </c>
      <c r="X13" s="6">
        <v>0.99857589868732199</v>
      </c>
      <c r="Y13" s="6">
        <v>0.97080879078562299</v>
      </c>
      <c r="Z13" s="7">
        <v>782.94523938493796</v>
      </c>
      <c r="AA13" s="8">
        <v>42.69</v>
      </c>
      <c r="AB13" s="9">
        <v>15</v>
      </c>
      <c r="AC13" s="9">
        <v>44</v>
      </c>
      <c r="AD13" s="10">
        <v>124.954561829567</v>
      </c>
      <c r="AE13" s="11">
        <v>40.69</v>
      </c>
      <c r="AF13" s="12">
        <v>14</v>
      </c>
      <c r="AG13" s="12">
        <v>47</v>
      </c>
      <c r="AH13" s="7">
        <v>714.78068400251004</v>
      </c>
      <c r="AI13" s="8">
        <v>47.28</v>
      </c>
      <c r="AJ13" s="9">
        <v>15</v>
      </c>
      <c r="AK13" s="9">
        <v>35</v>
      </c>
      <c r="AL13" s="13">
        <v>103.13660311698899</v>
      </c>
      <c r="AM13" s="14">
        <v>44.41</v>
      </c>
      <c r="AN13" s="15">
        <v>14</v>
      </c>
      <c r="AO13" s="15">
        <v>40</v>
      </c>
      <c r="AP13" s="7">
        <v>825.90927127178804</v>
      </c>
      <c r="AQ13" s="8">
        <v>51.58</v>
      </c>
      <c r="AR13" s="9">
        <v>17</v>
      </c>
      <c r="AS13" s="9">
        <v>40</v>
      </c>
      <c r="AT13" s="16">
        <v>115.68860721588101</v>
      </c>
      <c r="AU13" s="17">
        <v>51.58</v>
      </c>
      <c r="AV13" s="18">
        <v>18</v>
      </c>
      <c r="AW13" s="18">
        <v>48</v>
      </c>
      <c r="AX13" s="5">
        <v>349</v>
      </c>
      <c r="AY13" s="19">
        <v>38.064850284659997</v>
      </c>
    </row>
    <row r="14" spans="1:51">
      <c r="A14" s="3" t="s">
        <v>96</v>
      </c>
      <c r="B14" s="3" t="s">
        <v>97</v>
      </c>
      <c r="C14" s="4">
        <v>52.96</v>
      </c>
      <c r="D14" s="5">
        <v>2</v>
      </c>
      <c r="E14" s="5">
        <v>24</v>
      </c>
      <c r="F14" s="5">
        <v>24</v>
      </c>
      <c r="G14" s="5">
        <v>307</v>
      </c>
      <c r="H14" s="6">
        <v>0.92912346747920804</v>
      </c>
      <c r="I14" s="6">
        <v>0.89456217749893396</v>
      </c>
      <c r="J14" s="6">
        <v>0.93215469996767597</v>
      </c>
      <c r="K14" s="6">
        <v>0.90423328783777102</v>
      </c>
      <c r="L14" s="6">
        <v>0.99744947693789499</v>
      </c>
      <c r="M14" s="6">
        <v>0.997603765192418</v>
      </c>
      <c r="N14" s="6">
        <v>1.0100322052111901</v>
      </c>
      <c r="O14" s="6">
        <v>1.0601198739536599</v>
      </c>
      <c r="P14" s="6">
        <v>1.0166132778567101</v>
      </c>
      <c r="Q14" s="6">
        <v>1.04912825297621</v>
      </c>
      <c r="R14" s="6">
        <v>0.97939041652335002</v>
      </c>
      <c r="S14" s="6">
        <v>1.0271654457744701</v>
      </c>
      <c r="T14" s="6">
        <v>1.0236794176251101</v>
      </c>
      <c r="U14" s="6">
        <v>1.0166298290356599</v>
      </c>
      <c r="V14" s="6">
        <v>0.95552803137454301</v>
      </c>
      <c r="W14" s="6">
        <v>0.98309353172942604</v>
      </c>
      <c r="X14" s="6">
        <v>1.03693030204917</v>
      </c>
      <c r="Y14" s="6">
        <v>1.0439246390392101</v>
      </c>
      <c r="Z14" s="7">
        <v>825.42082430252503</v>
      </c>
      <c r="AA14" s="8">
        <v>47.04</v>
      </c>
      <c r="AB14" s="9">
        <v>21</v>
      </c>
      <c r="AC14" s="9">
        <v>48</v>
      </c>
      <c r="AD14" s="10">
        <v>129.983173012733</v>
      </c>
      <c r="AE14" s="11">
        <v>48.89</v>
      </c>
      <c r="AF14" s="12">
        <v>22</v>
      </c>
      <c r="AG14" s="12">
        <v>53</v>
      </c>
      <c r="AH14" s="7">
        <v>692.958401207782</v>
      </c>
      <c r="AI14" s="8">
        <v>46.3</v>
      </c>
      <c r="AJ14" s="9">
        <v>21</v>
      </c>
      <c r="AK14" s="9">
        <v>52</v>
      </c>
      <c r="AL14" s="13">
        <v>114.52841508388499</v>
      </c>
      <c r="AM14" s="14">
        <v>43.89</v>
      </c>
      <c r="AN14" s="15">
        <v>19</v>
      </c>
      <c r="AO14" s="15">
        <v>52</v>
      </c>
      <c r="AP14" s="7">
        <v>708.47454661654001</v>
      </c>
      <c r="AQ14" s="8">
        <v>45.93</v>
      </c>
      <c r="AR14" s="9">
        <v>22</v>
      </c>
      <c r="AS14" s="9">
        <v>48</v>
      </c>
      <c r="AT14" s="16">
        <v>109.99073660373701</v>
      </c>
      <c r="AU14" s="17">
        <v>44.63</v>
      </c>
      <c r="AV14" s="18">
        <v>21</v>
      </c>
      <c r="AW14" s="18">
        <v>54</v>
      </c>
      <c r="AX14" s="5">
        <v>540</v>
      </c>
      <c r="AY14" s="19">
        <v>60.635277784659998</v>
      </c>
    </row>
    <row r="15" spans="1:51">
      <c r="A15" s="3" t="s">
        <v>98</v>
      </c>
      <c r="B15" s="3" t="s">
        <v>99</v>
      </c>
      <c r="C15" s="4">
        <v>52.73</v>
      </c>
      <c r="D15" s="5">
        <v>1</v>
      </c>
      <c r="E15" s="5">
        <v>5</v>
      </c>
      <c r="F15" s="5">
        <v>22</v>
      </c>
      <c r="G15" s="5">
        <v>203</v>
      </c>
      <c r="H15" s="6">
        <v>1.1743338336415801</v>
      </c>
      <c r="I15" s="6">
        <v>1.0408171266350901</v>
      </c>
      <c r="J15" s="6">
        <v>1.15312432782258</v>
      </c>
      <c r="K15" s="6">
        <v>1.09303592434595</v>
      </c>
      <c r="L15" s="6">
        <v>0.94642419454201998</v>
      </c>
      <c r="M15" s="6">
        <v>0.96506815846674698</v>
      </c>
      <c r="N15" s="6">
        <v>1.3102004029480101</v>
      </c>
      <c r="O15" s="6">
        <v>1.33672737975039</v>
      </c>
      <c r="P15" s="20">
        <v>1.5153865538562901</v>
      </c>
      <c r="Q15" s="6">
        <v>1.16335688796253</v>
      </c>
      <c r="R15" s="6">
        <v>1.1203786298946801</v>
      </c>
      <c r="S15" s="6">
        <v>0.71060547799797802</v>
      </c>
      <c r="T15" s="6">
        <v>1.2811459070656701</v>
      </c>
      <c r="U15" s="20">
        <v>1.6466916871178401</v>
      </c>
      <c r="V15" s="6">
        <v>0.99297848933115695</v>
      </c>
      <c r="W15" s="6">
        <v>1.1711481431403901</v>
      </c>
      <c r="X15" s="6">
        <v>1.18782512053431</v>
      </c>
      <c r="Y15" s="6">
        <v>1.27277167633569</v>
      </c>
      <c r="Z15" s="7">
        <v>938.92692442199598</v>
      </c>
      <c r="AA15" s="8">
        <v>41.24</v>
      </c>
      <c r="AB15" s="9">
        <v>14</v>
      </c>
      <c r="AC15" s="9">
        <v>37</v>
      </c>
      <c r="AD15" s="10">
        <v>112.887145519257</v>
      </c>
      <c r="AE15" s="11">
        <v>42.56</v>
      </c>
      <c r="AF15" s="12">
        <v>15</v>
      </c>
      <c r="AG15" s="12">
        <v>36</v>
      </c>
      <c r="AH15" s="7">
        <v>486.04377317674698</v>
      </c>
      <c r="AI15" s="8">
        <v>30.7</v>
      </c>
      <c r="AJ15" s="9">
        <v>12</v>
      </c>
      <c r="AK15" s="9">
        <v>27</v>
      </c>
      <c r="AL15" s="13">
        <v>69.142537117004395</v>
      </c>
      <c r="AM15" s="14">
        <v>30.7</v>
      </c>
      <c r="AN15" s="15">
        <v>12</v>
      </c>
      <c r="AO15" s="15">
        <v>27</v>
      </c>
      <c r="AP15" s="7">
        <v>764.58186622037795</v>
      </c>
      <c r="AQ15" s="8">
        <v>46.14</v>
      </c>
      <c r="AR15" s="9">
        <v>19</v>
      </c>
      <c r="AS15" s="9">
        <v>37</v>
      </c>
      <c r="AT15" s="16">
        <v>104.987481355667</v>
      </c>
      <c r="AU15" s="17">
        <v>46.14</v>
      </c>
      <c r="AV15" s="18">
        <v>19</v>
      </c>
      <c r="AW15" s="18">
        <v>39</v>
      </c>
      <c r="AX15" s="5">
        <v>531</v>
      </c>
      <c r="AY15" s="19">
        <v>57.900026314660103</v>
      </c>
    </row>
    <row r="16" spans="1:51">
      <c r="A16" s="3" t="s">
        <v>100</v>
      </c>
      <c r="B16" s="3" t="s">
        <v>101</v>
      </c>
      <c r="C16" s="4">
        <v>51.45</v>
      </c>
      <c r="D16" s="5">
        <v>1</v>
      </c>
      <c r="E16" s="5">
        <v>27</v>
      </c>
      <c r="F16" s="5">
        <v>27</v>
      </c>
      <c r="G16" s="5">
        <v>756</v>
      </c>
      <c r="H16" s="6">
        <v>0.82034860908836704</v>
      </c>
      <c r="I16" s="6">
        <v>0.79264227667186604</v>
      </c>
      <c r="J16" s="6">
        <v>0.894435081778854</v>
      </c>
      <c r="K16" s="6">
        <v>0.85365365117772096</v>
      </c>
      <c r="L16" s="6">
        <v>0.93147100193324295</v>
      </c>
      <c r="M16" s="6">
        <v>0.96875144183140605</v>
      </c>
      <c r="N16" s="6">
        <v>0.80907084561520104</v>
      </c>
      <c r="O16" s="6">
        <v>0.92464262489744797</v>
      </c>
      <c r="P16" s="6">
        <v>0.87912437136011301</v>
      </c>
      <c r="Q16" s="6">
        <v>0.995593249968586</v>
      </c>
      <c r="R16" s="6">
        <v>0.94594790227797798</v>
      </c>
      <c r="S16" s="6">
        <v>1.0834868062941101</v>
      </c>
      <c r="T16" s="6">
        <v>1.0095957343714199</v>
      </c>
      <c r="U16" s="6">
        <v>1.03702283011466</v>
      </c>
      <c r="V16" s="6">
        <v>0.92841468731311905</v>
      </c>
      <c r="W16" s="6">
        <v>0.98807862610221597</v>
      </c>
      <c r="X16" s="6">
        <v>1.0666761173894801</v>
      </c>
      <c r="Y16" s="6">
        <v>1.05305832506458</v>
      </c>
      <c r="Z16" s="7">
        <v>2729.9771998860401</v>
      </c>
      <c r="AA16" s="8">
        <v>47.01</v>
      </c>
      <c r="AB16" s="9">
        <v>25</v>
      </c>
      <c r="AC16" s="9">
        <v>129</v>
      </c>
      <c r="AD16" s="10">
        <v>368.129373192787</v>
      </c>
      <c r="AE16" s="11">
        <v>47.01</v>
      </c>
      <c r="AF16" s="12">
        <v>25</v>
      </c>
      <c r="AG16" s="12">
        <v>135</v>
      </c>
      <c r="AH16" s="7">
        <v>2400.04475344807</v>
      </c>
      <c r="AI16" s="8">
        <v>44.1</v>
      </c>
      <c r="AJ16" s="9">
        <v>23</v>
      </c>
      <c r="AK16" s="9">
        <v>126</v>
      </c>
      <c r="AL16" s="13">
        <v>327.56977057456999</v>
      </c>
      <c r="AM16" s="14">
        <v>44.96</v>
      </c>
      <c r="AN16" s="15">
        <v>23</v>
      </c>
      <c r="AO16" s="15">
        <v>125</v>
      </c>
      <c r="AP16" s="7">
        <v>2116.56252315445</v>
      </c>
      <c r="AQ16" s="8">
        <v>47.01</v>
      </c>
      <c r="AR16" s="9">
        <v>23</v>
      </c>
      <c r="AS16" s="9">
        <v>114</v>
      </c>
      <c r="AT16" s="16">
        <v>311.67277133464802</v>
      </c>
      <c r="AU16" s="17">
        <v>47.01</v>
      </c>
      <c r="AV16" s="18">
        <v>23</v>
      </c>
      <c r="AW16" s="18">
        <v>127</v>
      </c>
      <c r="AX16" s="5">
        <v>585</v>
      </c>
      <c r="AY16" s="19">
        <v>65.289288544660096</v>
      </c>
    </row>
    <row r="17" spans="1:51">
      <c r="A17" s="3" t="s">
        <v>102</v>
      </c>
      <c r="B17" s="3" t="s">
        <v>103</v>
      </c>
      <c r="C17" s="4">
        <v>50.69</v>
      </c>
      <c r="D17" s="5">
        <v>1</v>
      </c>
      <c r="E17" s="5">
        <v>17</v>
      </c>
      <c r="F17" s="5">
        <v>35</v>
      </c>
      <c r="G17" s="5">
        <v>391</v>
      </c>
      <c r="H17" s="6">
        <v>1.0278092325827699</v>
      </c>
      <c r="I17" s="6">
        <v>0.98287225794350697</v>
      </c>
      <c r="J17" s="6">
        <v>1.0016395015708499</v>
      </c>
      <c r="K17" s="6">
        <v>1.01511132539576</v>
      </c>
      <c r="L17" s="6">
        <v>0.97653503577422196</v>
      </c>
      <c r="M17" s="6">
        <v>1.0303476929489901</v>
      </c>
      <c r="N17" s="6">
        <v>0.86929315074286395</v>
      </c>
      <c r="O17" s="6">
        <v>0.94028723390162505</v>
      </c>
      <c r="P17" s="6">
        <v>0.89661066174606396</v>
      </c>
      <c r="Q17" s="6">
        <v>0.93488423581663105</v>
      </c>
      <c r="R17" s="6">
        <v>0.98055249379700105</v>
      </c>
      <c r="S17" s="6">
        <v>1.0535706870304899</v>
      </c>
      <c r="T17" s="6">
        <v>1.03845680258477</v>
      </c>
      <c r="U17" s="6">
        <v>1.0669619244625099</v>
      </c>
      <c r="V17" s="6">
        <v>0.98394026820574498</v>
      </c>
      <c r="W17" s="6">
        <v>1.0165382651139101</v>
      </c>
      <c r="X17" s="6">
        <v>1.0189686136367699</v>
      </c>
      <c r="Y17" s="6">
        <v>1.0280993740095099</v>
      </c>
      <c r="Z17" s="7">
        <v>1132.3973172180799</v>
      </c>
      <c r="AA17" s="8">
        <v>41.85</v>
      </c>
      <c r="AB17" s="9">
        <v>29</v>
      </c>
      <c r="AC17" s="9">
        <v>68</v>
      </c>
      <c r="AD17" s="10">
        <v>189.09522247314499</v>
      </c>
      <c r="AE17" s="11">
        <v>42.54</v>
      </c>
      <c r="AF17" s="12">
        <v>30</v>
      </c>
      <c r="AG17" s="12">
        <v>84</v>
      </c>
      <c r="AH17" s="7">
        <v>805.16110656673595</v>
      </c>
      <c r="AI17" s="8">
        <v>29.97</v>
      </c>
      <c r="AJ17" s="9">
        <v>23</v>
      </c>
      <c r="AK17" s="9">
        <v>51</v>
      </c>
      <c r="AL17" s="13">
        <v>130.67279100418099</v>
      </c>
      <c r="AM17" s="14">
        <v>30.94</v>
      </c>
      <c r="AN17" s="15">
        <v>24</v>
      </c>
      <c r="AO17" s="15">
        <v>63</v>
      </c>
      <c r="AP17" s="7">
        <v>952.92982286531605</v>
      </c>
      <c r="AQ17" s="8">
        <v>38.119999999999997</v>
      </c>
      <c r="AR17" s="9">
        <v>26</v>
      </c>
      <c r="AS17" s="9">
        <v>54</v>
      </c>
      <c r="AT17" s="16">
        <v>158.38830232620199</v>
      </c>
      <c r="AU17" s="17">
        <v>40.75</v>
      </c>
      <c r="AV17" s="18">
        <v>29</v>
      </c>
      <c r="AW17" s="18">
        <v>71</v>
      </c>
      <c r="AX17" s="5">
        <v>724</v>
      </c>
      <c r="AY17" s="19">
        <v>83.212105924659994</v>
      </c>
    </row>
    <row r="18" spans="1:51">
      <c r="A18" s="3" t="s">
        <v>104</v>
      </c>
      <c r="B18" s="3" t="s">
        <v>105</v>
      </c>
      <c r="C18" s="4">
        <v>50.51</v>
      </c>
      <c r="D18" s="5">
        <v>1</v>
      </c>
      <c r="E18" s="5">
        <v>52</v>
      </c>
      <c r="F18" s="5">
        <v>56</v>
      </c>
      <c r="G18" s="5">
        <v>1193</v>
      </c>
      <c r="H18" s="6">
        <v>0.90096684594697796</v>
      </c>
      <c r="I18" s="6">
        <v>0.87656349147617096</v>
      </c>
      <c r="J18" s="6">
        <v>0.93031325227539896</v>
      </c>
      <c r="K18" s="6">
        <v>0.88918807822763501</v>
      </c>
      <c r="L18" s="6">
        <v>0.97909039978295098</v>
      </c>
      <c r="M18" s="6">
        <v>0.98108164948855003</v>
      </c>
      <c r="N18" s="20">
        <v>1.5085467043152101</v>
      </c>
      <c r="O18" s="20">
        <v>1.54271856683708</v>
      </c>
      <c r="P18" s="6">
        <v>1.4930655047571999</v>
      </c>
      <c r="Q18" s="20">
        <v>1.57247850459004</v>
      </c>
      <c r="R18" s="6">
        <v>0.97832563242678405</v>
      </c>
      <c r="S18" s="6">
        <v>1.0396862454356099</v>
      </c>
      <c r="T18" s="6">
        <v>0.93988490288285997</v>
      </c>
      <c r="U18" s="6">
        <v>0.93758873290358702</v>
      </c>
      <c r="V18" s="6">
        <v>0.88405546747741304</v>
      </c>
      <c r="W18" s="6">
        <v>0.90564532636359496</v>
      </c>
      <c r="X18" s="6">
        <v>1.0362452976058301</v>
      </c>
      <c r="Y18" s="6">
        <v>1.02127616658922</v>
      </c>
      <c r="Z18" s="7">
        <v>3488.2780363552502</v>
      </c>
      <c r="AA18" s="8">
        <v>46.32</v>
      </c>
      <c r="AB18" s="9">
        <v>47</v>
      </c>
      <c r="AC18" s="9">
        <v>168</v>
      </c>
      <c r="AD18" s="10">
        <v>488.10238933563198</v>
      </c>
      <c r="AE18" s="11">
        <v>46.41</v>
      </c>
      <c r="AF18" s="12">
        <v>48</v>
      </c>
      <c r="AG18" s="12">
        <v>182</v>
      </c>
      <c r="AH18" s="7">
        <v>4161.4378204266604</v>
      </c>
      <c r="AI18" s="8">
        <v>48.29</v>
      </c>
      <c r="AJ18" s="9">
        <v>53</v>
      </c>
      <c r="AK18" s="9">
        <v>220</v>
      </c>
      <c r="AL18" s="13">
        <v>602.78349113464401</v>
      </c>
      <c r="AM18" s="14">
        <v>47.18</v>
      </c>
      <c r="AN18" s="15">
        <v>49</v>
      </c>
      <c r="AO18" s="15">
        <v>228</v>
      </c>
      <c r="AP18" s="7">
        <v>3387.12488299091</v>
      </c>
      <c r="AQ18" s="8">
        <v>43.93</v>
      </c>
      <c r="AR18" s="9">
        <v>50</v>
      </c>
      <c r="AS18" s="9">
        <v>190</v>
      </c>
      <c r="AT18" s="16">
        <v>512.28738391399395</v>
      </c>
      <c r="AU18" s="17">
        <v>44.02</v>
      </c>
      <c r="AV18" s="18">
        <v>49</v>
      </c>
      <c r="AW18" s="18">
        <v>205</v>
      </c>
      <c r="AX18" s="5">
        <v>1170</v>
      </c>
      <c r="AY18" s="19">
        <v>129.29956108466001</v>
      </c>
    </row>
    <row r="19" spans="1:51">
      <c r="A19" s="3" t="s">
        <v>106</v>
      </c>
      <c r="B19" s="3" t="s">
        <v>107</v>
      </c>
      <c r="C19" s="4">
        <v>50</v>
      </c>
      <c r="D19" s="5">
        <v>5</v>
      </c>
      <c r="E19" s="5">
        <v>7</v>
      </c>
      <c r="F19" s="5">
        <v>7</v>
      </c>
      <c r="G19" s="5">
        <v>155</v>
      </c>
      <c r="H19" s="6">
        <v>0.77784125066944598</v>
      </c>
      <c r="I19" s="6">
        <v>0.74027553411670699</v>
      </c>
      <c r="J19" s="6">
        <v>0.93577618220001402</v>
      </c>
      <c r="K19" s="6">
        <v>0.86686976086807099</v>
      </c>
      <c r="L19" s="6">
        <v>0.88542502765643105</v>
      </c>
      <c r="M19" s="6">
        <v>0.92515117890071097</v>
      </c>
      <c r="N19" s="6">
        <v>0.79476392577301602</v>
      </c>
      <c r="O19" s="6">
        <v>0.87828162742748805</v>
      </c>
      <c r="P19" s="6">
        <v>0.83414661165385995</v>
      </c>
      <c r="Q19" s="6">
        <v>0.94363696460429802</v>
      </c>
      <c r="R19" s="6">
        <v>0.93670763050329198</v>
      </c>
      <c r="S19" s="6">
        <v>1.0936666164058699</v>
      </c>
      <c r="T19" s="6">
        <v>0.71824929938953297</v>
      </c>
      <c r="U19" s="6">
        <v>0.72131260882594295</v>
      </c>
      <c r="V19" s="6">
        <v>0.78397758797531303</v>
      </c>
      <c r="W19" s="6">
        <v>0.68308359506698602</v>
      </c>
      <c r="X19" s="6">
        <v>1.12188082048268</v>
      </c>
      <c r="Y19" s="6">
        <v>1.05137230424954</v>
      </c>
      <c r="Z19" s="7">
        <v>411.22690483290398</v>
      </c>
      <c r="AA19" s="8">
        <v>50</v>
      </c>
      <c r="AB19" s="9">
        <v>6</v>
      </c>
      <c r="AC19" s="9">
        <v>29</v>
      </c>
      <c r="AD19" s="10">
        <v>89.935834050178499</v>
      </c>
      <c r="AE19" s="11">
        <v>50</v>
      </c>
      <c r="AF19" s="12">
        <v>6</v>
      </c>
      <c r="AG19" s="12">
        <v>32</v>
      </c>
      <c r="AH19" s="7">
        <v>300.06319906634502</v>
      </c>
      <c r="AI19" s="8">
        <v>50</v>
      </c>
      <c r="AJ19" s="9">
        <v>7</v>
      </c>
      <c r="AK19" s="9">
        <v>27</v>
      </c>
      <c r="AL19" s="13">
        <v>69.041924238204999</v>
      </c>
      <c r="AM19" s="14">
        <v>50</v>
      </c>
      <c r="AN19" s="15">
        <v>7</v>
      </c>
      <c r="AO19" s="15">
        <v>27</v>
      </c>
      <c r="AP19" s="7">
        <v>220.056900094789</v>
      </c>
      <c r="AQ19" s="8">
        <v>50</v>
      </c>
      <c r="AR19" s="9">
        <v>7</v>
      </c>
      <c r="AS19" s="9">
        <v>17</v>
      </c>
      <c r="AT19" s="16">
        <v>56.320643901825001</v>
      </c>
      <c r="AU19" s="17">
        <v>50</v>
      </c>
      <c r="AV19" s="18">
        <v>7</v>
      </c>
      <c r="AW19" s="18">
        <v>23</v>
      </c>
      <c r="AX19" s="5">
        <v>148</v>
      </c>
      <c r="AY19" s="19">
        <v>16.219274874660002</v>
      </c>
    </row>
    <row r="20" spans="1:51">
      <c r="A20" s="3" t="s">
        <v>108</v>
      </c>
      <c r="B20" s="3" t="s">
        <v>109</v>
      </c>
      <c r="C20" s="4">
        <v>49.08</v>
      </c>
      <c r="D20" s="5">
        <v>1</v>
      </c>
      <c r="E20" s="5">
        <v>16</v>
      </c>
      <c r="F20" s="5">
        <v>16</v>
      </c>
      <c r="G20" s="5">
        <v>665</v>
      </c>
      <c r="H20" s="6">
        <v>1.4148710004238001</v>
      </c>
      <c r="I20" s="6">
        <v>1.31211159964827</v>
      </c>
      <c r="J20" s="6">
        <v>1.45746126327881</v>
      </c>
      <c r="K20" s="6">
        <v>1.36679608726507</v>
      </c>
      <c r="L20" s="6">
        <v>0.94063443443557004</v>
      </c>
      <c r="M20" s="6">
        <v>0.96367749539822201</v>
      </c>
      <c r="N20" s="6">
        <v>1.2901731691346201</v>
      </c>
      <c r="O20" s="6">
        <v>1.3756079644410399</v>
      </c>
      <c r="P20" s="6">
        <v>1.3244818418657001</v>
      </c>
      <c r="Q20" s="6">
        <v>1.37258746841182</v>
      </c>
      <c r="R20" s="6">
        <v>1.0222178135126401</v>
      </c>
      <c r="S20" s="6">
        <v>1.0293137707392801</v>
      </c>
      <c r="T20" s="6">
        <v>1.42245666081939</v>
      </c>
      <c r="U20" s="6">
        <v>1.4697377291226199</v>
      </c>
      <c r="V20" s="6">
        <v>1.3542023910315499</v>
      </c>
      <c r="W20" s="6">
        <v>1.4308996382349399</v>
      </c>
      <c r="X20" s="6">
        <v>1.0333419970897499</v>
      </c>
      <c r="Y20" s="6">
        <v>1.0603139316710499</v>
      </c>
      <c r="Z20" s="7">
        <v>2463.7887897993501</v>
      </c>
      <c r="AA20" s="8">
        <v>49.08</v>
      </c>
      <c r="AB20" s="9">
        <v>16</v>
      </c>
      <c r="AC20" s="9">
        <v>131</v>
      </c>
      <c r="AD20" s="10">
        <v>314.72533595561998</v>
      </c>
      <c r="AE20" s="11">
        <v>49.08</v>
      </c>
      <c r="AF20" s="12">
        <v>16</v>
      </c>
      <c r="AG20" s="12">
        <v>128</v>
      </c>
      <c r="AH20" s="7">
        <v>1799.55968033933</v>
      </c>
      <c r="AI20" s="8">
        <v>46.19</v>
      </c>
      <c r="AJ20" s="9">
        <v>15</v>
      </c>
      <c r="AK20" s="9">
        <v>112</v>
      </c>
      <c r="AL20" s="13">
        <v>263.21689569950098</v>
      </c>
      <c r="AM20" s="14">
        <v>46.19</v>
      </c>
      <c r="AN20" s="15">
        <v>15</v>
      </c>
      <c r="AO20" s="15">
        <v>108</v>
      </c>
      <c r="AP20" s="7">
        <v>1456.4292265423101</v>
      </c>
      <c r="AQ20" s="8">
        <v>41.73</v>
      </c>
      <c r="AR20" s="9">
        <v>14</v>
      </c>
      <c r="AS20" s="9">
        <v>98</v>
      </c>
      <c r="AT20" s="16">
        <v>204.45530688762699</v>
      </c>
      <c r="AU20" s="17">
        <v>41.73</v>
      </c>
      <c r="AV20" s="18">
        <v>14</v>
      </c>
      <c r="AW20" s="18">
        <v>88</v>
      </c>
      <c r="AX20" s="5">
        <v>381</v>
      </c>
      <c r="AY20" s="19">
        <v>41.948840204660002</v>
      </c>
    </row>
    <row r="21" spans="1:51">
      <c r="A21" s="3" t="s">
        <v>110</v>
      </c>
      <c r="B21" s="3" t="s">
        <v>111</v>
      </c>
      <c r="C21" s="4">
        <v>49.03</v>
      </c>
      <c r="D21" s="5">
        <v>1</v>
      </c>
      <c r="E21" s="5">
        <v>17</v>
      </c>
      <c r="F21" s="5">
        <v>17</v>
      </c>
      <c r="G21" s="5">
        <v>597</v>
      </c>
      <c r="H21" s="21">
        <v>0.56085207334934395</v>
      </c>
      <c r="I21" s="21">
        <v>0.561328666752828</v>
      </c>
      <c r="J21" s="21">
        <v>0.59894151520664796</v>
      </c>
      <c r="K21" s="21">
        <v>0.57368417600214305</v>
      </c>
      <c r="L21" s="6">
        <v>0.92550296307800795</v>
      </c>
      <c r="M21" s="6">
        <v>0.94131750743784703</v>
      </c>
      <c r="N21" s="21">
        <v>0.45625628227925102</v>
      </c>
      <c r="O21" s="21">
        <v>0.50060629337611695</v>
      </c>
      <c r="P21" s="21">
        <v>0.50274503492093903</v>
      </c>
      <c r="Q21" s="21">
        <v>0.56769825559471998</v>
      </c>
      <c r="R21" s="6">
        <v>0.87662662716859197</v>
      </c>
      <c r="S21" s="6">
        <v>1.08883396175673</v>
      </c>
      <c r="T21" s="21">
        <v>0.57770051567103697</v>
      </c>
      <c r="U21" s="21">
        <v>0.60617639462863904</v>
      </c>
      <c r="V21" s="21">
        <v>0.57842433156191997</v>
      </c>
      <c r="W21" s="21">
        <v>0.58943192910644604</v>
      </c>
      <c r="X21" s="6">
        <v>1.01003682155268</v>
      </c>
      <c r="Y21" s="6">
        <v>1.01402843510661</v>
      </c>
      <c r="Z21" s="7">
        <v>2183.0339785443398</v>
      </c>
      <c r="AA21" s="8">
        <v>48.79</v>
      </c>
      <c r="AB21" s="9">
        <v>16</v>
      </c>
      <c r="AC21" s="9">
        <v>92</v>
      </c>
      <c r="AD21" s="10">
        <v>250.30586779117601</v>
      </c>
      <c r="AE21" s="11">
        <v>47.33</v>
      </c>
      <c r="AF21" s="12">
        <v>15</v>
      </c>
      <c r="AG21" s="12">
        <v>94</v>
      </c>
      <c r="AH21" s="7">
        <v>2508.6105566422698</v>
      </c>
      <c r="AI21" s="8">
        <v>49.03</v>
      </c>
      <c r="AJ21" s="9">
        <v>17</v>
      </c>
      <c r="AK21" s="9">
        <v>99</v>
      </c>
      <c r="AL21" s="13">
        <v>264.01289045810699</v>
      </c>
      <c r="AM21" s="14">
        <v>49.03</v>
      </c>
      <c r="AN21" s="15">
        <v>17</v>
      </c>
      <c r="AO21" s="15">
        <v>100</v>
      </c>
      <c r="AP21" s="7">
        <v>2308.6425292611402</v>
      </c>
      <c r="AQ21" s="8">
        <v>48.79</v>
      </c>
      <c r="AR21" s="9">
        <v>16</v>
      </c>
      <c r="AS21" s="9">
        <v>105</v>
      </c>
      <c r="AT21" s="16">
        <v>277.06002175807998</v>
      </c>
      <c r="AU21" s="17">
        <v>48.79</v>
      </c>
      <c r="AV21" s="18">
        <v>16</v>
      </c>
      <c r="AW21" s="18">
        <v>107</v>
      </c>
      <c r="AX21" s="5">
        <v>412</v>
      </c>
      <c r="AY21" s="19">
        <v>44.523627824659997</v>
      </c>
    </row>
    <row r="22" spans="1:51">
      <c r="A22" s="3" t="s">
        <v>112</v>
      </c>
      <c r="B22" s="3" t="s">
        <v>113</v>
      </c>
      <c r="C22" s="4">
        <v>48.29</v>
      </c>
      <c r="D22" s="5">
        <v>1</v>
      </c>
      <c r="E22" s="5">
        <v>32</v>
      </c>
      <c r="F22" s="5">
        <v>38</v>
      </c>
      <c r="G22" s="5">
        <v>724</v>
      </c>
      <c r="H22" s="20">
        <v>1.8594082443853699</v>
      </c>
      <c r="I22" s="20">
        <v>1.6501708446051899</v>
      </c>
      <c r="J22" s="20">
        <v>1.94513590556244</v>
      </c>
      <c r="K22" s="20">
        <v>1.7196423254092299</v>
      </c>
      <c r="L22" s="6">
        <v>0.93725075086540099</v>
      </c>
      <c r="M22" s="6">
        <v>0.897950360352749</v>
      </c>
      <c r="N22" s="6">
        <v>1.2431588815599799</v>
      </c>
      <c r="O22" s="6">
        <v>1.32439600197337</v>
      </c>
      <c r="P22" s="6">
        <v>1.2463300886000901</v>
      </c>
      <c r="Q22" s="6">
        <v>1.3427942598117399</v>
      </c>
      <c r="R22" s="6">
        <v>0.99821973304437295</v>
      </c>
      <c r="S22" s="6">
        <v>1.0397524376151499</v>
      </c>
      <c r="T22" s="6">
        <v>1.20487348697718</v>
      </c>
      <c r="U22" s="6">
        <v>1.26308021117761</v>
      </c>
      <c r="V22" s="6">
        <v>1.1253794840871501</v>
      </c>
      <c r="W22" s="6">
        <v>1.21102764538327</v>
      </c>
      <c r="X22" s="6">
        <v>1.0233506401096499</v>
      </c>
      <c r="Y22" s="6">
        <v>1.0537474629411101</v>
      </c>
      <c r="Z22" s="7">
        <v>2513.1758572345502</v>
      </c>
      <c r="AA22" s="8">
        <v>43.79</v>
      </c>
      <c r="AB22" s="9">
        <v>31</v>
      </c>
      <c r="AC22" s="9">
        <v>115</v>
      </c>
      <c r="AD22" s="10">
        <v>340.40351152419998</v>
      </c>
      <c r="AE22" s="11">
        <v>45.65</v>
      </c>
      <c r="AF22" s="12">
        <v>33</v>
      </c>
      <c r="AG22" s="12">
        <v>124</v>
      </c>
      <c r="AH22" s="7">
        <v>2694.0154462815999</v>
      </c>
      <c r="AI22" s="8">
        <v>41.77</v>
      </c>
      <c r="AJ22" s="9">
        <v>30</v>
      </c>
      <c r="AK22" s="9">
        <v>122</v>
      </c>
      <c r="AL22" s="13">
        <v>342.30243670940399</v>
      </c>
      <c r="AM22" s="14">
        <v>42.7</v>
      </c>
      <c r="AN22" s="15">
        <v>31</v>
      </c>
      <c r="AO22" s="15">
        <v>136</v>
      </c>
      <c r="AP22" s="7">
        <v>2078.3443548493201</v>
      </c>
      <c r="AQ22" s="8">
        <v>38.35</v>
      </c>
      <c r="AR22" s="9">
        <v>30</v>
      </c>
      <c r="AS22" s="9">
        <v>108</v>
      </c>
      <c r="AT22" s="16">
        <v>299.42350697517401</v>
      </c>
      <c r="AU22" s="17">
        <v>39.29</v>
      </c>
      <c r="AV22" s="18">
        <v>31</v>
      </c>
      <c r="AW22" s="18">
        <v>119</v>
      </c>
      <c r="AX22" s="5">
        <v>644</v>
      </c>
      <c r="AY22" s="19">
        <v>65.999003954660097</v>
      </c>
    </row>
    <row r="23" spans="1:51">
      <c r="A23" s="3" t="s">
        <v>114</v>
      </c>
      <c r="B23" s="3" t="s">
        <v>115</v>
      </c>
      <c r="C23" s="4">
        <v>46.85</v>
      </c>
      <c r="D23" s="5">
        <v>1</v>
      </c>
      <c r="E23" s="5">
        <v>29</v>
      </c>
      <c r="F23" s="5">
        <v>29</v>
      </c>
      <c r="G23" s="5">
        <v>467</v>
      </c>
      <c r="H23" s="6">
        <v>0.87785647814855206</v>
      </c>
      <c r="I23" s="6">
        <v>0.80904200096010104</v>
      </c>
      <c r="J23" s="6">
        <v>0.91016579337279602</v>
      </c>
      <c r="K23" s="6">
        <v>0.84402802258823595</v>
      </c>
      <c r="L23" s="6">
        <v>0.96313101373637899</v>
      </c>
      <c r="M23" s="6">
        <v>0.97233264124607599</v>
      </c>
      <c r="N23" s="6">
        <v>1.0358015584581599</v>
      </c>
      <c r="O23" s="6">
        <v>1.09884272048022</v>
      </c>
      <c r="P23" s="6">
        <v>1.0469626557717899</v>
      </c>
      <c r="Q23" s="6">
        <v>1.0907609428048299</v>
      </c>
      <c r="R23" s="6">
        <v>0.95086754905715698</v>
      </c>
      <c r="S23" s="6">
        <v>1.02865040435196</v>
      </c>
      <c r="T23" s="6">
        <v>1.1177815990586899</v>
      </c>
      <c r="U23" s="6">
        <v>1.1881630702228101</v>
      </c>
      <c r="V23" s="6">
        <v>1.0517637588911399</v>
      </c>
      <c r="W23" s="6">
        <v>1.12483406064388</v>
      </c>
      <c r="X23" s="6">
        <v>1.0552244458112701</v>
      </c>
      <c r="Y23" s="6">
        <v>1.05743504703889</v>
      </c>
      <c r="Z23" s="7">
        <v>1269.59974088643</v>
      </c>
      <c r="AA23" s="8">
        <v>38.89</v>
      </c>
      <c r="AB23" s="9">
        <v>22</v>
      </c>
      <c r="AC23" s="9">
        <v>72</v>
      </c>
      <c r="AD23" s="10">
        <v>197.66786813735999</v>
      </c>
      <c r="AE23" s="11">
        <v>39.94</v>
      </c>
      <c r="AF23" s="12">
        <v>23</v>
      </c>
      <c r="AG23" s="12">
        <v>79</v>
      </c>
      <c r="AH23" s="7">
        <v>1170.53375979732</v>
      </c>
      <c r="AI23" s="8">
        <v>32.58</v>
      </c>
      <c r="AJ23" s="9">
        <v>22</v>
      </c>
      <c r="AK23" s="9">
        <v>66</v>
      </c>
      <c r="AL23" s="13">
        <v>188.565932035446</v>
      </c>
      <c r="AM23" s="14">
        <v>31.53</v>
      </c>
      <c r="AN23" s="15">
        <v>21</v>
      </c>
      <c r="AO23" s="15">
        <v>78</v>
      </c>
      <c r="AP23" s="7">
        <v>1516.6945241916701</v>
      </c>
      <c r="AQ23" s="8">
        <v>36.04</v>
      </c>
      <c r="AR23" s="9">
        <v>22</v>
      </c>
      <c r="AS23" s="9">
        <v>79</v>
      </c>
      <c r="AT23" s="16">
        <v>227.63481330871599</v>
      </c>
      <c r="AU23" s="17">
        <v>36.94</v>
      </c>
      <c r="AV23" s="18">
        <v>23</v>
      </c>
      <c r="AW23" s="18">
        <v>93</v>
      </c>
      <c r="AX23" s="5">
        <v>666</v>
      </c>
      <c r="AY23" s="19">
        <v>74.776178154660002</v>
      </c>
    </row>
    <row r="24" spans="1:51">
      <c r="A24" s="3" t="s">
        <v>116</v>
      </c>
      <c r="B24" s="3" t="s">
        <v>117</v>
      </c>
      <c r="C24" s="4">
        <v>46.43</v>
      </c>
      <c r="D24" s="5">
        <v>1</v>
      </c>
      <c r="E24" s="5">
        <v>13</v>
      </c>
      <c r="F24" s="5">
        <v>13</v>
      </c>
      <c r="G24" s="5">
        <v>361</v>
      </c>
      <c r="H24" s="6">
        <v>0.86019597538727699</v>
      </c>
      <c r="I24" s="6">
        <v>0.89108785010877201</v>
      </c>
      <c r="J24" s="6">
        <v>0.78186158899366898</v>
      </c>
      <c r="K24" s="6">
        <v>0.83951356356794504</v>
      </c>
      <c r="L24" s="6">
        <v>0.97971960187136897</v>
      </c>
      <c r="M24" s="6">
        <v>0.93638111911633104</v>
      </c>
      <c r="N24" s="6">
        <v>1.2051659850457199</v>
      </c>
      <c r="O24" s="6">
        <v>1.3017644534011199</v>
      </c>
      <c r="P24" s="6">
        <v>1.1797722444851699</v>
      </c>
      <c r="Q24" s="6">
        <v>1.3239948573785201</v>
      </c>
      <c r="R24" s="6">
        <v>0.99993399343446099</v>
      </c>
      <c r="S24" s="6">
        <v>1.04960672721148</v>
      </c>
      <c r="T24" s="6">
        <v>1.0185162936533401</v>
      </c>
      <c r="U24" s="6">
        <v>1.0150834783822</v>
      </c>
      <c r="V24" s="6">
        <v>0.94961626096710805</v>
      </c>
      <c r="W24" s="6">
        <v>1.0415728501540999</v>
      </c>
      <c r="X24" s="6">
        <v>1.1316634374627801</v>
      </c>
      <c r="Y24" s="6">
        <v>1.05355242848246</v>
      </c>
      <c r="Z24" s="7">
        <v>1111.3504944916599</v>
      </c>
      <c r="AA24" s="8">
        <v>34.74</v>
      </c>
      <c r="AB24" s="9">
        <v>11</v>
      </c>
      <c r="AC24" s="9">
        <v>67</v>
      </c>
      <c r="AD24" s="10">
        <v>162.375987172127</v>
      </c>
      <c r="AE24" s="11">
        <v>34.74</v>
      </c>
      <c r="AF24" s="12">
        <v>11</v>
      </c>
      <c r="AG24" s="12">
        <v>71</v>
      </c>
      <c r="AH24" s="7">
        <v>987.92759097652095</v>
      </c>
      <c r="AI24" s="8">
        <v>39.29</v>
      </c>
      <c r="AJ24" s="9">
        <v>11</v>
      </c>
      <c r="AK24" s="9">
        <v>60</v>
      </c>
      <c r="AL24" s="13">
        <v>151.52105224132501</v>
      </c>
      <c r="AM24" s="14">
        <v>39.29</v>
      </c>
      <c r="AN24" s="15">
        <v>11</v>
      </c>
      <c r="AO24" s="15">
        <v>62</v>
      </c>
      <c r="AP24" s="7">
        <v>776.82885001625004</v>
      </c>
      <c r="AQ24" s="8">
        <v>36.36</v>
      </c>
      <c r="AR24" s="9">
        <v>11</v>
      </c>
      <c r="AS24" s="9">
        <v>48</v>
      </c>
      <c r="AT24" s="16">
        <v>120.983837962151</v>
      </c>
      <c r="AU24" s="17">
        <v>36.36</v>
      </c>
      <c r="AV24" s="18">
        <v>11</v>
      </c>
      <c r="AW24" s="18">
        <v>53</v>
      </c>
      <c r="AX24" s="5">
        <v>308</v>
      </c>
      <c r="AY24" s="19">
        <v>34.962861894660001</v>
      </c>
    </row>
    <row r="25" spans="1:51">
      <c r="A25" s="3" t="s">
        <v>118</v>
      </c>
      <c r="B25" s="3" t="s">
        <v>119</v>
      </c>
      <c r="C25" s="4">
        <v>45.05</v>
      </c>
      <c r="D25" s="5">
        <v>2</v>
      </c>
      <c r="E25" s="5">
        <v>4</v>
      </c>
      <c r="F25" s="5">
        <v>17</v>
      </c>
      <c r="G25" s="5">
        <v>190</v>
      </c>
      <c r="H25" s="6">
        <v>1.4683180219857801</v>
      </c>
      <c r="I25" s="6">
        <v>1.12597626139767</v>
      </c>
      <c r="J25" s="20">
        <v>1.5839333912872</v>
      </c>
      <c r="K25" s="6">
        <v>1.3999309341553601</v>
      </c>
      <c r="L25" s="6">
        <v>0.98346333616639903</v>
      </c>
      <c r="M25" s="6">
        <v>1.0036870462471299</v>
      </c>
      <c r="N25" s="6">
        <v>0.94931997502340504</v>
      </c>
      <c r="O25" s="6">
        <v>0.97055580769349803</v>
      </c>
      <c r="P25" s="6">
        <v>0.87635979106520001</v>
      </c>
      <c r="Q25" s="6">
        <v>0.84950525712647995</v>
      </c>
      <c r="R25" s="6">
        <v>1.0466902971010601</v>
      </c>
      <c r="S25" s="6">
        <v>0.97054292940292197</v>
      </c>
      <c r="T25" s="6">
        <v>0.92826145722708298</v>
      </c>
      <c r="U25" s="6">
        <v>0.85746475061272798</v>
      </c>
      <c r="V25" s="6">
        <v>0.92737338417127202</v>
      </c>
      <c r="W25" s="6">
        <v>0.91897173004935395</v>
      </c>
      <c r="X25" s="6">
        <v>1</v>
      </c>
      <c r="Y25" s="6">
        <v>0.97547813441734998</v>
      </c>
      <c r="Z25" s="7">
        <v>781.73268270594599</v>
      </c>
      <c r="AA25" s="8">
        <v>37.39</v>
      </c>
      <c r="AB25" s="9">
        <v>13</v>
      </c>
      <c r="AC25" s="9">
        <v>40</v>
      </c>
      <c r="AD25" s="10">
        <v>121.709330558777</v>
      </c>
      <c r="AE25" s="11">
        <v>39.409999999999997</v>
      </c>
      <c r="AF25" s="12">
        <v>14</v>
      </c>
      <c r="AG25" s="12">
        <v>45</v>
      </c>
      <c r="AH25" s="7">
        <v>306.32315713174199</v>
      </c>
      <c r="AI25" s="8">
        <v>23.65</v>
      </c>
      <c r="AJ25" s="9">
        <v>9</v>
      </c>
      <c r="AK25" s="9">
        <v>18</v>
      </c>
      <c r="AL25" s="13">
        <v>60.492121100425699</v>
      </c>
      <c r="AM25" s="14">
        <v>23.65</v>
      </c>
      <c r="AN25" s="15">
        <v>9</v>
      </c>
      <c r="AO25" s="15">
        <v>24</v>
      </c>
      <c r="AP25" s="7">
        <v>450.41490555114098</v>
      </c>
      <c r="AQ25" s="8">
        <v>26.58</v>
      </c>
      <c r="AR25" s="9">
        <v>10</v>
      </c>
      <c r="AS25" s="9">
        <v>29</v>
      </c>
      <c r="AT25" s="16">
        <v>88.832048058509798</v>
      </c>
      <c r="AU25" s="17">
        <v>26.58</v>
      </c>
      <c r="AV25" s="18">
        <v>11</v>
      </c>
      <c r="AW25" s="18">
        <v>34</v>
      </c>
      <c r="AX25" s="5">
        <v>444</v>
      </c>
      <c r="AY25" s="19">
        <v>49.638973614660102</v>
      </c>
    </row>
    <row r="26" spans="1:51">
      <c r="A26" s="3" t="s">
        <v>120</v>
      </c>
      <c r="B26" s="3" t="s">
        <v>11</v>
      </c>
      <c r="C26" s="4">
        <v>44.92</v>
      </c>
      <c r="D26" s="5">
        <v>3</v>
      </c>
      <c r="E26" s="5">
        <v>10</v>
      </c>
      <c r="F26" s="5">
        <v>10</v>
      </c>
      <c r="G26" s="5">
        <v>80</v>
      </c>
      <c r="H26" s="6">
        <v>0.77020311897754901</v>
      </c>
      <c r="I26" s="6">
        <v>0.82505801449438398</v>
      </c>
      <c r="J26" s="6">
        <v>0.766931195487493</v>
      </c>
      <c r="K26" s="6">
        <v>0.78656914307814096</v>
      </c>
      <c r="L26" s="6">
        <v>1.0519840489618599</v>
      </c>
      <c r="M26" s="6">
        <v>1.05854386640661</v>
      </c>
      <c r="N26" s="21">
        <v>0.64391843697376305</v>
      </c>
      <c r="O26" s="21">
        <v>0.60082573424602004</v>
      </c>
      <c r="P26" s="21">
        <v>0.60431913737523801</v>
      </c>
      <c r="Q26" s="21">
        <v>0.62329518282516905</v>
      </c>
      <c r="R26" s="6">
        <v>1.0538848011377999</v>
      </c>
      <c r="S26" s="6">
        <v>1.0366402532958201</v>
      </c>
      <c r="T26" s="6">
        <v>0.66951914704075399</v>
      </c>
      <c r="U26" s="21">
        <v>0.62899145762066999</v>
      </c>
      <c r="V26" s="21">
        <v>0.65952309732460102</v>
      </c>
      <c r="W26" s="21">
        <v>0.617095287242033</v>
      </c>
      <c r="X26" s="6">
        <v>1.0464771458070801</v>
      </c>
      <c r="Y26" s="6">
        <v>0.94600050860780704</v>
      </c>
      <c r="Z26" s="7">
        <v>396.47629231091202</v>
      </c>
      <c r="AA26" s="8">
        <v>38.28</v>
      </c>
      <c r="AB26" s="9">
        <v>8</v>
      </c>
      <c r="AC26" s="9">
        <v>13</v>
      </c>
      <c r="AD26" s="10">
        <v>44.830303668975802</v>
      </c>
      <c r="AE26" s="11">
        <v>38.28</v>
      </c>
      <c r="AF26" s="12">
        <v>8</v>
      </c>
      <c r="AG26" s="12">
        <v>15</v>
      </c>
      <c r="AH26" s="7">
        <v>480.86678286599602</v>
      </c>
      <c r="AI26" s="8">
        <v>41.8</v>
      </c>
      <c r="AJ26" s="9">
        <v>9</v>
      </c>
      <c r="AK26" s="9">
        <v>16</v>
      </c>
      <c r="AL26" s="13">
        <v>49.211389303207397</v>
      </c>
      <c r="AM26" s="14">
        <v>41.8</v>
      </c>
      <c r="AN26" s="15">
        <v>9</v>
      </c>
      <c r="AO26" s="15">
        <v>17</v>
      </c>
      <c r="AP26" s="7">
        <v>228.02007575757901</v>
      </c>
      <c r="AQ26" s="8">
        <v>29.3</v>
      </c>
      <c r="AR26" s="9">
        <v>7</v>
      </c>
      <c r="AS26" s="9">
        <v>9</v>
      </c>
      <c r="AT26" s="16">
        <v>29.0835092067719</v>
      </c>
      <c r="AU26" s="17">
        <v>29.3</v>
      </c>
      <c r="AV26" s="18">
        <v>7</v>
      </c>
      <c r="AW26" s="18">
        <v>10</v>
      </c>
      <c r="AX26" s="5">
        <v>256</v>
      </c>
      <c r="AY26" s="19">
        <v>28.806751104660002</v>
      </c>
    </row>
    <row r="27" spans="1:51">
      <c r="A27" s="3" t="s">
        <v>12</v>
      </c>
      <c r="B27" s="3" t="s">
        <v>199</v>
      </c>
      <c r="C27" s="4">
        <v>44.28</v>
      </c>
      <c r="D27" s="5">
        <v>1</v>
      </c>
      <c r="E27" s="5">
        <v>16</v>
      </c>
      <c r="F27" s="5">
        <v>16</v>
      </c>
      <c r="G27" s="5">
        <v>294</v>
      </c>
      <c r="H27" s="21">
        <v>0.52270800761496194</v>
      </c>
      <c r="I27" s="21">
        <v>0.54635621250369903</v>
      </c>
      <c r="J27" s="21">
        <v>0.58981424591050502</v>
      </c>
      <c r="K27" s="21">
        <v>0.58387502448394701</v>
      </c>
      <c r="L27" s="6">
        <v>0.97636111848555396</v>
      </c>
      <c r="M27" s="6">
        <v>1.0482525961299101</v>
      </c>
      <c r="N27" s="21">
        <v>0.40696940031135598</v>
      </c>
      <c r="O27" s="21">
        <v>0.41806491887103597</v>
      </c>
      <c r="P27" s="21">
        <v>0.43818936468528802</v>
      </c>
      <c r="Q27" s="21">
        <v>0.49944033750345801</v>
      </c>
      <c r="R27" s="6">
        <v>0.91236928323066901</v>
      </c>
      <c r="S27" s="6">
        <v>1.0146786918044</v>
      </c>
      <c r="T27" s="21">
        <v>0.53490910597358698</v>
      </c>
      <c r="U27" s="21">
        <v>0.531805941958154</v>
      </c>
      <c r="V27" s="21">
        <v>0.55365919746664505</v>
      </c>
      <c r="W27" s="21">
        <v>0.52684824024323595</v>
      </c>
      <c r="X27" s="6">
        <v>1.0194333645234701</v>
      </c>
      <c r="Y27" s="6">
        <v>0.97506308853304102</v>
      </c>
      <c r="Z27" s="7">
        <v>908.743855213806</v>
      </c>
      <c r="AA27" s="8">
        <v>44.28</v>
      </c>
      <c r="AB27" s="9">
        <v>16</v>
      </c>
      <c r="AC27" s="9">
        <v>50</v>
      </c>
      <c r="AD27" s="10">
        <v>141.371524333954</v>
      </c>
      <c r="AE27" s="11">
        <v>44.28</v>
      </c>
      <c r="AF27" s="12">
        <v>16</v>
      </c>
      <c r="AG27" s="12">
        <v>60</v>
      </c>
      <c r="AH27" s="7">
        <v>732.41337702089197</v>
      </c>
      <c r="AI27" s="8">
        <v>33.58</v>
      </c>
      <c r="AJ27" s="9">
        <v>13</v>
      </c>
      <c r="AK27" s="9">
        <v>39</v>
      </c>
      <c r="AL27" s="13">
        <v>113.418549060822</v>
      </c>
      <c r="AM27" s="14">
        <v>33.58</v>
      </c>
      <c r="AN27" s="15">
        <v>13</v>
      </c>
      <c r="AO27" s="15">
        <v>45</v>
      </c>
      <c r="AP27" s="7">
        <v>866.20793166461101</v>
      </c>
      <c r="AQ27" s="8">
        <v>33.58</v>
      </c>
      <c r="AR27" s="9">
        <v>13</v>
      </c>
      <c r="AS27" s="9">
        <v>46</v>
      </c>
      <c r="AT27" s="16">
        <v>129.49600243568401</v>
      </c>
      <c r="AU27" s="17">
        <v>33.58</v>
      </c>
      <c r="AV27" s="18">
        <v>13</v>
      </c>
      <c r="AW27" s="18">
        <v>54</v>
      </c>
      <c r="AX27" s="5">
        <v>402</v>
      </c>
      <c r="AY27" s="19">
        <v>45.031034204660102</v>
      </c>
    </row>
    <row r="28" spans="1:51">
      <c r="A28" s="3" t="s">
        <v>200</v>
      </c>
      <c r="B28" s="3" t="s">
        <v>9</v>
      </c>
      <c r="C28" s="4">
        <v>44.08</v>
      </c>
      <c r="D28" s="5">
        <v>5</v>
      </c>
      <c r="E28" s="5">
        <v>20</v>
      </c>
      <c r="F28" s="5">
        <v>20</v>
      </c>
      <c r="G28" s="5">
        <v>278</v>
      </c>
      <c r="H28" s="21">
        <v>0.66562584541449799</v>
      </c>
      <c r="I28" s="6">
        <v>0.70332958227658704</v>
      </c>
      <c r="J28" s="6">
        <v>0.69332559698026797</v>
      </c>
      <c r="K28" s="6">
        <v>0.73783735467951905</v>
      </c>
      <c r="L28" s="6">
        <v>0.93728486477190898</v>
      </c>
      <c r="M28" s="6">
        <v>1.01701243758611</v>
      </c>
      <c r="N28" s="6">
        <v>0.73782572712754901</v>
      </c>
      <c r="O28" s="6">
        <v>0.80359786512750697</v>
      </c>
      <c r="P28" s="6">
        <v>0.814073095514387</v>
      </c>
      <c r="Q28" s="6">
        <v>0.88868153219853196</v>
      </c>
      <c r="R28" s="6">
        <v>0.90543406881010302</v>
      </c>
      <c r="S28" s="6">
        <v>1.0939354161336501</v>
      </c>
      <c r="T28" s="6">
        <v>0.70151258397903804</v>
      </c>
      <c r="U28" s="6">
        <v>0.72939470853590704</v>
      </c>
      <c r="V28" s="6">
        <v>0.69992413962816902</v>
      </c>
      <c r="W28" s="6">
        <v>0.71959174752086197</v>
      </c>
      <c r="X28" s="6">
        <v>1.0747054547463</v>
      </c>
      <c r="Y28" s="6">
        <v>1.0604137476622999</v>
      </c>
      <c r="Z28" s="7">
        <v>669.284965835104</v>
      </c>
      <c r="AA28" s="8">
        <v>43.89</v>
      </c>
      <c r="AB28" s="9">
        <v>19</v>
      </c>
      <c r="AC28" s="9">
        <v>51</v>
      </c>
      <c r="AD28" s="10">
        <v>130.76240301132199</v>
      </c>
      <c r="AE28" s="11">
        <v>43.89</v>
      </c>
      <c r="AF28" s="12">
        <v>19</v>
      </c>
      <c r="AG28" s="12">
        <v>59</v>
      </c>
      <c r="AH28" s="7">
        <v>566.22879790376203</v>
      </c>
      <c r="AI28" s="8">
        <v>22.9</v>
      </c>
      <c r="AJ28" s="9">
        <v>12</v>
      </c>
      <c r="AK28" s="9">
        <v>38</v>
      </c>
      <c r="AL28" s="13">
        <v>86.035041809082003</v>
      </c>
      <c r="AM28" s="14">
        <v>22.9</v>
      </c>
      <c r="AN28" s="15">
        <v>12</v>
      </c>
      <c r="AO28" s="15">
        <v>41</v>
      </c>
      <c r="AP28" s="7">
        <v>593.428073084468</v>
      </c>
      <c r="AQ28" s="8">
        <v>29.01</v>
      </c>
      <c r="AR28" s="9">
        <v>14</v>
      </c>
      <c r="AS28" s="9">
        <v>39</v>
      </c>
      <c r="AT28" s="16">
        <v>99.055953621864305</v>
      </c>
      <c r="AU28" s="17">
        <v>30.15</v>
      </c>
      <c r="AV28" s="18">
        <v>15</v>
      </c>
      <c r="AW28" s="18">
        <v>50</v>
      </c>
      <c r="AX28" s="5">
        <v>524</v>
      </c>
      <c r="AY28" s="19">
        <v>58.073852254659997</v>
      </c>
    </row>
    <row r="29" spans="1:51">
      <c r="A29" s="3" t="s">
        <v>10</v>
      </c>
      <c r="B29" s="3" t="s">
        <v>123</v>
      </c>
      <c r="C29" s="4">
        <v>43.23</v>
      </c>
      <c r="D29" s="5">
        <v>1</v>
      </c>
      <c r="E29" s="5">
        <v>11</v>
      </c>
      <c r="F29" s="5">
        <v>11</v>
      </c>
      <c r="G29" s="5">
        <v>175</v>
      </c>
      <c r="H29" s="6">
        <v>0.69547437390248301</v>
      </c>
      <c r="I29" s="6">
        <v>0.67372480302184901</v>
      </c>
      <c r="J29" s="6">
        <v>0.727774015895434</v>
      </c>
      <c r="K29" s="6">
        <v>0.73367717450493497</v>
      </c>
      <c r="L29" s="6">
        <v>0.94717184213398997</v>
      </c>
      <c r="M29" s="6">
        <v>1.0106438392566299</v>
      </c>
      <c r="N29" s="6">
        <v>0.74149451160306101</v>
      </c>
      <c r="O29" s="6">
        <v>0.76475038529668804</v>
      </c>
      <c r="P29" s="6">
        <v>0.78039551940210605</v>
      </c>
      <c r="Q29" s="6">
        <v>0.809294146028811</v>
      </c>
      <c r="R29" s="6">
        <v>0.97278729237547501</v>
      </c>
      <c r="S29" s="6">
        <v>1.0398875856560901</v>
      </c>
      <c r="T29" s="6">
        <v>0.88204371153498595</v>
      </c>
      <c r="U29" s="6">
        <v>0.91667964355477205</v>
      </c>
      <c r="V29" s="6">
        <v>0.85033555307946895</v>
      </c>
      <c r="W29" s="6">
        <v>0.89403682847948995</v>
      </c>
      <c r="X29" s="6">
        <v>1.0315132073120601</v>
      </c>
      <c r="Y29" s="6">
        <v>1.03003984390751</v>
      </c>
      <c r="Z29" s="7">
        <v>327.64658925431399</v>
      </c>
      <c r="AA29" s="8">
        <v>43.23</v>
      </c>
      <c r="AB29" s="9">
        <v>11</v>
      </c>
      <c r="AC29" s="9">
        <v>27</v>
      </c>
      <c r="AD29" s="10">
        <v>67.755895853042603</v>
      </c>
      <c r="AE29" s="11">
        <v>43.23</v>
      </c>
      <c r="AF29" s="12">
        <v>11</v>
      </c>
      <c r="AG29" s="12">
        <v>36</v>
      </c>
      <c r="AH29" s="7">
        <v>393.48874965126902</v>
      </c>
      <c r="AI29" s="8">
        <v>42.9</v>
      </c>
      <c r="AJ29" s="9">
        <v>10</v>
      </c>
      <c r="AK29" s="9">
        <v>25</v>
      </c>
      <c r="AL29" s="13">
        <v>62.361017823219299</v>
      </c>
      <c r="AM29" s="14">
        <v>43.23</v>
      </c>
      <c r="AN29" s="15">
        <v>11</v>
      </c>
      <c r="AO29" s="15">
        <v>35</v>
      </c>
      <c r="AP29" s="7">
        <v>240.44208575148801</v>
      </c>
      <c r="AQ29" s="8">
        <v>32.340000000000003</v>
      </c>
      <c r="AR29" s="9">
        <v>9</v>
      </c>
      <c r="AS29" s="9">
        <v>22</v>
      </c>
      <c r="AT29" s="16">
        <v>57.793152570724502</v>
      </c>
      <c r="AU29" s="17">
        <v>32.340000000000003</v>
      </c>
      <c r="AV29" s="18">
        <v>9</v>
      </c>
      <c r="AW29" s="18">
        <v>30</v>
      </c>
      <c r="AX29" s="5">
        <v>303</v>
      </c>
      <c r="AY29" s="19">
        <v>33.846223074660003</v>
      </c>
    </row>
    <row r="30" spans="1:51">
      <c r="A30" s="3" t="s">
        <v>124</v>
      </c>
      <c r="B30" s="3" t="s">
        <v>125</v>
      </c>
      <c r="C30" s="4">
        <v>43.08</v>
      </c>
      <c r="D30" s="5">
        <v>1</v>
      </c>
      <c r="E30" s="5">
        <v>16</v>
      </c>
      <c r="F30" s="5">
        <v>16</v>
      </c>
      <c r="G30" s="5">
        <v>345</v>
      </c>
      <c r="H30" s="6">
        <v>0.70442074270196497</v>
      </c>
      <c r="I30" s="6">
        <v>0.72450713194064498</v>
      </c>
      <c r="J30" s="6">
        <v>0.77134721510406201</v>
      </c>
      <c r="K30" s="6">
        <v>0.75957556527477899</v>
      </c>
      <c r="L30" s="6">
        <v>0.94347195583244303</v>
      </c>
      <c r="M30" s="6">
        <v>1.0009333374854801</v>
      </c>
      <c r="N30" s="6">
        <v>0.73411139042692697</v>
      </c>
      <c r="O30" s="6">
        <v>0.80924802547468799</v>
      </c>
      <c r="P30" s="6">
        <v>0.75983647802347998</v>
      </c>
      <c r="Q30" s="6">
        <v>0.84878437066059098</v>
      </c>
      <c r="R30" s="6">
        <v>0.95796160737866598</v>
      </c>
      <c r="S30" s="6">
        <v>1.03253518752353</v>
      </c>
      <c r="T30" s="6">
        <v>0.75658032819611498</v>
      </c>
      <c r="U30" s="6">
        <v>0.80027534739423201</v>
      </c>
      <c r="V30" s="6">
        <v>0.74793470752871605</v>
      </c>
      <c r="W30" s="6">
        <v>0.80325199635614597</v>
      </c>
      <c r="X30" s="6">
        <v>1.01820409129037</v>
      </c>
      <c r="Y30" s="6">
        <v>1.06095097847585</v>
      </c>
      <c r="Z30" s="7">
        <v>1060.0632878848801</v>
      </c>
      <c r="AA30" s="8">
        <v>38.99</v>
      </c>
      <c r="AB30" s="9">
        <v>13</v>
      </c>
      <c r="AC30" s="9">
        <v>63</v>
      </c>
      <c r="AD30" s="10">
        <v>156.97432398796099</v>
      </c>
      <c r="AE30" s="11">
        <v>38.99</v>
      </c>
      <c r="AF30" s="12">
        <v>14</v>
      </c>
      <c r="AG30" s="12">
        <v>75</v>
      </c>
      <c r="AH30" s="7">
        <v>724.54878162559896</v>
      </c>
      <c r="AI30" s="8">
        <v>36.479999999999997</v>
      </c>
      <c r="AJ30" s="9">
        <v>14</v>
      </c>
      <c r="AK30" s="9">
        <v>46</v>
      </c>
      <c r="AL30" s="13">
        <v>119.315640926361</v>
      </c>
      <c r="AM30" s="14">
        <v>34.590000000000003</v>
      </c>
      <c r="AN30" s="15">
        <v>13</v>
      </c>
      <c r="AO30" s="15">
        <v>54</v>
      </c>
      <c r="AP30" s="7">
        <v>834.18541211234003</v>
      </c>
      <c r="AQ30" s="8">
        <v>38.99</v>
      </c>
      <c r="AR30" s="9">
        <v>14</v>
      </c>
      <c r="AS30" s="9">
        <v>48</v>
      </c>
      <c r="AT30" s="16">
        <v>121.597290158272</v>
      </c>
      <c r="AU30" s="17">
        <v>41.19</v>
      </c>
      <c r="AV30" s="18">
        <v>15</v>
      </c>
      <c r="AW30" s="18">
        <v>59</v>
      </c>
      <c r="AX30" s="5">
        <v>318</v>
      </c>
      <c r="AY30" s="19">
        <v>35.94116843466</v>
      </c>
    </row>
    <row r="31" spans="1:51">
      <c r="A31" s="3" t="s">
        <v>126</v>
      </c>
      <c r="B31" s="3" t="s">
        <v>15</v>
      </c>
      <c r="C31" s="4">
        <v>43.04</v>
      </c>
      <c r="D31" s="5">
        <v>1</v>
      </c>
      <c r="E31" s="5">
        <v>22</v>
      </c>
      <c r="F31" s="5">
        <v>22</v>
      </c>
      <c r="G31" s="5">
        <v>337</v>
      </c>
      <c r="H31" s="6">
        <v>0.80584344153383902</v>
      </c>
      <c r="I31" s="6">
        <v>0.77691063844202002</v>
      </c>
      <c r="J31" s="6">
        <v>0.88244130746289295</v>
      </c>
      <c r="K31" s="6">
        <v>0.82061320280291306</v>
      </c>
      <c r="L31" s="6">
        <v>0.98683614607359404</v>
      </c>
      <c r="M31" s="6">
        <v>0.97721064847203298</v>
      </c>
      <c r="N31" s="6">
        <v>0.89198179793840304</v>
      </c>
      <c r="O31" s="6">
        <v>0.90544666950642905</v>
      </c>
      <c r="P31" s="6">
        <v>0.94217239271509001</v>
      </c>
      <c r="Q31" s="6">
        <v>0.94398378887509704</v>
      </c>
      <c r="R31" s="6">
        <v>0.98793400399518605</v>
      </c>
      <c r="S31" s="6">
        <v>1.0361755143182001</v>
      </c>
      <c r="T31" s="6">
        <v>0.93937358519511105</v>
      </c>
      <c r="U31" s="6">
        <v>1.0191937071719901</v>
      </c>
      <c r="V31" s="6">
        <v>0.92129960274392497</v>
      </c>
      <c r="W31" s="6">
        <v>0.96742139473512501</v>
      </c>
      <c r="X31" s="6">
        <v>1.0141851385348</v>
      </c>
      <c r="Y31" s="6">
        <v>1.0431367152997499</v>
      </c>
      <c r="Z31" s="7">
        <v>744.54562307569699</v>
      </c>
      <c r="AA31" s="8">
        <v>33.83</v>
      </c>
      <c r="AB31" s="9">
        <v>16</v>
      </c>
      <c r="AC31" s="9">
        <v>50</v>
      </c>
      <c r="AD31" s="10">
        <v>122.943836212158</v>
      </c>
      <c r="AE31" s="11">
        <v>35.549999999999997</v>
      </c>
      <c r="AF31" s="12">
        <v>17</v>
      </c>
      <c r="AG31" s="12">
        <v>57</v>
      </c>
      <c r="AH31" s="7">
        <v>732.87383195331802</v>
      </c>
      <c r="AI31" s="8">
        <v>39.83</v>
      </c>
      <c r="AJ31" s="9">
        <v>20</v>
      </c>
      <c r="AK31" s="9">
        <v>53</v>
      </c>
      <c r="AL31" s="13">
        <v>133.40105617046399</v>
      </c>
      <c r="AM31" s="14">
        <v>38.54</v>
      </c>
      <c r="AN31" s="15">
        <v>19</v>
      </c>
      <c r="AO31" s="15">
        <v>62</v>
      </c>
      <c r="AP31" s="7">
        <v>659.23145348812295</v>
      </c>
      <c r="AQ31" s="8">
        <v>41.76</v>
      </c>
      <c r="AR31" s="9">
        <v>21</v>
      </c>
      <c r="AS31" s="9">
        <v>54</v>
      </c>
      <c r="AT31" s="16">
        <v>126.751238226891</v>
      </c>
      <c r="AU31" s="17">
        <v>41.54</v>
      </c>
      <c r="AV31" s="18">
        <v>21</v>
      </c>
      <c r="AW31" s="18">
        <v>61</v>
      </c>
      <c r="AX31" s="5">
        <v>467</v>
      </c>
      <c r="AY31" s="19">
        <v>54.032128244660001</v>
      </c>
    </row>
    <row r="32" spans="1:51">
      <c r="A32" s="3" t="s">
        <v>16</v>
      </c>
      <c r="B32" s="3" t="s">
        <v>17</v>
      </c>
      <c r="C32" s="4">
        <v>42.92</v>
      </c>
      <c r="D32" s="5">
        <v>1</v>
      </c>
      <c r="E32" s="5">
        <v>7</v>
      </c>
      <c r="F32" s="5">
        <v>7</v>
      </c>
      <c r="G32" s="5">
        <v>97</v>
      </c>
      <c r="H32" s="21">
        <v>0.56932239040659205</v>
      </c>
      <c r="I32" s="21">
        <v>0.59869981212076195</v>
      </c>
      <c r="J32" s="21">
        <v>0.63003629275247397</v>
      </c>
      <c r="K32" s="21">
        <v>0.65421407049022995</v>
      </c>
      <c r="L32" s="6">
        <v>0.989292006443939</v>
      </c>
      <c r="M32" s="6">
        <v>1.02682426572884</v>
      </c>
      <c r="N32" s="21">
        <v>0.53822553130010597</v>
      </c>
      <c r="O32" s="21">
        <v>0.543351970992348</v>
      </c>
      <c r="P32" s="21">
        <v>0.55219738400817198</v>
      </c>
      <c r="Q32" s="21">
        <v>0.57064682880666595</v>
      </c>
      <c r="R32" s="6">
        <v>0.97617113267384203</v>
      </c>
      <c r="S32" s="6">
        <v>0.98949228290096802</v>
      </c>
      <c r="T32" s="21">
        <v>0.65307884198371402</v>
      </c>
      <c r="U32" s="21">
        <v>0.64997049075885505</v>
      </c>
      <c r="V32" s="21">
        <v>0.64025554923466299</v>
      </c>
      <c r="W32" s="21">
        <v>0.62467479469770404</v>
      </c>
      <c r="X32" s="6">
        <v>0.96362182481190695</v>
      </c>
      <c r="Y32" s="6">
        <v>0.96466383161564995</v>
      </c>
      <c r="Z32" s="7">
        <v>397.54443408105902</v>
      </c>
      <c r="AA32" s="8">
        <v>37.08</v>
      </c>
      <c r="AB32" s="9">
        <v>6</v>
      </c>
      <c r="AC32" s="9">
        <v>13</v>
      </c>
      <c r="AD32" s="10">
        <v>47.931693553924603</v>
      </c>
      <c r="AE32" s="11">
        <v>37.08</v>
      </c>
      <c r="AF32" s="12">
        <v>6</v>
      </c>
      <c r="AG32" s="12">
        <v>14</v>
      </c>
      <c r="AH32" s="7">
        <v>462.24954226180898</v>
      </c>
      <c r="AI32" s="8">
        <v>37.08</v>
      </c>
      <c r="AJ32" s="9">
        <v>6</v>
      </c>
      <c r="AK32" s="9">
        <v>18</v>
      </c>
      <c r="AL32" s="13">
        <v>63.044490814208999</v>
      </c>
      <c r="AM32" s="14">
        <v>37.08</v>
      </c>
      <c r="AN32" s="15">
        <v>6</v>
      </c>
      <c r="AO32" s="15">
        <v>18</v>
      </c>
      <c r="AP32" s="7">
        <v>400.84216638698098</v>
      </c>
      <c r="AQ32" s="8">
        <v>36.25</v>
      </c>
      <c r="AR32" s="9">
        <v>6</v>
      </c>
      <c r="AS32" s="9">
        <v>16</v>
      </c>
      <c r="AT32" s="16">
        <v>53.6131141185761</v>
      </c>
      <c r="AU32" s="17">
        <v>36.25</v>
      </c>
      <c r="AV32" s="18">
        <v>6</v>
      </c>
      <c r="AW32" s="18">
        <v>18</v>
      </c>
      <c r="AX32" s="5">
        <v>240</v>
      </c>
      <c r="AY32" s="19">
        <v>25.834675904659999</v>
      </c>
    </row>
    <row r="33" spans="1:51">
      <c r="A33" s="3" t="s">
        <v>18</v>
      </c>
      <c r="B33" s="3" t="s">
        <v>19</v>
      </c>
      <c r="C33" s="4">
        <v>42.47</v>
      </c>
      <c r="D33" s="5">
        <v>2</v>
      </c>
      <c r="E33" s="5">
        <v>15</v>
      </c>
      <c r="F33" s="5">
        <v>16</v>
      </c>
      <c r="G33" s="5">
        <v>155</v>
      </c>
      <c r="H33" s="20">
        <v>1.57006992002796</v>
      </c>
      <c r="I33" s="6">
        <v>1.48100604618813</v>
      </c>
      <c r="J33" s="6">
        <v>1.4150444220700999</v>
      </c>
      <c r="K33" s="6">
        <v>1.4654484313326399</v>
      </c>
      <c r="L33" s="6">
        <v>1.0559845839805799</v>
      </c>
      <c r="M33" s="6">
        <v>1.0141985454912901</v>
      </c>
      <c r="N33" s="6">
        <v>1.2378508726472099</v>
      </c>
      <c r="O33" s="6">
        <v>1.26505978729558</v>
      </c>
      <c r="P33" s="6">
        <v>1.2616696261102101</v>
      </c>
      <c r="Q33" s="6">
        <v>1.30650252126791</v>
      </c>
      <c r="R33" s="6">
        <v>0.97697727507785703</v>
      </c>
      <c r="S33" s="6">
        <v>0.97433614167441096</v>
      </c>
      <c r="T33" s="6">
        <v>1.35243842831664</v>
      </c>
      <c r="U33" s="6">
        <v>1.38406876313348</v>
      </c>
      <c r="V33" s="6">
        <v>1.37260696606604</v>
      </c>
      <c r="W33" s="6">
        <v>1.4139117661820799</v>
      </c>
      <c r="X33" s="6">
        <v>1.0187666129052699</v>
      </c>
      <c r="Y33" s="6">
        <v>0.97269865689397805</v>
      </c>
      <c r="Z33" s="7">
        <v>439.196130267196</v>
      </c>
      <c r="AA33" s="8">
        <v>32.229999999999997</v>
      </c>
      <c r="AB33" s="9">
        <v>12</v>
      </c>
      <c r="AC33" s="9">
        <v>27</v>
      </c>
      <c r="AD33" s="10">
        <v>61.934476852416999</v>
      </c>
      <c r="AE33" s="11">
        <v>34.64</v>
      </c>
      <c r="AF33" s="12">
        <v>13</v>
      </c>
      <c r="AG33" s="12">
        <v>32</v>
      </c>
      <c r="AH33" s="7">
        <v>384.48493932174199</v>
      </c>
      <c r="AI33" s="8">
        <v>34.04</v>
      </c>
      <c r="AJ33" s="9">
        <v>13</v>
      </c>
      <c r="AK33" s="9">
        <v>24</v>
      </c>
      <c r="AL33" s="13">
        <v>55.6063796281815</v>
      </c>
      <c r="AM33" s="14">
        <v>34.04</v>
      </c>
      <c r="AN33" s="15">
        <v>13</v>
      </c>
      <c r="AO33" s="15">
        <v>25</v>
      </c>
      <c r="AP33" s="7">
        <v>335.45895938360098</v>
      </c>
      <c r="AQ33" s="8">
        <v>30.72</v>
      </c>
      <c r="AR33" s="9">
        <v>11</v>
      </c>
      <c r="AS33" s="9">
        <v>21</v>
      </c>
      <c r="AT33" s="16">
        <v>49.879482269287102</v>
      </c>
      <c r="AU33" s="17">
        <v>33.130000000000003</v>
      </c>
      <c r="AV33" s="18">
        <v>12</v>
      </c>
      <c r="AW33" s="18">
        <v>26</v>
      </c>
      <c r="AX33" s="5">
        <v>332</v>
      </c>
      <c r="AY33" s="19">
        <v>36.66536273466</v>
      </c>
    </row>
    <row r="34" spans="1:51">
      <c r="A34" s="3" t="s">
        <v>20</v>
      </c>
      <c r="B34" s="3" t="s">
        <v>137</v>
      </c>
      <c r="C34" s="4">
        <v>41.73</v>
      </c>
      <c r="D34" s="5">
        <v>1</v>
      </c>
      <c r="E34" s="5">
        <v>25</v>
      </c>
      <c r="F34" s="5">
        <v>31</v>
      </c>
      <c r="G34" s="5">
        <v>492</v>
      </c>
      <c r="H34" s="6">
        <v>0.90143241420349396</v>
      </c>
      <c r="I34" s="6">
        <v>0.84085631069730604</v>
      </c>
      <c r="J34" s="6">
        <v>0.95572414124989102</v>
      </c>
      <c r="K34" s="6">
        <v>0.910966144533783</v>
      </c>
      <c r="L34" s="6">
        <v>0.93839072482227404</v>
      </c>
      <c r="M34" s="6">
        <v>0.96264006011674697</v>
      </c>
      <c r="N34" s="6">
        <v>0.94186745189354903</v>
      </c>
      <c r="O34" s="6">
        <v>1.0294572324756699</v>
      </c>
      <c r="P34" s="6">
        <v>1.0050748810560399</v>
      </c>
      <c r="Q34" s="6">
        <v>1.0600936658953199</v>
      </c>
      <c r="R34" s="6">
        <v>0.94546960501775101</v>
      </c>
      <c r="S34" s="6">
        <v>1.0655835402115901</v>
      </c>
      <c r="T34" s="6">
        <v>0.84433559715273798</v>
      </c>
      <c r="U34" s="6">
        <v>0.81388713548140901</v>
      </c>
      <c r="V34" s="6">
        <v>0.771340010409999</v>
      </c>
      <c r="W34" s="6">
        <v>0.80574185310385305</v>
      </c>
      <c r="X34" s="6">
        <v>1.06588815574693</v>
      </c>
      <c r="Y34" s="6">
        <v>1.0360154552733101</v>
      </c>
      <c r="Z34" s="7">
        <v>1372.9435726878601</v>
      </c>
      <c r="AA34" s="8">
        <v>33.72</v>
      </c>
      <c r="AB34" s="9">
        <v>22</v>
      </c>
      <c r="AC34" s="9">
        <v>80</v>
      </c>
      <c r="AD34" s="10">
        <v>222.823538780212</v>
      </c>
      <c r="AE34" s="11">
        <v>35.659999999999997</v>
      </c>
      <c r="AF34" s="12">
        <v>25</v>
      </c>
      <c r="AG34" s="12">
        <v>89</v>
      </c>
      <c r="AH34" s="7">
        <v>1390.69038987215</v>
      </c>
      <c r="AI34" s="8">
        <v>29.97</v>
      </c>
      <c r="AJ34" s="9">
        <v>20</v>
      </c>
      <c r="AK34" s="9">
        <v>78</v>
      </c>
      <c r="AL34" s="13">
        <v>222.730944633484</v>
      </c>
      <c r="AM34" s="14">
        <v>30.62</v>
      </c>
      <c r="AN34" s="15">
        <v>21</v>
      </c>
      <c r="AO34" s="15">
        <v>88</v>
      </c>
      <c r="AP34" s="7">
        <v>1416.9737508179301</v>
      </c>
      <c r="AQ34" s="8">
        <v>31.78</v>
      </c>
      <c r="AR34" s="9">
        <v>25</v>
      </c>
      <c r="AS34" s="9">
        <v>72</v>
      </c>
      <c r="AT34" s="16">
        <v>223.909244418144</v>
      </c>
      <c r="AU34" s="17">
        <v>32.56</v>
      </c>
      <c r="AV34" s="18">
        <v>26</v>
      </c>
      <c r="AW34" s="18">
        <v>85</v>
      </c>
      <c r="AX34" s="5">
        <v>774</v>
      </c>
      <c r="AY34" s="19">
        <v>86.668337224660107</v>
      </c>
    </row>
    <row r="35" spans="1:51">
      <c r="A35" s="3" t="s">
        <v>138</v>
      </c>
      <c r="B35" s="3" t="s">
        <v>139</v>
      </c>
      <c r="C35" s="4">
        <v>41.57</v>
      </c>
      <c r="D35" s="5">
        <v>1</v>
      </c>
      <c r="E35" s="5">
        <v>20</v>
      </c>
      <c r="F35" s="5">
        <v>21</v>
      </c>
      <c r="G35" s="5">
        <v>388</v>
      </c>
      <c r="H35" s="6">
        <v>1.48462563542973</v>
      </c>
      <c r="I35" s="6">
        <v>1.3791430856224101</v>
      </c>
      <c r="J35" s="20">
        <v>1.51347013369977</v>
      </c>
      <c r="K35" s="6">
        <v>1.4456268787380799</v>
      </c>
      <c r="L35" s="6">
        <v>1.0113244625831399</v>
      </c>
      <c r="M35" s="6">
        <v>0.96950810414518496</v>
      </c>
      <c r="N35" s="6">
        <v>1.3775882660201899</v>
      </c>
      <c r="O35" s="6">
        <v>1.47897348053316</v>
      </c>
      <c r="P35" s="6">
        <v>1.44035842246985</v>
      </c>
      <c r="Q35" s="20">
        <v>1.5139748870374901</v>
      </c>
      <c r="R35" s="6">
        <v>0.98953280111609498</v>
      </c>
      <c r="S35" s="6">
        <v>1.0446108241596399</v>
      </c>
      <c r="T35" s="6">
        <v>1.2260979692187901</v>
      </c>
      <c r="U35" s="6">
        <v>1.2663959417535</v>
      </c>
      <c r="V35" s="6">
        <v>1.21774541713325</v>
      </c>
      <c r="W35" s="6">
        <v>1.2464213221923699</v>
      </c>
      <c r="X35" s="6">
        <v>1.0296801847014301</v>
      </c>
      <c r="Y35" s="6">
        <v>1.0507086225758899</v>
      </c>
      <c r="Z35" s="7">
        <v>1784.5562761179001</v>
      </c>
      <c r="AA35" s="8">
        <v>41.57</v>
      </c>
      <c r="AB35" s="9">
        <v>21</v>
      </c>
      <c r="AC35" s="9">
        <v>78</v>
      </c>
      <c r="AD35" s="10">
        <v>209.17469441890699</v>
      </c>
      <c r="AE35" s="11">
        <v>41.57</v>
      </c>
      <c r="AF35" s="12">
        <v>21</v>
      </c>
      <c r="AG35" s="12">
        <v>85</v>
      </c>
      <c r="AH35" s="7">
        <v>1415.14373412034</v>
      </c>
      <c r="AI35" s="8">
        <v>30.02</v>
      </c>
      <c r="AJ35" s="9">
        <v>17</v>
      </c>
      <c r="AK35" s="9">
        <v>56</v>
      </c>
      <c r="AL35" s="13">
        <v>161.78497636318201</v>
      </c>
      <c r="AM35" s="14">
        <v>30.02</v>
      </c>
      <c r="AN35" s="15">
        <v>17</v>
      </c>
      <c r="AO35" s="15">
        <v>64</v>
      </c>
      <c r="AP35" s="7">
        <v>1253.00303167319</v>
      </c>
      <c r="AQ35" s="8">
        <v>36.92</v>
      </c>
      <c r="AR35" s="9">
        <v>19</v>
      </c>
      <c r="AS35" s="9">
        <v>53</v>
      </c>
      <c r="AT35" s="16">
        <v>136.11244285106699</v>
      </c>
      <c r="AU35" s="17">
        <v>34.99</v>
      </c>
      <c r="AV35" s="18">
        <v>18</v>
      </c>
      <c r="AW35" s="18">
        <v>52</v>
      </c>
      <c r="AX35" s="5">
        <v>623</v>
      </c>
      <c r="AY35" s="19">
        <v>62.026817614659997</v>
      </c>
    </row>
    <row r="36" spans="1:51">
      <c r="A36" s="3" t="s">
        <v>140</v>
      </c>
      <c r="B36" s="3" t="s">
        <v>141</v>
      </c>
      <c r="C36" s="4">
        <v>41.57</v>
      </c>
      <c r="D36" s="5">
        <v>4</v>
      </c>
      <c r="E36" s="5">
        <v>6</v>
      </c>
      <c r="F36" s="5">
        <v>6</v>
      </c>
      <c r="G36" s="5">
        <v>32</v>
      </c>
      <c r="H36" s="6">
        <v>1.2155761947083801</v>
      </c>
      <c r="I36" s="6">
        <v>1.15633051712451</v>
      </c>
      <c r="J36" s="6">
        <v>1.0491743298429099</v>
      </c>
      <c r="K36" s="6">
        <v>1.0191879524151399</v>
      </c>
      <c r="L36" s="6">
        <v>1.06312301300256</v>
      </c>
      <c r="M36" s="6">
        <v>0.99786258760254498</v>
      </c>
      <c r="N36" s="6">
        <v>0.91002176044165395</v>
      </c>
      <c r="O36" s="6">
        <v>0.94449455325737697</v>
      </c>
      <c r="P36" s="6">
        <v>1</v>
      </c>
      <c r="Q36" s="6">
        <v>1.03311883038626</v>
      </c>
      <c r="R36" s="6">
        <v>0.91508110172071599</v>
      </c>
      <c r="S36" s="6">
        <v>1.0261451792894101</v>
      </c>
      <c r="T36" s="6">
        <v>1.0452690354174601</v>
      </c>
      <c r="U36" s="6">
        <v>1.1652883697185401</v>
      </c>
      <c r="V36" s="6">
        <v>1.0176265707862999</v>
      </c>
      <c r="W36" s="6">
        <v>1.12250565984951</v>
      </c>
      <c r="X36" s="6">
        <v>1.05889115994014</v>
      </c>
      <c r="Y36" s="6">
        <v>1.0858507013228</v>
      </c>
      <c r="Z36" s="7">
        <v>76.8802084429377</v>
      </c>
      <c r="AA36" s="8">
        <v>25.84</v>
      </c>
      <c r="AB36" s="9">
        <v>4</v>
      </c>
      <c r="AC36" s="9">
        <v>6</v>
      </c>
      <c r="AD36" s="10">
        <v>18.203871250152599</v>
      </c>
      <c r="AE36" s="11">
        <v>25.84</v>
      </c>
      <c r="AF36" s="12">
        <v>4</v>
      </c>
      <c r="AG36" s="12">
        <v>7</v>
      </c>
      <c r="AH36" s="7">
        <v>42.3550087230796</v>
      </c>
      <c r="AI36" s="8">
        <v>19.48</v>
      </c>
      <c r="AJ36" s="9">
        <v>3</v>
      </c>
      <c r="AK36" s="9">
        <v>5</v>
      </c>
      <c r="AL36" s="13">
        <v>9.1969640254974401</v>
      </c>
      <c r="AM36" s="14">
        <v>19.48</v>
      </c>
      <c r="AN36" s="15">
        <v>3</v>
      </c>
      <c r="AO36" s="15">
        <v>5</v>
      </c>
      <c r="AP36" s="7">
        <v>48.577560956048401</v>
      </c>
      <c r="AQ36" s="8">
        <v>16.48</v>
      </c>
      <c r="AR36" s="9">
        <v>3</v>
      </c>
      <c r="AS36" s="9">
        <v>5</v>
      </c>
      <c r="AT36" s="16">
        <v>12.744336605072</v>
      </c>
      <c r="AU36" s="17">
        <v>16.48</v>
      </c>
      <c r="AV36" s="18">
        <v>3</v>
      </c>
      <c r="AW36" s="18">
        <v>4</v>
      </c>
      <c r="AX36" s="5">
        <v>267</v>
      </c>
      <c r="AY36" s="19">
        <v>30.117634474660001</v>
      </c>
    </row>
    <row r="37" spans="1:51">
      <c r="A37" s="3" t="s">
        <v>142</v>
      </c>
      <c r="B37" s="3" t="s">
        <v>143</v>
      </c>
      <c r="C37" s="4">
        <v>41.32</v>
      </c>
      <c r="D37" s="5">
        <v>1</v>
      </c>
      <c r="E37" s="5">
        <v>11</v>
      </c>
      <c r="F37" s="5">
        <v>12</v>
      </c>
      <c r="G37" s="5">
        <v>129</v>
      </c>
      <c r="H37" s="20">
        <v>1.5877043637716499</v>
      </c>
      <c r="I37" s="6">
        <v>1.4272337210128001</v>
      </c>
      <c r="J37" s="6">
        <v>1.44465595709603</v>
      </c>
      <c r="K37" s="6">
        <v>1.3855780446470201</v>
      </c>
      <c r="L37" s="6">
        <v>1.09267078180491</v>
      </c>
      <c r="M37" s="6">
        <v>0.92374470070699699</v>
      </c>
      <c r="N37" s="6">
        <v>1.3672076343992201</v>
      </c>
      <c r="O37" s="6">
        <v>1.32834061398502</v>
      </c>
      <c r="P37" s="6">
        <v>1.3883116118976799</v>
      </c>
      <c r="Q37" s="6">
        <v>1.30601315204949</v>
      </c>
      <c r="R37" s="6">
        <v>0.99955273920687604</v>
      </c>
      <c r="S37" s="6">
        <v>1.0110858937890399</v>
      </c>
      <c r="T37" s="6">
        <v>1.28073413812129</v>
      </c>
      <c r="U37" s="6">
        <v>1.4397267732002901</v>
      </c>
      <c r="V37" s="6">
        <v>1.2401887760621699</v>
      </c>
      <c r="W37" s="6">
        <v>1.3239310433252101</v>
      </c>
      <c r="X37" s="6">
        <v>1.06801369670341</v>
      </c>
      <c r="Y37" s="6">
        <v>0.99132490597814404</v>
      </c>
      <c r="Z37" s="7">
        <v>476.22792113899999</v>
      </c>
      <c r="AA37" s="8">
        <v>37.130000000000003</v>
      </c>
      <c r="AB37" s="9">
        <v>10</v>
      </c>
      <c r="AC37" s="9">
        <v>24</v>
      </c>
      <c r="AD37" s="10">
        <v>67.300400376319899</v>
      </c>
      <c r="AE37" s="11">
        <v>39.520000000000003</v>
      </c>
      <c r="AF37" s="12">
        <v>11</v>
      </c>
      <c r="AG37" s="12">
        <v>31</v>
      </c>
      <c r="AH37" s="7">
        <v>327.71515941059801</v>
      </c>
      <c r="AI37" s="8">
        <v>26.35</v>
      </c>
      <c r="AJ37" s="9">
        <v>8</v>
      </c>
      <c r="AK37" s="9">
        <v>16</v>
      </c>
      <c r="AL37" s="13">
        <v>44.442684292793302</v>
      </c>
      <c r="AM37" s="14">
        <v>30.54</v>
      </c>
      <c r="AN37" s="15">
        <v>9</v>
      </c>
      <c r="AO37" s="15">
        <v>18</v>
      </c>
      <c r="AP37" s="7">
        <v>287.053244204186</v>
      </c>
      <c r="AQ37" s="8">
        <v>29.94</v>
      </c>
      <c r="AR37" s="9">
        <v>9</v>
      </c>
      <c r="AS37" s="9">
        <v>18</v>
      </c>
      <c r="AT37" s="16">
        <v>45.486796021461501</v>
      </c>
      <c r="AU37" s="17">
        <v>31.74</v>
      </c>
      <c r="AV37" s="18">
        <v>10</v>
      </c>
      <c r="AW37" s="18">
        <v>22</v>
      </c>
      <c r="AX37" s="5">
        <v>334</v>
      </c>
      <c r="AY37" s="19">
        <v>36.61514474466</v>
      </c>
    </row>
    <row r="38" spans="1:51">
      <c r="A38" s="3" t="s">
        <v>144</v>
      </c>
      <c r="B38" s="3" t="s">
        <v>145</v>
      </c>
      <c r="C38" s="4">
        <v>40.909999999999997</v>
      </c>
      <c r="D38" s="5">
        <v>10</v>
      </c>
      <c r="E38" s="5">
        <v>2</v>
      </c>
      <c r="F38" s="5">
        <v>2</v>
      </c>
      <c r="G38" s="5">
        <v>6</v>
      </c>
      <c r="H38" s="6">
        <v>1.14411870641583</v>
      </c>
      <c r="I38" s="6">
        <v>1.4109793059610101</v>
      </c>
      <c r="J38" s="6">
        <v>1.0994792233009401</v>
      </c>
      <c r="K38" s="6">
        <v>1.3606795270499801</v>
      </c>
      <c r="L38" s="6">
        <v>1.04062547639725</v>
      </c>
      <c r="M38" s="6">
        <v>1.2712557736869901</v>
      </c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7">
        <v>37.96</v>
      </c>
      <c r="AA38" s="8">
        <v>40.909999999999997</v>
      </c>
      <c r="AB38" s="9">
        <v>2</v>
      </c>
      <c r="AC38" s="9">
        <v>3</v>
      </c>
      <c r="AD38" s="10">
        <v>5.7936043739318803</v>
      </c>
      <c r="AE38" s="11">
        <v>40.909999999999997</v>
      </c>
      <c r="AF38" s="12">
        <v>2</v>
      </c>
      <c r="AG38" s="12">
        <v>3</v>
      </c>
      <c r="AH38" s="7"/>
      <c r="AI38" s="8"/>
      <c r="AJ38" s="9"/>
      <c r="AK38" s="9"/>
      <c r="AL38" s="13"/>
      <c r="AM38" s="14"/>
      <c r="AN38" s="15"/>
      <c r="AO38" s="15"/>
      <c r="AP38" s="7"/>
      <c r="AQ38" s="8"/>
      <c r="AR38" s="9"/>
      <c r="AS38" s="9"/>
      <c r="AT38" s="16"/>
      <c r="AU38" s="17"/>
      <c r="AV38" s="18"/>
      <c r="AW38" s="18"/>
      <c r="AX38" s="5">
        <v>44</v>
      </c>
      <c r="AY38" s="19">
        <v>5.0084741646599999</v>
      </c>
    </row>
    <row r="39" spans="1:51">
      <c r="A39" s="3" t="s">
        <v>146</v>
      </c>
      <c r="B39" s="3" t="s">
        <v>147</v>
      </c>
      <c r="C39" s="4">
        <v>40.49</v>
      </c>
      <c r="D39" s="5">
        <v>1</v>
      </c>
      <c r="E39" s="5">
        <v>3</v>
      </c>
      <c r="F39" s="5">
        <v>19</v>
      </c>
      <c r="G39" s="5">
        <v>37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>
        <v>1.0213251165948301</v>
      </c>
      <c r="U39" s="6">
        <v>1.06621241568345</v>
      </c>
      <c r="V39" s="6">
        <v>1.0095457009498101</v>
      </c>
      <c r="W39" s="6">
        <v>1.06016263730823</v>
      </c>
      <c r="X39" s="6">
        <v>1.0107001674543299</v>
      </c>
      <c r="Y39" s="6">
        <v>1.03375238774432</v>
      </c>
      <c r="Z39" s="7"/>
      <c r="AA39" s="8"/>
      <c r="AB39" s="9"/>
      <c r="AC39" s="9"/>
      <c r="AD39" s="10"/>
      <c r="AE39" s="11"/>
      <c r="AF39" s="12"/>
      <c r="AG39" s="12"/>
      <c r="AH39" s="7"/>
      <c r="AI39" s="8"/>
      <c r="AJ39" s="9"/>
      <c r="AK39" s="9"/>
      <c r="AL39" s="13"/>
      <c r="AM39" s="14"/>
      <c r="AN39" s="15"/>
      <c r="AO39" s="15"/>
      <c r="AP39" s="7">
        <v>719.36047824031698</v>
      </c>
      <c r="AQ39" s="8">
        <v>40.49</v>
      </c>
      <c r="AR39" s="9">
        <v>19</v>
      </c>
      <c r="AS39" s="9">
        <v>37</v>
      </c>
      <c r="AT39" s="16"/>
      <c r="AU39" s="17"/>
      <c r="AV39" s="18"/>
      <c r="AW39" s="18"/>
      <c r="AX39" s="5">
        <v>531</v>
      </c>
      <c r="AY39" s="19">
        <v>58.024932724660097</v>
      </c>
    </row>
    <row r="40" spans="1:51">
      <c r="A40" s="3" t="s">
        <v>148</v>
      </c>
      <c r="B40" s="3" t="s">
        <v>149</v>
      </c>
      <c r="C40" s="4">
        <v>40.340000000000003</v>
      </c>
      <c r="D40" s="5">
        <v>2</v>
      </c>
      <c r="E40" s="5">
        <v>17</v>
      </c>
      <c r="F40" s="5">
        <v>19</v>
      </c>
      <c r="G40" s="5">
        <v>275</v>
      </c>
      <c r="H40" s="6">
        <v>1.14024794176884</v>
      </c>
      <c r="I40" s="6">
        <v>0.969949087401065</v>
      </c>
      <c r="J40" s="6">
        <v>1.2306809083757699</v>
      </c>
      <c r="K40" s="6">
        <v>1.0630532547101099</v>
      </c>
      <c r="L40" s="6">
        <v>0.92901024432122803</v>
      </c>
      <c r="M40" s="6">
        <v>0.93694008846413801</v>
      </c>
      <c r="N40" s="6">
        <v>1.0596101085151</v>
      </c>
      <c r="O40" s="6">
        <v>1.16953824104102</v>
      </c>
      <c r="P40" s="6">
        <v>1.1115712501628801</v>
      </c>
      <c r="Q40" s="6">
        <v>1.2612177972315</v>
      </c>
      <c r="R40" s="6">
        <v>0.96348416294322803</v>
      </c>
      <c r="S40" s="6">
        <v>1.03982042193812</v>
      </c>
      <c r="T40" s="6">
        <v>1.14584397025009</v>
      </c>
      <c r="U40" s="6">
        <v>1.1091993771622</v>
      </c>
      <c r="V40" s="6">
        <v>1.10708435990162</v>
      </c>
      <c r="W40" s="6">
        <v>1.10011847432397</v>
      </c>
      <c r="X40" s="6">
        <v>1.03176285792471</v>
      </c>
      <c r="Y40" s="6">
        <v>1.0347034637710699</v>
      </c>
      <c r="Z40" s="7">
        <v>690.43279021748197</v>
      </c>
      <c r="AA40" s="8">
        <v>31.64</v>
      </c>
      <c r="AB40" s="9">
        <v>12</v>
      </c>
      <c r="AC40" s="9">
        <v>50</v>
      </c>
      <c r="AD40" s="10">
        <v>143.32023644447301</v>
      </c>
      <c r="AE40" s="11">
        <v>37.44</v>
      </c>
      <c r="AF40" s="12">
        <v>16</v>
      </c>
      <c r="AG40" s="12">
        <v>61</v>
      </c>
      <c r="AH40" s="7">
        <v>325.53235071412701</v>
      </c>
      <c r="AI40" s="8">
        <v>25.12</v>
      </c>
      <c r="AJ40" s="9">
        <v>12</v>
      </c>
      <c r="AK40" s="9">
        <v>31</v>
      </c>
      <c r="AL40" s="13">
        <v>76.148643136024504</v>
      </c>
      <c r="AM40" s="14">
        <v>25.36</v>
      </c>
      <c r="AN40" s="15">
        <v>12</v>
      </c>
      <c r="AO40" s="15">
        <v>36</v>
      </c>
      <c r="AP40" s="7">
        <v>598.76376266653699</v>
      </c>
      <c r="AQ40" s="8">
        <v>33.090000000000003</v>
      </c>
      <c r="AR40" s="9">
        <v>14</v>
      </c>
      <c r="AS40" s="9">
        <v>44</v>
      </c>
      <c r="AT40" s="16">
        <v>119.25449419021599</v>
      </c>
      <c r="AU40" s="17">
        <v>37.68</v>
      </c>
      <c r="AV40" s="18">
        <v>17</v>
      </c>
      <c r="AW40" s="18">
        <v>53</v>
      </c>
      <c r="AX40" s="5">
        <v>414</v>
      </c>
      <c r="AY40" s="19">
        <v>47.717180754659999</v>
      </c>
    </row>
    <row r="41" spans="1:51">
      <c r="A41" s="3" t="s">
        <v>150</v>
      </c>
      <c r="B41" s="3" t="s">
        <v>151</v>
      </c>
      <c r="C41" s="4">
        <v>40.1</v>
      </c>
      <c r="D41" s="5">
        <v>3</v>
      </c>
      <c r="E41" s="5">
        <v>27</v>
      </c>
      <c r="F41" s="5">
        <v>28</v>
      </c>
      <c r="G41" s="5">
        <v>918</v>
      </c>
      <c r="H41" s="6">
        <v>0.72595035068261105</v>
      </c>
      <c r="I41" s="6">
        <v>0.68091668862884702</v>
      </c>
      <c r="J41" s="6">
        <v>0.70296333468331496</v>
      </c>
      <c r="K41" s="6">
        <v>0.67239323923448902</v>
      </c>
      <c r="L41" s="6">
        <v>0.924264637048967</v>
      </c>
      <c r="M41" s="6">
        <v>0.97975847994814702</v>
      </c>
      <c r="N41" s="6">
        <v>1.0935289521092899</v>
      </c>
      <c r="O41" s="6">
        <v>1.16198267337559</v>
      </c>
      <c r="P41" s="6">
        <v>1.1257952257777799</v>
      </c>
      <c r="Q41" s="6">
        <v>1.1908188388419201</v>
      </c>
      <c r="R41" s="6">
        <v>0.96706039919806097</v>
      </c>
      <c r="S41" s="6">
        <v>1.05174213604705</v>
      </c>
      <c r="T41" s="6">
        <v>0.86293630377719699</v>
      </c>
      <c r="U41" s="6">
        <v>0.87558347861429597</v>
      </c>
      <c r="V41" s="6">
        <v>0.78321024542894202</v>
      </c>
      <c r="W41" s="6">
        <v>0.79869046288420698</v>
      </c>
      <c r="X41" s="6">
        <v>1.05940122158052</v>
      </c>
      <c r="Y41" s="6">
        <v>1.0309319788253299</v>
      </c>
      <c r="Z41" s="7">
        <v>2076.4477356146999</v>
      </c>
      <c r="AA41" s="8">
        <v>30.28</v>
      </c>
      <c r="AB41" s="9">
        <v>21</v>
      </c>
      <c r="AC41" s="9">
        <v>134</v>
      </c>
      <c r="AD41" s="10">
        <v>307.950886130333</v>
      </c>
      <c r="AE41" s="11">
        <v>31.06</v>
      </c>
      <c r="AF41" s="12">
        <v>22</v>
      </c>
      <c r="AG41" s="12">
        <v>141</v>
      </c>
      <c r="AH41" s="7">
        <v>2590.9803884164699</v>
      </c>
      <c r="AI41" s="8">
        <v>37.479999999999997</v>
      </c>
      <c r="AJ41" s="9">
        <v>27</v>
      </c>
      <c r="AK41" s="9">
        <v>169</v>
      </c>
      <c r="AL41" s="13">
        <v>370.80791258812002</v>
      </c>
      <c r="AM41" s="14">
        <v>37.479999999999997</v>
      </c>
      <c r="AN41" s="15">
        <v>27</v>
      </c>
      <c r="AO41" s="15">
        <v>167</v>
      </c>
      <c r="AP41" s="7">
        <v>2207.3425424827901</v>
      </c>
      <c r="AQ41" s="8">
        <v>35.520000000000003</v>
      </c>
      <c r="AR41" s="9">
        <v>26</v>
      </c>
      <c r="AS41" s="9">
        <v>147</v>
      </c>
      <c r="AT41" s="16">
        <v>349.49691069126101</v>
      </c>
      <c r="AU41" s="17">
        <v>32.9</v>
      </c>
      <c r="AV41" s="18">
        <v>25</v>
      </c>
      <c r="AW41" s="18">
        <v>160</v>
      </c>
      <c r="AX41" s="5">
        <v>763</v>
      </c>
      <c r="AY41" s="19">
        <v>86.900186904660004</v>
      </c>
    </row>
    <row r="42" spans="1:51">
      <c r="A42" s="3" t="s">
        <v>152</v>
      </c>
      <c r="B42" s="3" t="s">
        <v>153</v>
      </c>
      <c r="C42" s="4">
        <v>40.1</v>
      </c>
      <c r="D42" s="5">
        <v>1</v>
      </c>
      <c r="E42" s="5">
        <v>2</v>
      </c>
      <c r="F42" s="5">
        <v>8</v>
      </c>
      <c r="G42" s="5">
        <v>42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>
        <v>1.03156954187654</v>
      </c>
      <c r="U42" s="6">
        <v>1.16224696764812</v>
      </c>
      <c r="V42" s="6">
        <v>0.91025228764706601</v>
      </c>
      <c r="W42" s="6">
        <v>1.0316407246878501</v>
      </c>
      <c r="X42" s="6">
        <v>1.1321944996678801</v>
      </c>
      <c r="Y42" s="6">
        <v>1.1156724621263601</v>
      </c>
      <c r="Z42" s="7"/>
      <c r="AA42" s="8"/>
      <c r="AB42" s="9"/>
      <c r="AC42" s="9"/>
      <c r="AD42" s="10"/>
      <c r="AE42" s="11"/>
      <c r="AF42" s="12"/>
      <c r="AG42" s="12"/>
      <c r="AH42" s="7"/>
      <c r="AI42" s="8"/>
      <c r="AJ42" s="9"/>
      <c r="AK42" s="9"/>
      <c r="AL42" s="13"/>
      <c r="AM42" s="14"/>
      <c r="AN42" s="15"/>
      <c r="AO42" s="15"/>
      <c r="AP42" s="7">
        <v>453.197194554823</v>
      </c>
      <c r="AQ42" s="8">
        <v>37.200000000000003</v>
      </c>
      <c r="AR42" s="9">
        <v>7</v>
      </c>
      <c r="AS42" s="9">
        <v>20</v>
      </c>
      <c r="AT42" s="16">
        <v>60.802439451217701</v>
      </c>
      <c r="AU42" s="17">
        <v>40.1</v>
      </c>
      <c r="AV42" s="18">
        <v>8</v>
      </c>
      <c r="AW42" s="18">
        <v>22</v>
      </c>
      <c r="AX42" s="5">
        <v>207</v>
      </c>
      <c r="AY42" s="19">
        <v>22.375086014659999</v>
      </c>
    </row>
    <row r="43" spans="1:51">
      <c r="A43" s="3" t="s">
        <v>154</v>
      </c>
      <c r="B43" s="3" t="s">
        <v>155</v>
      </c>
      <c r="C43" s="4">
        <v>39.909999999999997</v>
      </c>
      <c r="D43" s="5">
        <v>1</v>
      </c>
      <c r="E43" s="5">
        <v>15</v>
      </c>
      <c r="F43" s="5">
        <v>15</v>
      </c>
      <c r="G43" s="5">
        <v>180</v>
      </c>
      <c r="H43" s="6">
        <v>1.1217114736401099</v>
      </c>
      <c r="I43" s="6">
        <v>1.09565069809975</v>
      </c>
      <c r="J43" s="6">
        <v>1.15397248509776</v>
      </c>
      <c r="K43" s="6">
        <v>1.0444934332665301</v>
      </c>
      <c r="L43" s="6">
        <v>1.09732877294043</v>
      </c>
      <c r="M43" s="6">
        <v>0.94459099826606396</v>
      </c>
      <c r="N43" s="6">
        <v>0.88155032109109399</v>
      </c>
      <c r="O43" s="6">
        <v>0.94904066882138105</v>
      </c>
      <c r="P43" s="6">
        <v>0.88789950577406196</v>
      </c>
      <c r="Q43" s="6">
        <v>0.93010716057073595</v>
      </c>
      <c r="R43" s="6">
        <v>0.98990014656013003</v>
      </c>
      <c r="S43" s="6">
        <v>1.0370378287204101</v>
      </c>
      <c r="T43" s="6">
        <v>1.00988582997059</v>
      </c>
      <c r="U43" s="6">
        <v>1.02093538079684</v>
      </c>
      <c r="V43" s="6">
        <v>0.99503141210200396</v>
      </c>
      <c r="W43" s="6">
        <v>0.99428448415023296</v>
      </c>
      <c r="X43" s="6">
        <v>1.0561454785762401</v>
      </c>
      <c r="Y43" s="6">
        <v>1.03157731693832</v>
      </c>
      <c r="Z43" s="7">
        <v>476.77526605873601</v>
      </c>
      <c r="AA43" s="8">
        <v>33.700000000000003</v>
      </c>
      <c r="AB43" s="9">
        <v>12</v>
      </c>
      <c r="AC43" s="9">
        <v>26</v>
      </c>
      <c r="AD43" s="10">
        <v>75.507252931594806</v>
      </c>
      <c r="AE43" s="11">
        <v>34.590000000000003</v>
      </c>
      <c r="AF43" s="12">
        <v>13</v>
      </c>
      <c r="AG43" s="12">
        <v>29</v>
      </c>
      <c r="AH43" s="7">
        <v>522.551720484719</v>
      </c>
      <c r="AI43" s="8">
        <v>34.369999999999997</v>
      </c>
      <c r="AJ43" s="9">
        <v>13</v>
      </c>
      <c r="AK43" s="9">
        <v>35</v>
      </c>
      <c r="AL43" s="13">
        <v>78.188379883766203</v>
      </c>
      <c r="AM43" s="14">
        <v>34.369999999999997</v>
      </c>
      <c r="AN43" s="15">
        <v>13</v>
      </c>
      <c r="AO43" s="15">
        <v>39</v>
      </c>
      <c r="AP43" s="7">
        <v>419.835814774266</v>
      </c>
      <c r="AQ43" s="8">
        <v>26.83</v>
      </c>
      <c r="AR43" s="9">
        <v>10</v>
      </c>
      <c r="AS43" s="9">
        <v>25</v>
      </c>
      <c r="AT43" s="16">
        <v>61.084126830100999</v>
      </c>
      <c r="AU43" s="17">
        <v>26.83</v>
      </c>
      <c r="AV43" s="18">
        <v>10</v>
      </c>
      <c r="AW43" s="18">
        <v>26</v>
      </c>
      <c r="AX43" s="5">
        <v>451</v>
      </c>
      <c r="AY43" s="19">
        <v>50.119606854660098</v>
      </c>
    </row>
    <row r="44" spans="1:51">
      <c r="A44" s="3" t="s">
        <v>156</v>
      </c>
      <c r="B44" s="3" t="s">
        <v>157</v>
      </c>
      <c r="C44" s="4">
        <v>39.909999999999997</v>
      </c>
      <c r="D44" s="5">
        <v>2</v>
      </c>
      <c r="E44" s="5">
        <v>17</v>
      </c>
      <c r="F44" s="5">
        <v>18</v>
      </c>
      <c r="G44" s="5">
        <v>141</v>
      </c>
      <c r="H44" s="6">
        <v>0.89000448747417604</v>
      </c>
      <c r="I44" s="6">
        <v>0.95497230753476803</v>
      </c>
      <c r="J44" s="6">
        <v>0.89423069972062497</v>
      </c>
      <c r="K44" s="6">
        <v>0.96639160229268095</v>
      </c>
      <c r="L44" s="6">
        <v>1.0301846542914701</v>
      </c>
      <c r="M44" s="6">
        <v>1.07808123340756</v>
      </c>
      <c r="N44" s="6">
        <v>0.83203071522046901</v>
      </c>
      <c r="O44" s="6">
        <v>0.85581260644662005</v>
      </c>
      <c r="P44" s="6">
        <v>0.823354621535203</v>
      </c>
      <c r="Q44" s="6">
        <v>0.89867057390275695</v>
      </c>
      <c r="R44" s="6">
        <v>0.96219007158415804</v>
      </c>
      <c r="S44" s="6">
        <v>1.00986629210789</v>
      </c>
      <c r="T44" s="6">
        <v>0.82710555892815396</v>
      </c>
      <c r="U44" s="6">
        <v>0.81587297469879905</v>
      </c>
      <c r="V44" s="6">
        <v>0.86095526749666496</v>
      </c>
      <c r="W44" s="6">
        <v>0.85835330790106801</v>
      </c>
      <c r="X44" s="6">
        <v>0.97727581923790796</v>
      </c>
      <c r="Y44" s="6">
        <v>0.98479394363153705</v>
      </c>
      <c r="Z44" s="7">
        <v>437.65968676306801</v>
      </c>
      <c r="AA44" s="8">
        <v>26.68</v>
      </c>
      <c r="AB44" s="9">
        <v>12</v>
      </c>
      <c r="AC44" s="9">
        <v>23</v>
      </c>
      <c r="AD44" s="10">
        <v>55.193253636360197</v>
      </c>
      <c r="AE44" s="11">
        <v>22.51</v>
      </c>
      <c r="AF44" s="12">
        <v>10</v>
      </c>
      <c r="AG44" s="12">
        <v>26</v>
      </c>
      <c r="AH44" s="7">
        <v>335.54067880458399</v>
      </c>
      <c r="AI44" s="8">
        <v>24.83</v>
      </c>
      <c r="AJ44" s="9">
        <v>11</v>
      </c>
      <c r="AK44" s="9">
        <v>19</v>
      </c>
      <c r="AL44" s="13">
        <v>47.398079395294197</v>
      </c>
      <c r="AM44" s="14">
        <v>23.2</v>
      </c>
      <c r="AN44" s="15">
        <v>10</v>
      </c>
      <c r="AO44" s="15">
        <v>22</v>
      </c>
      <c r="AP44" s="7">
        <v>446.59274471167799</v>
      </c>
      <c r="AQ44" s="8">
        <v>35.729999999999997</v>
      </c>
      <c r="AR44" s="9">
        <v>16</v>
      </c>
      <c r="AS44" s="9">
        <v>23</v>
      </c>
      <c r="AT44" s="16">
        <v>62.086717128753698</v>
      </c>
      <c r="AU44" s="17">
        <v>35.729999999999997</v>
      </c>
      <c r="AV44" s="18">
        <v>16</v>
      </c>
      <c r="AW44" s="18">
        <v>28</v>
      </c>
      <c r="AX44" s="5">
        <v>431</v>
      </c>
      <c r="AY44" s="19">
        <v>49.623113684659998</v>
      </c>
    </row>
    <row r="45" spans="1:51">
      <c r="A45" s="3" t="s">
        <v>8</v>
      </c>
      <c r="B45" s="3" t="s">
        <v>161</v>
      </c>
      <c r="C45" s="4">
        <v>39.57</v>
      </c>
      <c r="D45" s="5">
        <v>1</v>
      </c>
      <c r="E45" s="5">
        <v>20</v>
      </c>
      <c r="F45" s="5">
        <v>21</v>
      </c>
      <c r="G45" s="5">
        <v>299</v>
      </c>
      <c r="H45" s="6">
        <v>0.827589406389728</v>
      </c>
      <c r="I45" s="6">
        <v>0.79231418214498395</v>
      </c>
      <c r="J45" s="6">
        <v>0.861413565125286</v>
      </c>
      <c r="K45" s="6">
        <v>0.85178231632623402</v>
      </c>
      <c r="L45" s="6">
        <v>1.0548710984474801</v>
      </c>
      <c r="M45" s="6">
        <v>1.00255696766352</v>
      </c>
      <c r="N45" s="6">
        <v>0.85155698799083301</v>
      </c>
      <c r="O45" s="6">
        <v>0.91121024235610804</v>
      </c>
      <c r="P45" s="6">
        <v>0.92050089432109605</v>
      </c>
      <c r="Q45" s="6">
        <v>0.97957126597885302</v>
      </c>
      <c r="R45" s="6">
        <v>0.96362452809001398</v>
      </c>
      <c r="S45" s="6">
        <v>1.0369397318825899</v>
      </c>
      <c r="T45" s="6">
        <v>1.01066416564074</v>
      </c>
      <c r="U45" s="6">
        <v>1.0614911462085701</v>
      </c>
      <c r="V45" s="6">
        <v>0.95269870795962397</v>
      </c>
      <c r="W45" s="6">
        <v>0.99466618696596698</v>
      </c>
      <c r="X45" s="6">
        <v>1.0258659132908501</v>
      </c>
      <c r="Y45" s="6">
        <v>1.03928310380378</v>
      </c>
      <c r="Z45" s="7">
        <v>736.89955116080898</v>
      </c>
      <c r="AA45" s="8">
        <v>32.19</v>
      </c>
      <c r="AB45" s="9">
        <v>17</v>
      </c>
      <c r="AC45" s="9">
        <v>51</v>
      </c>
      <c r="AD45" s="10">
        <v>116.763162732124</v>
      </c>
      <c r="AE45" s="11">
        <v>33.270000000000003</v>
      </c>
      <c r="AF45" s="12">
        <v>18</v>
      </c>
      <c r="AG45" s="12">
        <v>59</v>
      </c>
      <c r="AH45" s="7">
        <v>511.00550378997701</v>
      </c>
      <c r="AI45" s="8">
        <v>27.52</v>
      </c>
      <c r="AJ45" s="9">
        <v>16</v>
      </c>
      <c r="AK45" s="9">
        <v>37</v>
      </c>
      <c r="AL45" s="13">
        <v>87.528736591339097</v>
      </c>
      <c r="AM45" s="14">
        <v>28.6</v>
      </c>
      <c r="AN45" s="15">
        <v>17</v>
      </c>
      <c r="AO45" s="15">
        <v>42</v>
      </c>
      <c r="AP45" s="7">
        <v>769.046561626977</v>
      </c>
      <c r="AQ45" s="8">
        <v>30.58</v>
      </c>
      <c r="AR45" s="9">
        <v>17</v>
      </c>
      <c r="AS45" s="9">
        <v>48</v>
      </c>
      <c r="AT45" s="16">
        <v>128.54992485046401</v>
      </c>
      <c r="AU45" s="17">
        <v>32.729999999999997</v>
      </c>
      <c r="AV45" s="18">
        <v>19</v>
      </c>
      <c r="AW45" s="18">
        <v>62</v>
      </c>
      <c r="AX45" s="5">
        <v>556</v>
      </c>
      <c r="AY45" s="19">
        <v>63.07118248466</v>
      </c>
    </row>
    <row r="46" spans="1:51">
      <c r="A46" s="3" t="s">
        <v>162</v>
      </c>
      <c r="B46" s="3" t="s">
        <v>159</v>
      </c>
      <c r="C46" s="4">
        <v>38.770000000000003</v>
      </c>
      <c r="D46" s="5">
        <v>1</v>
      </c>
      <c r="E46" s="5">
        <v>10</v>
      </c>
      <c r="F46" s="5">
        <v>21</v>
      </c>
      <c r="G46" s="5">
        <v>231</v>
      </c>
      <c r="H46" s="6">
        <v>1.8326939345154301</v>
      </c>
      <c r="I46" s="6">
        <v>1.59437163695335</v>
      </c>
      <c r="J46" s="6">
        <v>1.4878929265260501</v>
      </c>
      <c r="K46" s="6">
        <v>1.44749970972999</v>
      </c>
      <c r="L46" s="6">
        <v>1.07407458764438</v>
      </c>
      <c r="M46" s="6">
        <v>0.93959363630600201</v>
      </c>
      <c r="N46" s="6">
        <v>1.62844972207365</v>
      </c>
      <c r="O46" s="6">
        <v>1.50215221810999</v>
      </c>
      <c r="P46" s="6">
        <v>1.4592109493452099</v>
      </c>
      <c r="Q46" s="6">
        <v>1.3412560565948899</v>
      </c>
      <c r="R46" s="6">
        <v>1.1016312637439101</v>
      </c>
      <c r="S46" s="6">
        <v>0.98098682011236304</v>
      </c>
      <c r="T46" s="6">
        <v>0.85146889011489701</v>
      </c>
      <c r="U46" s="6">
        <v>0.89928031090224303</v>
      </c>
      <c r="V46" s="6">
        <v>0.93527607640303501</v>
      </c>
      <c r="W46" s="6">
        <v>0.891250339804597</v>
      </c>
      <c r="X46" s="6">
        <v>0.936936326984807</v>
      </c>
      <c r="Y46" s="6">
        <v>0.98394285995902697</v>
      </c>
      <c r="Z46" s="7">
        <v>705.21295665644595</v>
      </c>
      <c r="AA46" s="8">
        <v>30.51</v>
      </c>
      <c r="AB46" s="9">
        <v>16</v>
      </c>
      <c r="AC46" s="9">
        <v>43</v>
      </c>
      <c r="AD46" s="10">
        <v>102.030158400536</v>
      </c>
      <c r="AE46" s="11">
        <v>34.11</v>
      </c>
      <c r="AF46" s="12">
        <v>17</v>
      </c>
      <c r="AG46" s="12">
        <v>47</v>
      </c>
      <c r="AH46" s="7">
        <v>459.80331684929001</v>
      </c>
      <c r="AI46" s="8">
        <v>21.82</v>
      </c>
      <c r="AJ46" s="9">
        <v>12</v>
      </c>
      <c r="AK46" s="9">
        <v>28</v>
      </c>
      <c r="AL46" s="13">
        <v>73.705363035201998</v>
      </c>
      <c r="AM46" s="14">
        <v>22.03</v>
      </c>
      <c r="AN46" s="15">
        <v>12</v>
      </c>
      <c r="AO46" s="15">
        <v>34</v>
      </c>
      <c r="AP46" s="7">
        <v>540.59827407881698</v>
      </c>
      <c r="AQ46" s="8">
        <v>25.21</v>
      </c>
      <c r="AR46" s="9">
        <v>15</v>
      </c>
      <c r="AS46" s="9">
        <v>35</v>
      </c>
      <c r="AT46" s="16">
        <v>89.25022149086</v>
      </c>
      <c r="AU46" s="17">
        <v>26.69</v>
      </c>
      <c r="AV46" s="18">
        <v>16</v>
      </c>
      <c r="AW46" s="18">
        <v>44</v>
      </c>
      <c r="AX46" s="5">
        <v>472</v>
      </c>
      <c r="AY46" s="19">
        <v>51.529386544659999</v>
      </c>
    </row>
    <row r="47" spans="1:51">
      <c r="A47" s="3" t="s">
        <v>160</v>
      </c>
      <c r="B47" s="3" t="s">
        <v>237</v>
      </c>
      <c r="C47" s="4">
        <v>38.630000000000003</v>
      </c>
      <c r="D47" s="5">
        <v>2</v>
      </c>
      <c r="E47" s="5">
        <v>12</v>
      </c>
      <c r="F47" s="5">
        <v>12</v>
      </c>
      <c r="G47" s="5">
        <v>90</v>
      </c>
      <c r="H47" s="6">
        <v>0.98006250468446998</v>
      </c>
      <c r="I47" s="6">
        <v>1.00352550463999</v>
      </c>
      <c r="J47" s="6">
        <v>0.96637114876124397</v>
      </c>
      <c r="K47" s="6">
        <v>0.97380328502066504</v>
      </c>
      <c r="L47" s="6">
        <v>1.0348675238562599</v>
      </c>
      <c r="M47" s="6">
        <v>1.04473213630686</v>
      </c>
      <c r="N47" s="6">
        <v>0.86362085820159795</v>
      </c>
      <c r="O47" s="6">
        <v>0.867306110518694</v>
      </c>
      <c r="P47" s="6">
        <v>0.75830429225901497</v>
      </c>
      <c r="Q47" s="6">
        <v>0.807492447135993</v>
      </c>
      <c r="R47" s="6">
        <v>1.0666990274247701</v>
      </c>
      <c r="S47" s="6">
        <v>1.00607879051245</v>
      </c>
      <c r="T47" s="6">
        <v>0.84531678800182997</v>
      </c>
      <c r="U47" s="6">
        <v>0.757016119641437</v>
      </c>
      <c r="V47" s="6">
        <v>0.92429654464288602</v>
      </c>
      <c r="W47" s="6">
        <v>0.83160139478477602</v>
      </c>
      <c r="X47" s="6">
        <v>0.90958688472470695</v>
      </c>
      <c r="Y47" s="6">
        <v>0.92877341438537797</v>
      </c>
      <c r="Z47" s="7">
        <v>166.960500984329</v>
      </c>
      <c r="AA47" s="8">
        <v>25.21</v>
      </c>
      <c r="AB47" s="9">
        <v>7</v>
      </c>
      <c r="AC47" s="9">
        <v>12</v>
      </c>
      <c r="AD47" s="10">
        <v>32.010869026184103</v>
      </c>
      <c r="AE47" s="11">
        <v>25.21</v>
      </c>
      <c r="AF47" s="12">
        <v>7</v>
      </c>
      <c r="AG47" s="12">
        <v>13</v>
      </c>
      <c r="AH47" s="7">
        <v>269.37583247100002</v>
      </c>
      <c r="AI47" s="8">
        <v>25.48</v>
      </c>
      <c r="AJ47" s="9">
        <v>8</v>
      </c>
      <c r="AK47" s="9">
        <v>15</v>
      </c>
      <c r="AL47" s="13">
        <v>40.715597867965698</v>
      </c>
      <c r="AM47" s="14">
        <v>25.48</v>
      </c>
      <c r="AN47" s="15">
        <v>8</v>
      </c>
      <c r="AO47" s="15">
        <v>17</v>
      </c>
      <c r="AP47" s="7">
        <v>250.65993461917</v>
      </c>
      <c r="AQ47" s="8">
        <v>22.74</v>
      </c>
      <c r="AR47" s="9">
        <v>8</v>
      </c>
      <c r="AS47" s="9">
        <v>15</v>
      </c>
      <c r="AT47" s="16">
        <v>45.846832871437101</v>
      </c>
      <c r="AU47" s="17">
        <v>22.74</v>
      </c>
      <c r="AV47" s="18">
        <v>8</v>
      </c>
      <c r="AW47" s="18">
        <v>18</v>
      </c>
      <c r="AX47" s="5">
        <v>365</v>
      </c>
      <c r="AY47" s="19">
        <v>40.896187944659999</v>
      </c>
    </row>
    <row r="48" spans="1:51">
      <c r="A48" s="3" t="s">
        <v>238</v>
      </c>
      <c r="B48" s="3" t="s">
        <v>81</v>
      </c>
      <c r="C48" s="4">
        <v>38.43</v>
      </c>
      <c r="D48" s="5">
        <v>1</v>
      </c>
      <c r="E48" s="5">
        <v>2</v>
      </c>
      <c r="F48" s="5">
        <v>15</v>
      </c>
      <c r="G48" s="5">
        <v>125</v>
      </c>
      <c r="H48" s="6">
        <v>1.61345639180419</v>
      </c>
      <c r="I48" s="6">
        <v>1.8986820631421899</v>
      </c>
      <c r="J48" s="6">
        <v>1.55125095922491</v>
      </c>
      <c r="K48" s="6">
        <v>1.8318771453207201</v>
      </c>
      <c r="L48" s="6">
        <v>1.04012506795194</v>
      </c>
      <c r="M48" s="6">
        <v>1.2130491456605601</v>
      </c>
      <c r="N48" s="6"/>
      <c r="O48" s="6"/>
      <c r="P48" s="6"/>
      <c r="Q48" s="6"/>
      <c r="R48" s="6"/>
      <c r="S48" s="6"/>
      <c r="T48" s="6">
        <v>1.1014365564156601</v>
      </c>
      <c r="U48" s="6">
        <v>1.2068769642263399</v>
      </c>
      <c r="V48" s="6">
        <v>0.96784378565456897</v>
      </c>
      <c r="W48" s="6">
        <v>1.06678171963081</v>
      </c>
      <c r="X48" s="6">
        <v>1.1369425748865201</v>
      </c>
      <c r="Y48" s="6">
        <v>1.08502642186626</v>
      </c>
      <c r="Z48" s="7">
        <v>613.82683499767302</v>
      </c>
      <c r="AA48" s="8">
        <v>30.79</v>
      </c>
      <c r="AB48" s="9">
        <v>11</v>
      </c>
      <c r="AC48" s="9">
        <v>32</v>
      </c>
      <c r="AD48" s="10">
        <v>102.758234739304</v>
      </c>
      <c r="AE48" s="11">
        <v>32.81</v>
      </c>
      <c r="AF48" s="12">
        <v>12</v>
      </c>
      <c r="AG48" s="12">
        <v>37</v>
      </c>
      <c r="AH48" s="7"/>
      <c r="AI48" s="8"/>
      <c r="AJ48" s="9"/>
      <c r="AK48" s="9"/>
      <c r="AL48" s="13"/>
      <c r="AM48" s="14"/>
      <c r="AN48" s="15"/>
      <c r="AO48" s="15"/>
      <c r="AP48" s="7">
        <v>402.72776497887401</v>
      </c>
      <c r="AQ48" s="8">
        <v>26.52</v>
      </c>
      <c r="AR48" s="9">
        <v>10</v>
      </c>
      <c r="AS48" s="9">
        <v>27</v>
      </c>
      <c r="AT48" s="16">
        <v>79.528645634651198</v>
      </c>
      <c r="AU48" s="17">
        <v>26.52</v>
      </c>
      <c r="AV48" s="18">
        <v>11</v>
      </c>
      <c r="AW48" s="18">
        <v>29</v>
      </c>
      <c r="AX48" s="5">
        <v>445</v>
      </c>
      <c r="AY48" s="19">
        <v>49.799004274660099</v>
      </c>
    </row>
    <row r="49" spans="1:51">
      <c r="A49" s="3" t="s">
        <v>82</v>
      </c>
      <c r="B49" s="3" t="s">
        <v>241</v>
      </c>
      <c r="C49" s="4">
        <v>38.24</v>
      </c>
      <c r="D49" s="5">
        <v>3</v>
      </c>
      <c r="E49" s="5">
        <v>18</v>
      </c>
      <c r="F49" s="5">
        <v>23</v>
      </c>
      <c r="G49" s="5">
        <v>200</v>
      </c>
      <c r="H49" s="6">
        <v>1.08087389145612</v>
      </c>
      <c r="I49" s="6">
        <v>1.053957614188</v>
      </c>
      <c r="J49" s="6">
        <v>1.10370303127146</v>
      </c>
      <c r="K49" s="6">
        <v>1.06619196856045</v>
      </c>
      <c r="L49" s="6">
        <v>0.996703587259404</v>
      </c>
      <c r="M49" s="6">
        <v>1.02943050094668</v>
      </c>
      <c r="N49" s="6">
        <v>0.94726729519080899</v>
      </c>
      <c r="O49" s="6">
        <v>0.98798722796198701</v>
      </c>
      <c r="P49" s="6">
        <v>1.0137022866241401</v>
      </c>
      <c r="Q49" s="6">
        <v>1.0486521770075701</v>
      </c>
      <c r="R49" s="6">
        <v>1.00764953033215</v>
      </c>
      <c r="S49" s="6">
        <v>1.0115245029967099</v>
      </c>
      <c r="T49" s="6">
        <v>1.0265358535617699</v>
      </c>
      <c r="U49" s="6">
        <v>1.02642704878559</v>
      </c>
      <c r="V49" s="6">
        <v>1.1019421298565599</v>
      </c>
      <c r="W49" s="6">
        <v>1.1150692116510601</v>
      </c>
      <c r="X49" s="6">
        <v>0.93266380123329795</v>
      </c>
      <c r="Y49" s="6">
        <v>0.97101596172340898</v>
      </c>
      <c r="Z49" s="7">
        <v>705.53020106311601</v>
      </c>
      <c r="AA49" s="8">
        <v>27.09</v>
      </c>
      <c r="AB49" s="9">
        <v>16</v>
      </c>
      <c r="AC49" s="9">
        <v>35</v>
      </c>
      <c r="AD49" s="10">
        <v>102.08264195919</v>
      </c>
      <c r="AE49" s="11">
        <v>27.09</v>
      </c>
      <c r="AF49" s="12">
        <v>16</v>
      </c>
      <c r="AG49" s="12">
        <v>41</v>
      </c>
      <c r="AH49" s="7">
        <v>359.38508183611498</v>
      </c>
      <c r="AI49" s="8">
        <v>20.59</v>
      </c>
      <c r="AJ49" s="9">
        <v>11</v>
      </c>
      <c r="AK49" s="9">
        <v>20</v>
      </c>
      <c r="AL49" s="13">
        <v>57.247428655624397</v>
      </c>
      <c r="AM49" s="14">
        <v>20.59</v>
      </c>
      <c r="AN49" s="15">
        <v>11</v>
      </c>
      <c r="AO49" s="15">
        <v>27</v>
      </c>
      <c r="AP49" s="7">
        <v>587.283582043406</v>
      </c>
      <c r="AQ49" s="8">
        <v>34.979999999999997</v>
      </c>
      <c r="AR49" s="9">
        <v>20</v>
      </c>
      <c r="AS49" s="9">
        <v>35</v>
      </c>
      <c r="AT49" s="16">
        <v>95.102161049842806</v>
      </c>
      <c r="AU49" s="17">
        <v>34.979999999999997</v>
      </c>
      <c r="AV49" s="18">
        <v>20</v>
      </c>
      <c r="AW49" s="18">
        <v>42</v>
      </c>
      <c r="AX49" s="5">
        <v>646</v>
      </c>
      <c r="AY49" s="19">
        <v>70.854226904660095</v>
      </c>
    </row>
    <row r="50" spans="1:51">
      <c r="A50" s="3" t="s">
        <v>242</v>
      </c>
      <c r="B50" s="3" t="s">
        <v>87</v>
      </c>
      <c r="C50" s="4">
        <v>37.880000000000003</v>
      </c>
      <c r="D50" s="5">
        <v>1</v>
      </c>
      <c r="E50" s="5">
        <v>13</v>
      </c>
      <c r="F50" s="5">
        <v>13</v>
      </c>
      <c r="G50" s="5">
        <v>242</v>
      </c>
      <c r="H50" s="6">
        <v>0.55670701847176896</v>
      </c>
      <c r="I50" s="6">
        <v>0.57117216475925103</v>
      </c>
      <c r="J50" s="6">
        <v>0.50283108997252002</v>
      </c>
      <c r="K50" s="6">
        <v>0.56503978123973198</v>
      </c>
      <c r="L50" s="6">
        <v>1.0098459953084</v>
      </c>
      <c r="M50" s="6">
        <v>1.0554923991588201</v>
      </c>
      <c r="N50" s="6">
        <v>0.73264120979941405</v>
      </c>
      <c r="O50" s="6">
        <v>0.79083263830693995</v>
      </c>
      <c r="P50" s="6">
        <v>0.74747686509816502</v>
      </c>
      <c r="Q50" s="6">
        <v>0.778879643736613</v>
      </c>
      <c r="R50" s="6">
        <v>0.99949623664281195</v>
      </c>
      <c r="S50" s="6">
        <v>1.0378345071172099</v>
      </c>
      <c r="T50" s="6">
        <v>0.700678624033645</v>
      </c>
      <c r="U50" s="6">
        <v>0.68972307576255099</v>
      </c>
      <c r="V50" s="6">
        <v>0.75135284575902395</v>
      </c>
      <c r="W50" s="6">
        <v>0.66643264192056595</v>
      </c>
      <c r="X50" s="6">
        <v>1.0215530470741101</v>
      </c>
      <c r="Y50" s="6">
        <v>0.98320087068514905</v>
      </c>
      <c r="Z50" s="7">
        <v>701.77452044523</v>
      </c>
      <c r="AA50" s="8">
        <v>36.03</v>
      </c>
      <c r="AB50" s="9">
        <v>12</v>
      </c>
      <c r="AC50" s="9">
        <v>40</v>
      </c>
      <c r="AD50" s="10">
        <v>117.72415137291</v>
      </c>
      <c r="AE50" s="11">
        <v>34.64</v>
      </c>
      <c r="AF50" s="12">
        <v>11</v>
      </c>
      <c r="AG50" s="12">
        <v>43</v>
      </c>
      <c r="AH50" s="7">
        <v>617.83493383694497</v>
      </c>
      <c r="AI50" s="8">
        <v>33.950000000000003</v>
      </c>
      <c r="AJ50" s="9">
        <v>12</v>
      </c>
      <c r="AK50" s="9">
        <v>32</v>
      </c>
      <c r="AL50" s="13">
        <v>110.65646862983699</v>
      </c>
      <c r="AM50" s="14">
        <v>33.950000000000003</v>
      </c>
      <c r="AN50" s="15">
        <v>12</v>
      </c>
      <c r="AO50" s="15">
        <v>39</v>
      </c>
      <c r="AP50" s="7">
        <v>662.07152934305998</v>
      </c>
      <c r="AQ50" s="8">
        <v>32.1</v>
      </c>
      <c r="AR50" s="9">
        <v>11</v>
      </c>
      <c r="AS50" s="9">
        <v>40</v>
      </c>
      <c r="AT50" s="16">
        <v>123.069372415543</v>
      </c>
      <c r="AU50" s="17">
        <v>32.1</v>
      </c>
      <c r="AV50" s="18">
        <v>11</v>
      </c>
      <c r="AW50" s="18">
        <v>48</v>
      </c>
      <c r="AX50" s="5">
        <v>433</v>
      </c>
      <c r="AY50" s="19">
        <v>49.379408324659998</v>
      </c>
    </row>
    <row r="51" spans="1:51">
      <c r="A51" s="3" t="s">
        <v>88</v>
      </c>
      <c r="B51" s="3" t="s">
        <v>89</v>
      </c>
      <c r="C51" s="4">
        <v>37.299999999999997</v>
      </c>
      <c r="D51" s="5">
        <v>2</v>
      </c>
      <c r="E51" s="5">
        <v>17</v>
      </c>
      <c r="F51" s="5">
        <v>30</v>
      </c>
      <c r="G51" s="5">
        <v>292</v>
      </c>
      <c r="H51" s="6">
        <v>1.1561435839310601</v>
      </c>
      <c r="I51" s="6">
        <v>1.1321455834107199</v>
      </c>
      <c r="J51" s="6">
        <v>1.13502341034844</v>
      </c>
      <c r="K51" s="6">
        <v>1.17012313400118</v>
      </c>
      <c r="L51" s="6">
        <v>1.01343873062121</v>
      </c>
      <c r="M51" s="6">
        <v>1.0111073174506999</v>
      </c>
      <c r="N51" s="6">
        <v>1.11842172495271</v>
      </c>
      <c r="O51" s="6">
        <v>1.08605587145963</v>
      </c>
      <c r="P51" s="6">
        <v>1.0539847226400301</v>
      </c>
      <c r="Q51" s="6">
        <v>0.98166753363213999</v>
      </c>
      <c r="R51" s="6">
        <v>1.0961172474166201</v>
      </c>
      <c r="S51" s="6">
        <v>0.96172405361689095</v>
      </c>
      <c r="T51" s="6">
        <v>1.1707156130441201</v>
      </c>
      <c r="U51" s="6">
        <v>1.1926086041248201</v>
      </c>
      <c r="V51" s="6">
        <v>1.12196261306477</v>
      </c>
      <c r="W51" s="6">
        <v>1.2048628502154799</v>
      </c>
      <c r="X51" s="6">
        <v>1.0249748488793899</v>
      </c>
      <c r="Y51" s="6">
        <v>1.04159537820118</v>
      </c>
      <c r="Z51" s="7">
        <v>860.09981539953003</v>
      </c>
      <c r="AA51" s="8">
        <v>34.020000000000003</v>
      </c>
      <c r="AB51" s="9">
        <v>26</v>
      </c>
      <c r="AC51" s="9">
        <v>46</v>
      </c>
      <c r="AD51" s="10">
        <v>137.008695840836</v>
      </c>
      <c r="AE51" s="11">
        <v>34.020000000000003</v>
      </c>
      <c r="AF51" s="12">
        <v>26</v>
      </c>
      <c r="AG51" s="12">
        <v>60</v>
      </c>
      <c r="AH51" s="7">
        <v>591.69612436347097</v>
      </c>
      <c r="AI51" s="8">
        <v>28.01</v>
      </c>
      <c r="AJ51" s="9">
        <v>22</v>
      </c>
      <c r="AK51" s="9">
        <v>40</v>
      </c>
      <c r="AL51" s="13">
        <v>92.429140925407395</v>
      </c>
      <c r="AM51" s="14">
        <v>29.37</v>
      </c>
      <c r="AN51" s="15">
        <v>23</v>
      </c>
      <c r="AO51" s="15">
        <v>45</v>
      </c>
      <c r="AP51" s="7">
        <v>768.59541709075597</v>
      </c>
      <c r="AQ51" s="8">
        <v>28.55</v>
      </c>
      <c r="AR51" s="9">
        <v>22</v>
      </c>
      <c r="AS51" s="9">
        <v>44</v>
      </c>
      <c r="AT51" s="16">
        <v>116.131452322006</v>
      </c>
      <c r="AU51" s="17">
        <v>28.55</v>
      </c>
      <c r="AV51" s="18">
        <v>23</v>
      </c>
      <c r="AW51" s="18">
        <v>57</v>
      </c>
      <c r="AX51" s="5">
        <v>732</v>
      </c>
      <c r="AY51" s="19">
        <v>84.606685214660004</v>
      </c>
    </row>
    <row r="52" spans="1:51">
      <c r="A52" s="3" t="s">
        <v>90</v>
      </c>
      <c r="B52" s="3" t="s">
        <v>91</v>
      </c>
      <c r="C52" s="4">
        <v>37.24</v>
      </c>
      <c r="D52" s="5">
        <v>5</v>
      </c>
      <c r="E52" s="5">
        <v>25</v>
      </c>
      <c r="F52" s="5">
        <v>27</v>
      </c>
      <c r="G52" s="5">
        <v>1109</v>
      </c>
      <c r="H52" s="6">
        <v>0.71659571998772398</v>
      </c>
      <c r="I52" s="6">
        <v>0.66366753384448196</v>
      </c>
      <c r="J52" s="6">
        <v>0.76633421311491701</v>
      </c>
      <c r="K52" s="6">
        <v>0.73225274611432101</v>
      </c>
      <c r="L52" s="6">
        <v>0.96595978668905302</v>
      </c>
      <c r="M52" s="6">
        <v>0.98327447731272299</v>
      </c>
      <c r="N52" s="6">
        <v>0.76897487991994595</v>
      </c>
      <c r="O52" s="6">
        <v>0.80798430669941501</v>
      </c>
      <c r="P52" s="6">
        <v>0.76822580019214004</v>
      </c>
      <c r="Q52" s="6">
        <v>0.85131125157032494</v>
      </c>
      <c r="R52" s="6">
        <v>0.95074001098337402</v>
      </c>
      <c r="S52" s="6">
        <v>1.0666916020044801</v>
      </c>
      <c r="T52" s="6">
        <v>0.71147033117532898</v>
      </c>
      <c r="U52" s="6">
        <v>0.71568152374843397</v>
      </c>
      <c r="V52" s="6">
        <v>0.68783493728017298</v>
      </c>
      <c r="W52" s="6">
        <v>0.71183078833066205</v>
      </c>
      <c r="X52" s="6">
        <v>1.05284733587711</v>
      </c>
      <c r="Y52" s="6">
        <v>1.0206944741248101</v>
      </c>
      <c r="Z52" s="7">
        <v>2552.8211498565302</v>
      </c>
      <c r="AA52" s="8">
        <v>34.92</v>
      </c>
      <c r="AB52" s="9">
        <v>25</v>
      </c>
      <c r="AC52" s="9">
        <v>165</v>
      </c>
      <c r="AD52" s="10">
        <v>428.12624537944799</v>
      </c>
      <c r="AE52" s="11">
        <v>34.11</v>
      </c>
      <c r="AF52" s="12">
        <v>24</v>
      </c>
      <c r="AG52" s="12">
        <v>193</v>
      </c>
      <c r="AH52" s="7">
        <v>3181.8560304317498</v>
      </c>
      <c r="AI52" s="8">
        <v>37.24</v>
      </c>
      <c r="AJ52" s="9">
        <v>27</v>
      </c>
      <c r="AK52" s="9">
        <v>198</v>
      </c>
      <c r="AL52" s="13">
        <v>485.35113120079001</v>
      </c>
      <c r="AM52" s="14">
        <v>36.43</v>
      </c>
      <c r="AN52" s="15">
        <v>26</v>
      </c>
      <c r="AO52" s="15">
        <v>211</v>
      </c>
      <c r="AP52" s="7">
        <v>2372.4465849660501</v>
      </c>
      <c r="AQ52" s="8">
        <v>35.61</v>
      </c>
      <c r="AR52" s="9">
        <v>25</v>
      </c>
      <c r="AS52" s="9">
        <v>159</v>
      </c>
      <c r="AT52" s="16">
        <v>389.47671937942499</v>
      </c>
      <c r="AU52" s="17">
        <v>36.43</v>
      </c>
      <c r="AV52" s="18">
        <v>26</v>
      </c>
      <c r="AW52" s="18">
        <v>183</v>
      </c>
      <c r="AX52" s="5">
        <v>733</v>
      </c>
      <c r="AY52" s="19">
        <v>82.862910524660094</v>
      </c>
    </row>
    <row r="53" spans="1:51">
      <c r="A53" s="3" t="s">
        <v>92</v>
      </c>
      <c r="B53" s="3" t="s">
        <v>93</v>
      </c>
      <c r="C53" s="4">
        <v>36.869999999999997</v>
      </c>
      <c r="D53" s="5">
        <v>1</v>
      </c>
      <c r="E53" s="5">
        <v>10</v>
      </c>
      <c r="F53" s="5">
        <v>10</v>
      </c>
      <c r="G53" s="5">
        <v>92</v>
      </c>
      <c r="H53" s="6">
        <v>0.92213658053665504</v>
      </c>
      <c r="I53" s="6">
        <v>0.83670186699453997</v>
      </c>
      <c r="J53" s="6">
        <v>0.94673968544133402</v>
      </c>
      <c r="K53" s="6">
        <v>0.84995815040058398</v>
      </c>
      <c r="L53" s="6">
        <v>0.98787695731392999</v>
      </c>
      <c r="M53" s="6">
        <v>1.0082314860029999</v>
      </c>
      <c r="N53" s="6">
        <v>0.74453822425996796</v>
      </c>
      <c r="O53" s="6">
        <v>0.86200404338143399</v>
      </c>
      <c r="P53" s="6">
        <v>0.73364529070382001</v>
      </c>
      <c r="Q53" s="6">
        <v>0.82528415201399496</v>
      </c>
      <c r="R53" s="6">
        <v>0.98769388942141201</v>
      </c>
      <c r="S53" s="6">
        <v>1.02104385755205</v>
      </c>
      <c r="T53" s="6">
        <v>0.83426336690981995</v>
      </c>
      <c r="U53" s="6">
        <v>0.81875881658524197</v>
      </c>
      <c r="V53" s="6">
        <v>0.74804972414144699</v>
      </c>
      <c r="W53" s="6">
        <v>0.74335189440841798</v>
      </c>
      <c r="X53" s="6">
        <v>1.0350847385926201</v>
      </c>
      <c r="Y53" s="6">
        <v>1.0025350348037601</v>
      </c>
      <c r="Z53" s="7">
        <v>283.977496530488</v>
      </c>
      <c r="AA53" s="8">
        <v>30.68</v>
      </c>
      <c r="AB53" s="9">
        <v>8</v>
      </c>
      <c r="AC53" s="9">
        <v>15</v>
      </c>
      <c r="AD53" s="10">
        <v>44.878941416740403</v>
      </c>
      <c r="AE53" s="11">
        <v>30.68</v>
      </c>
      <c r="AF53" s="12">
        <v>8</v>
      </c>
      <c r="AG53" s="12">
        <v>18</v>
      </c>
      <c r="AH53" s="7">
        <v>242.37362077662999</v>
      </c>
      <c r="AI53" s="8">
        <v>33.92</v>
      </c>
      <c r="AJ53" s="9">
        <v>9</v>
      </c>
      <c r="AK53" s="9">
        <v>14</v>
      </c>
      <c r="AL53" s="13">
        <v>39.753715991973898</v>
      </c>
      <c r="AM53" s="14">
        <v>33.92</v>
      </c>
      <c r="AN53" s="15">
        <v>9</v>
      </c>
      <c r="AO53" s="15">
        <v>16</v>
      </c>
      <c r="AP53" s="7">
        <v>235.90737647762299</v>
      </c>
      <c r="AQ53" s="8">
        <v>27.43</v>
      </c>
      <c r="AR53" s="9">
        <v>7</v>
      </c>
      <c r="AS53" s="9">
        <v>13</v>
      </c>
      <c r="AT53" s="16">
        <v>37.170334815978997</v>
      </c>
      <c r="AU53" s="17">
        <v>27.43</v>
      </c>
      <c r="AV53" s="18">
        <v>7</v>
      </c>
      <c r="AW53" s="18">
        <v>16</v>
      </c>
      <c r="AX53" s="5">
        <v>339</v>
      </c>
      <c r="AY53" s="19">
        <v>37.796836604660001</v>
      </c>
    </row>
    <row r="54" spans="1:51">
      <c r="A54" s="3" t="s">
        <v>94</v>
      </c>
      <c r="B54" s="3" t="s">
        <v>175</v>
      </c>
      <c r="C54" s="4">
        <v>36.840000000000003</v>
      </c>
      <c r="D54" s="5">
        <v>1</v>
      </c>
      <c r="E54" s="5">
        <v>11</v>
      </c>
      <c r="F54" s="5">
        <v>11</v>
      </c>
      <c r="G54" s="5">
        <v>287</v>
      </c>
      <c r="H54" s="6">
        <v>0.98469400259470297</v>
      </c>
      <c r="I54" s="6">
        <v>0.89120960648524095</v>
      </c>
      <c r="J54" s="6">
        <v>1.0199460367544999</v>
      </c>
      <c r="K54" s="6">
        <v>0.91923782584091995</v>
      </c>
      <c r="L54" s="6">
        <v>0.94482316206394801</v>
      </c>
      <c r="M54" s="6">
        <v>0.94187874610219702</v>
      </c>
      <c r="N54" s="6">
        <v>1.41965003542771</v>
      </c>
      <c r="O54" s="6">
        <v>1.6495849591876199</v>
      </c>
      <c r="P54" s="6">
        <v>1.5508390069618601</v>
      </c>
      <c r="Q54" s="6">
        <v>1.70581991271105</v>
      </c>
      <c r="R54" s="6">
        <v>0.95237985213995802</v>
      </c>
      <c r="S54" s="6">
        <v>1.0642252010376401</v>
      </c>
      <c r="T54" s="6">
        <v>1.07206786286609</v>
      </c>
      <c r="U54" s="6">
        <v>1.17494637118989</v>
      </c>
      <c r="V54" s="6">
        <v>1.0531197248113899</v>
      </c>
      <c r="W54" s="6">
        <v>1.08874918471328</v>
      </c>
      <c r="X54" s="6">
        <v>1.0604611110948099</v>
      </c>
      <c r="Y54" s="6">
        <v>1.0728685288231801</v>
      </c>
      <c r="Z54" s="7">
        <v>726.38493403123096</v>
      </c>
      <c r="AA54" s="8">
        <v>32.33</v>
      </c>
      <c r="AB54" s="9">
        <v>9</v>
      </c>
      <c r="AC54" s="9">
        <v>40</v>
      </c>
      <c r="AD54" s="10">
        <v>120.754814863205</v>
      </c>
      <c r="AE54" s="11">
        <v>34.96</v>
      </c>
      <c r="AF54" s="12">
        <v>10</v>
      </c>
      <c r="AG54" s="12">
        <v>57</v>
      </c>
      <c r="AH54" s="7">
        <v>771.43677807206996</v>
      </c>
      <c r="AI54" s="8">
        <v>34.21</v>
      </c>
      <c r="AJ54" s="9">
        <v>10</v>
      </c>
      <c r="AK54" s="9">
        <v>42</v>
      </c>
      <c r="AL54" s="13">
        <v>127.087451457977</v>
      </c>
      <c r="AM54" s="14">
        <v>36.840000000000003</v>
      </c>
      <c r="AN54" s="15">
        <v>11</v>
      </c>
      <c r="AO54" s="15">
        <v>56</v>
      </c>
      <c r="AP54" s="7">
        <v>711.12709397639196</v>
      </c>
      <c r="AQ54" s="8">
        <v>34.21</v>
      </c>
      <c r="AR54" s="9">
        <v>10</v>
      </c>
      <c r="AS54" s="9">
        <v>44</v>
      </c>
      <c r="AT54" s="16">
        <v>113.82437217235599</v>
      </c>
      <c r="AU54" s="17">
        <v>32.33</v>
      </c>
      <c r="AV54" s="18">
        <v>9</v>
      </c>
      <c r="AW54" s="18">
        <v>48</v>
      </c>
      <c r="AX54" s="5">
        <v>266</v>
      </c>
      <c r="AY54" s="19">
        <v>28.652633784660001</v>
      </c>
    </row>
    <row r="55" spans="1:51">
      <c r="A55" s="3" t="s">
        <v>176</v>
      </c>
      <c r="B55" s="3" t="s">
        <v>177</v>
      </c>
      <c r="C55" s="4">
        <v>35.94</v>
      </c>
      <c r="D55" s="5">
        <v>1</v>
      </c>
      <c r="E55" s="5">
        <v>8</v>
      </c>
      <c r="F55" s="5">
        <v>19</v>
      </c>
      <c r="G55" s="5">
        <v>243</v>
      </c>
      <c r="H55" s="6">
        <v>1.7882547020605899</v>
      </c>
      <c r="I55" s="6">
        <v>1.67398980218682</v>
      </c>
      <c r="J55" s="6">
        <v>1.55141324967798</v>
      </c>
      <c r="K55" s="6">
        <v>1.5236675203105099</v>
      </c>
      <c r="L55" s="6">
        <v>1.07218632161373</v>
      </c>
      <c r="M55" s="6">
        <v>0.95770918434665897</v>
      </c>
      <c r="N55" s="6">
        <v>1.8788775981714601</v>
      </c>
      <c r="O55" s="6">
        <v>1.90944632097988</v>
      </c>
      <c r="P55" s="6">
        <v>1.83159490794727</v>
      </c>
      <c r="Q55" s="6">
        <v>1.7685841792014301</v>
      </c>
      <c r="R55" s="6">
        <v>0.91617668466342805</v>
      </c>
      <c r="S55" s="6">
        <v>0.99993014086863896</v>
      </c>
      <c r="T55" s="6">
        <v>0.72074964545284104</v>
      </c>
      <c r="U55" s="6">
        <v>0.62335976113661895</v>
      </c>
      <c r="V55" s="6">
        <v>0.662831318131061</v>
      </c>
      <c r="W55" s="6">
        <v>0.60167170976691398</v>
      </c>
      <c r="X55" s="6">
        <v>1.00963670651869</v>
      </c>
      <c r="Y55" s="6">
        <v>0.95069479151604097</v>
      </c>
      <c r="Z55" s="7">
        <v>567.58197063122896</v>
      </c>
      <c r="AA55" s="8">
        <v>28.12</v>
      </c>
      <c r="AB55" s="9">
        <v>15</v>
      </c>
      <c r="AC55" s="9">
        <v>40</v>
      </c>
      <c r="AD55" s="10">
        <v>90.260246157646193</v>
      </c>
      <c r="AE55" s="11">
        <v>28.12</v>
      </c>
      <c r="AF55" s="12">
        <v>15</v>
      </c>
      <c r="AG55" s="12">
        <v>46</v>
      </c>
      <c r="AH55" s="7">
        <v>451.33286041649001</v>
      </c>
      <c r="AI55" s="8">
        <v>21.35</v>
      </c>
      <c r="AJ55" s="9">
        <v>11</v>
      </c>
      <c r="AK55" s="9">
        <v>28</v>
      </c>
      <c r="AL55" s="13">
        <v>77.014369010925293</v>
      </c>
      <c r="AM55" s="14">
        <v>22.83</v>
      </c>
      <c r="AN55" s="15">
        <v>12</v>
      </c>
      <c r="AO55" s="15">
        <v>34</v>
      </c>
      <c r="AP55" s="7">
        <v>675.36354822749399</v>
      </c>
      <c r="AQ55" s="8">
        <v>27.91</v>
      </c>
      <c r="AR55" s="9">
        <v>16</v>
      </c>
      <c r="AS55" s="9">
        <v>42</v>
      </c>
      <c r="AT55" s="16">
        <v>112.414447307587</v>
      </c>
      <c r="AU55" s="17">
        <v>31.92</v>
      </c>
      <c r="AV55" s="18">
        <v>18</v>
      </c>
      <c r="AW55" s="18">
        <v>53</v>
      </c>
      <c r="AX55" s="5">
        <v>473</v>
      </c>
      <c r="AY55" s="19">
        <v>51.23620491466</v>
      </c>
    </row>
    <row r="56" spans="1:51">
      <c r="A56" s="3" t="s">
        <v>178</v>
      </c>
      <c r="B56" s="3" t="s">
        <v>179</v>
      </c>
      <c r="C56" s="4">
        <v>35.840000000000003</v>
      </c>
      <c r="D56" s="5">
        <v>3</v>
      </c>
      <c r="E56" s="5">
        <v>8</v>
      </c>
      <c r="F56" s="5">
        <v>8</v>
      </c>
      <c r="G56" s="5">
        <v>71</v>
      </c>
      <c r="H56" s="6">
        <v>1.57663929516099</v>
      </c>
      <c r="I56" s="6">
        <v>1.59388069837591</v>
      </c>
      <c r="J56" s="6">
        <v>1.35497573958689</v>
      </c>
      <c r="K56" s="6">
        <v>1.3070977167172899</v>
      </c>
      <c r="L56" s="6">
        <v>1.0374597707961299</v>
      </c>
      <c r="M56" s="6">
        <v>1.0155067662764801</v>
      </c>
      <c r="N56" s="6">
        <v>1.10063513213954</v>
      </c>
      <c r="O56" s="6">
        <v>1.1226737688225901</v>
      </c>
      <c r="P56" s="6">
        <v>1.0937224240305701</v>
      </c>
      <c r="Q56" s="6">
        <v>1.1115180097031301</v>
      </c>
      <c r="R56" s="6">
        <v>1.0270653251570501</v>
      </c>
      <c r="S56" s="6">
        <v>0.98982354874274903</v>
      </c>
      <c r="T56" s="6">
        <v>0.97139678037003296</v>
      </c>
      <c r="U56" s="6">
        <v>1.0061801666594601</v>
      </c>
      <c r="V56" s="6">
        <v>0.95578931906579001</v>
      </c>
      <c r="W56" s="6">
        <v>0.98515825695782799</v>
      </c>
      <c r="X56" s="6">
        <v>1.0481883635698499</v>
      </c>
      <c r="Y56" s="6">
        <v>1.0101453129579001</v>
      </c>
      <c r="Z56" s="7">
        <v>321.15281922978801</v>
      </c>
      <c r="AA56" s="8">
        <v>21.84</v>
      </c>
      <c r="AB56" s="9">
        <v>5</v>
      </c>
      <c r="AC56" s="9">
        <v>11</v>
      </c>
      <c r="AD56" s="10">
        <v>30.961837291717501</v>
      </c>
      <c r="AE56" s="11">
        <v>21.84</v>
      </c>
      <c r="AF56" s="12">
        <v>5</v>
      </c>
      <c r="AG56" s="12">
        <v>12</v>
      </c>
      <c r="AH56" s="7">
        <v>146.648029922078</v>
      </c>
      <c r="AI56" s="8">
        <v>17.059999999999999</v>
      </c>
      <c r="AJ56" s="9">
        <v>4</v>
      </c>
      <c r="AK56" s="9">
        <v>8</v>
      </c>
      <c r="AL56" s="13">
        <v>20.018662929534901</v>
      </c>
      <c r="AM56" s="14">
        <v>17.059999999999999</v>
      </c>
      <c r="AN56" s="15">
        <v>4</v>
      </c>
      <c r="AO56" s="15">
        <v>8</v>
      </c>
      <c r="AP56" s="7">
        <v>327.96665559256598</v>
      </c>
      <c r="AQ56" s="8">
        <v>31.06</v>
      </c>
      <c r="AR56" s="9">
        <v>7</v>
      </c>
      <c r="AS56" s="9">
        <v>16</v>
      </c>
      <c r="AT56" s="16">
        <v>31.5879373550415</v>
      </c>
      <c r="AU56" s="17">
        <v>31.06</v>
      </c>
      <c r="AV56" s="18">
        <v>7</v>
      </c>
      <c r="AW56" s="18">
        <v>16</v>
      </c>
      <c r="AX56" s="5">
        <v>293</v>
      </c>
      <c r="AY56" s="19">
        <v>31.52796207466</v>
      </c>
    </row>
    <row r="57" spans="1:51">
      <c r="A57" s="3" t="s">
        <v>180</v>
      </c>
      <c r="B57" s="3" t="s">
        <v>181</v>
      </c>
      <c r="C57" s="4">
        <v>35.770000000000003</v>
      </c>
      <c r="D57" s="5">
        <v>3</v>
      </c>
      <c r="E57" s="5">
        <v>14</v>
      </c>
      <c r="F57" s="5">
        <v>14</v>
      </c>
      <c r="G57" s="5">
        <v>124</v>
      </c>
      <c r="H57" s="6">
        <v>0.95979220049181901</v>
      </c>
      <c r="I57" s="6">
        <v>0.83653223146395495</v>
      </c>
      <c r="J57" s="6">
        <v>0.94150811854605698</v>
      </c>
      <c r="K57" s="6">
        <v>0.86712035458104997</v>
      </c>
      <c r="L57" s="6">
        <v>1.0738322992068601</v>
      </c>
      <c r="M57" s="6">
        <v>0.98002643640364495</v>
      </c>
      <c r="N57" s="6">
        <v>0.809415273711102</v>
      </c>
      <c r="O57" s="6">
        <v>0.85354532774439595</v>
      </c>
      <c r="P57" s="6">
        <v>0.818773245251046</v>
      </c>
      <c r="Q57" s="6">
        <v>0.85015580214711695</v>
      </c>
      <c r="R57" s="6">
        <v>1.04763103575453</v>
      </c>
      <c r="S57" s="6">
        <v>0.96776920775315201</v>
      </c>
      <c r="T57" s="6">
        <v>0.871565441612275</v>
      </c>
      <c r="U57" s="6">
        <v>0.81961559368436698</v>
      </c>
      <c r="V57" s="6">
        <v>0.89107078455265298</v>
      </c>
      <c r="W57" s="6">
        <v>0.92312972798338999</v>
      </c>
      <c r="X57" s="6">
        <v>0.99128043195958004</v>
      </c>
      <c r="Y57" s="6">
        <v>0.93312451928001305</v>
      </c>
      <c r="Z57" s="7">
        <v>468.41325554530499</v>
      </c>
      <c r="AA57" s="8">
        <v>27.46</v>
      </c>
      <c r="AB57" s="9">
        <v>10</v>
      </c>
      <c r="AC57" s="9">
        <v>20</v>
      </c>
      <c r="AD57" s="10">
        <v>65.351746320724502</v>
      </c>
      <c r="AE57" s="11">
        <v>27.46</v>
      </c>
      <c r="AF57" s="12">
        <v>10</v>
      </c>
      <c r="AG57" s="12">
        <v>22</v>
      </c>
      <c r="AH57" s="7">
        <v>249.10580890694499</v>
      </c>
      <c r="AI57" s="8">
        <v>20.399999999999999</v>
      </c>
      <c r="AJ57" s="9">
        <v>7</v>
      </c>
      <c r="AK57" s="9">
        <v>16</v>
      </c>
      <c r="AL57" s="13">
        <v>45.415507078170798</v>
      </c>
      <c r="AM57" s="14">
        <v>20.399999999999999</v>
      </c>
      <c r="AN57" s="15">
        <v>7</v>
      </c>
      <c r="AO57" s="15">
        <v>19</v>
      </c>
      <c r="AP57" s="7">
        <v>338.95965363594598</v>
      </c>
      <c r="AQ57" s="8">
        <v>32.75</v>
      </c>
      <c r="AR57" s="9">
        <v>13</v>
      </c>
      <c r="AS57" s="9">
        <v>21</v>
      </c>
      <c r="AT57" s="16">
        <v>50.782911300659201</v>
      </c>
      <c r="AU57" s="17">
        <v>28.21</v>
      </c>
      <c r="AV57" s="18">
        <v>12</v>
      </c>
      <c r="AW57" s="18">
        <v>26</v>
      </c>
      <c r="AX57" s="5">
        <v>397</v>
      </c>
      <c r="AY57" s="19">
        <v>43.972238334659998</v>
      </c>
    </row>
    <row r="58" spans="1:51">
      <c r="A58" s="3" t="s">
        <v>182</v>
      </c>
      <c r="B58" s="3" t="s">
        <v>183</v>
      </c>
      <c r="C58" s="4">
        <v>35.44</v>
      </c>
      <c r="D58" s="5">
        <v>2</v>
      </c>
      <c r="E58" s="5">
        <v>5</v>
      </c>
      <c r="F58" s="5">
        <v>5</v>
      </c>
      <c r="G58" s="5">
        <v>49</v>
      </c>
      <c r="H58" s="6">
        <v>0.68098617505029602</v>
      </c>
      <c r="I58" s="6">
        <v>0.62382085603458104</v>
      </c>
      <c r="J58" s="6">
        <v>0.750031470590523</v>
      </c>
      <c r="K58" s="6">
        <v>0.68174924039315898</v>
      </c>
      <c r="L58" s="6">
        <v>0.95206011473918695</v>
      </c>
      <c r="M58" s="6">
        <v>1.01501893882184</v>
      </c>
      <c r="N58" s="6">
        <v>0.92096567142608399</v>
      </c>
      <c r="O58" s="6">
        <v>0.92526682621975198</v>
      </c>
      <c r="P58" s="6">
        <v>0.90967477740299796</v>
      </c>
      <c r="Q58" s="6">
        <v>0.93193194457200002</v>
      </c>
      <c r="R58" s="6">
        <v>1.0011668835660501</v>
      </c>
      <c r="S58" s="6">
        <v>1.0135107679622199</v>
      </c>
      <c r="T58" s="6">
        <v>0.85607348345244105</v>
      </c>
      <c r="U58" s="6">
        <v>0.84091988215159996</v>
      </c>
      <c r="V58" s="6">
        <v>0.78846394460125901</v>
      </c>
      <c r="W58" s="6">
        <v>0.78970044325170896</v>
      </c>
      <c r="X58" s="6">
        <v>1.0473599157178599</v>
      </c>
      <c r="Y58" s="6">
        <v>0.93396476233479697</v>
      </c>
      <c r="Z58" s="7">
        <v>92.013497891422006</v>
      </c>
      <c r="AA58" s="8">
        <v>25.95</v>
      </c>
      <c r="AB58" s="9">
        <v>4</v>
      </c>
      <c r="AC58" s="9">
        <v>7</v>
      </c>
      <c r="AD58" s="10">
        <v>26.838341712951699</v>
      </c>
      <c r="AE58" s="11">
        <v>25.95</v>
      </c>
      <c r="AF58" s="12">
        <v>4</v>
      </c>
      <c r="AG58" s="12">
        <v>8</v>
      </c>
      <c r="AH58" s="7">
        <v>109.633725212911</v>
      </c>
      <c r="AI58" s="8">
        <v>35.44</v>
      </c>
      <c r="AJ58" s="9">
        <v>5</v>
      </c>
      <c r="AK58" s="9">
        <v>9</v>
      </c>
      <c r="AL58" s="13">
        <v>28.254980802536</v>
      </c>
      <c r="AM58" s="14">
        <v>35.44</v>
      </c>
      <c r="AN58" s="15">
        <v>5</v>
      </c>
      <c r="AO58" s="15">
        <v>10</v>
      </c>
      <c r="AP58" s="7">
        <v>70.847108588852095</v>
      </c>
      <c r="AQ58" s="8">
        <v>35.44</v>
      </c>
      <c r="AR58" s="9">
        <v>5</v>
      </c>
      <c r="AS58" s="9">
        <v>7</v>
      </c>
      <c r="AT58" s="16">
        <v>23.490408897399899</v>
      </c>
      <c r="AU58" s="17">
        <v>35.44</v>
      </c>
      <c r="AV58" s="18">
        <v>5</v>
      </c>
      <c r="AW58" s="18">
        <v>8</v>
      </c>
      <c r="AX58" s="5">
        <v>158</v>
      </c>
      <c r="AY58" s="19">
        <v>17.623549884660001</v>
      </c>
    </row>
    <row r="59" spans="1:51">
      <c r="A59" s="3" t="s">
        <v>184</v>
      </c>
      <c r="B59" s="3" t="s">
        <v>185</v>
      </c>
      <c r="C59" s="4">
        <v>35.07</v>
      </c>
      <c r="D59" s="5">
        <v>1</v>
      </c>
      <c r="E59" s="5">
        <v>7</v>
      </c>
      <c r="F59" s="5">
        <v>7</v>
      </c>
      <c r="G59" s="5">
        <v>59</v>
      </c>
      <c r="H59" s="6">
        <v>0.76775410407215705</v>
      </c>
      <c r="I59" s="6">
        <v>0.79421148523871499</v>
      </c>
      <c r="J59" s="6">
        <v>0.72090315419899198</v>
      </c>
      <c r="K59" s="6">
        <v>0.724717119338536</v>
      </c>
      <c r="L59" s="6">
        <v>1.1432754868255599</v>
      </c>
      <c r="M59" s="6">
        <v>1.13093039699192</v>
      </c>
      <c r="N59" s="6">
        <v>0.82228086716603199</v>
      </c>
      <c r="O59" s="6">
        <v>0.84701811319684905</v>
      </c>
      <c r="P59" s="6">
        <v>0.82806447240734504</v>
      </c>
      <c r="Q59" s="6">
        <v>0.87807921615963402</v>
      </c>
      <c r="R59" s="6">
        <v>1.0029594949365099</v>
      </c>
      <c r="S59" s="6">
        <v>0.99439002601099002</v>
      </c>
      <c r="T59" s="6">
        <v>0.72064433839872799</v>
      </c>
      <c r="U59" s="6">
        <v>0.73622307200620896</v>
      </c>
      <c r="V59" s="6">
        <v>0.69151514427939098</v>
      </c>
      <c r="W59" s="6">
        <v>0.66172908505939498</v>
      </c>
      <c r="X59" s="6">
        <v>1.0532818931883701</v>
      </c>
      <c r="Y59" s="6">
        <v>0.98528418459168798</v>
      </c>
      <c r="Z59" s="7">
        <v>62.156666666666702</v>
      </c>
      <c r="AA59" s="8">
        <v>27.49</v>
      </c>
      <c r="AB59" s="9">
        <v>5</v>
      </c>
      <c r="AC59" s="9">
        <v>5</v>
      </c>
      <c r="AD59" s="10">
        <v>14.314804315567001</v>
      </c>
      <c r="AE59" s="11">
        <v>27.49</v>
      </c>
      <c r="AF59" s="12">
        <v>5</v>
      </c>
      <c r="AG59" s="12">
        <v>9</v>
      </c>
      <c r="AH59" s="7">
        <v>64.350048776825901</v>
      </c>
      <c r="AI59" s="8">
        <v>24.17</v>
      </c>
      <c r="AJ59" s="9">
        <v>5</v>
      </c>
      <c r="AK59" s="9">
        <v>7</v>
      </c>
      <c r="AL59" s="13">
        <v>15.7372884750366</v>
      </c>
      <c r="AM59" s="14">
        <v>24.17</v>
      </c>
      <c r="AN59" s="15">
        <v>5</v>
      </c>
      <c r="AO59" s="15">
        <v>7</v>
      </c>
      <c r="AP59" s="7">
        <v>171.80450982923799</v>
      </c>
      <c r="AQ59" s="8">
        <v>35.07</v>
      </c>
      <c r="AR59" s="9">
        <v>7</v>
      </c>
      <c r="AS59" s="9">
        <v>13</v>
      </c>
      <c r="AT59" s="16">
        <v>41.088976860046401</v>
      </c>
      <c r="AU59" s="17">
        <v>35.07</v>
      </c>
      <c r="AV59" s="18">
        <v>7</v>
      </c>
      <c r="AW59" s="18">
        <v>18</v>
      </c>
      <c r="AX59" s="5">
        <v>211</v>
      </c>
      <c r="AY59" s="19">
        <v>24.128830424659998</v>
      </c>
    </row>
    <row r="60" spans="1:51">
      <c r="A60" s="3" t="s">
        <v>186</v>
      </c>
      <c r="B60" s="3" t="s">
        <v>187</v>
      </c>
      <c r="C60" s="4">
        <v>34.71</v>
      </c>
      <c r="D60" s="5">
        <v>1</v>
      </c>
      <c r="E60" s="5">
        <v>35</v>
      </c>
      <c r="F60" s="5">
        <v>36</v>
      </c>
      <c r="G60" s="5">
        <v>607</v>
      </c>
      <c r="H60" s="6">
        <v>0.84602389049411997</v>
      </c>
      <c r="I60" s="6">
        <v>0.82037719795905095</v>
      </c>
      <c r="J60" s="6">
        <v>0.81143005597714601</v>
      </c>
      <c r="K60" s="6">
        <v>0.793382827881838</v>
      </c>
      <c r="L60" s="6">
        <v>0.988482452038843</v>
      </c>
      <c r="M60" s="6">
        <v>0.97835280277835801</v>
      </c>
      <c r="N60" s="6">
        <v>0.76443402319661502</v>
      </c>
      <c r="O60" s="6">
        <v>0.83916987007204202</v>
      </c>
      <c r="P60" s="6">
        <v>0.80946943439383601</v>
      </c>
      <c r="Q60" s="6">
        <v>0.85231216194201398</v>
      </c>
      <c r="R60" s="6">
        <v>0.95293814735466897</v>
      </c>
      <c r="S60" s="6">
        <v>1.03949231238885</v>
      </c>
      <c r="T60" s="6">
        <v>0.80188147841263502</v>
      </c>
      <c r="U60" s="6">
        <v>0.78580348926148502</v>
      </c>
      <c r="V60" s="6">
        <v>0.74383967018215902</v>
      </c>
      <c r="W60" s="6">
        <v>0.75453291084208696</v>
      </c>
      <c r="X60" s="6">
        <v>1.0436313471021399</v>
      </c>
      <c r="Y60" s="6">
        <v>0.99340725816980902</v>
      </c>
      <c r="Z60" s="7">
        <v>1356.31966188716</v>
      </c>
      <c r="AA60" s="8">
        <v>32.54</v>
      </c>
      <c r="AB60" s="9">
        <v>32</v>
      </c>
      <c r="AC60" s="9">
        <v>96</v>
      </c>
      <c r="AD60" s="10">
        <v>266.94669663906097</v>
      </c>
      <c r="AE60" s="11">
        <v>32.54</v>
      </c>
      <c r="AF60" s="12">
        <v>32</v>
      </c>
      <c r="AG60" s="12">
        <v>112</v>
      </c>
      <c r="AH60" s="7">
        <v>1394.8008235423299</v>
      </c>
      <c r="AI60" s="8">
        <v>29.87</v>
      </c>
      <c r="AJ60" s="9">
        <v>32</v>
      </c>
      <c r="AK60" s="9">
        <v>100</v>
      </c>
      <c r="AL60" s="13">
        <v>275.331504702568</v>
      </c>
      <c r="AM60" s="14">
        <v>29.87</v>
      </c>
      <c r="AN60" s="15">
        <v>32</v>
      </c>
      <c r="AO60" s="15">
        <v>115</v>
      </c>
      <c r="AP60" s="7">
        <v>1357.8458186156099</v>
      </c>
      <c r="AQ60" s="8">
        <v>28.73</v>
      </c>
      <c r="AR60" s="9">
        <v>31</v>
      </c>
      <c r="AS60" s="9">
        <v>81</v>
      </c>
      <c r="AT60" s="16">
        <v>229.31584143638599</v>
      </c>
      <c r="AU60" s="17">
        <v>29.45</v>
      </c>
      <c r="AV60" s="18">
        <v>32</v>
      </c>
      <c r="AW60" s="18">
        <v>103</v>
      </c>
      <c r="AX60" s="5">
        <v>971</v>
      </c>
      <c r="AY60" s="19">
        <v>108.57418187466</v>
      </c>
    </row>
    <row r="61" spans="1:51">
      <c r="A61" s="3" t="s">
        <v>188</v>
      </c>
      <c r="B61" s="3" t="s">
        <v>189</v>
      </c>
      <c r="C61" s="4">
        <v>34.56</v>
      </c>
      <c r="D61" s="5">
        <v>1</v>
      </c>
      <c r="E61" s="5">
        <v>17</v>
      </c>
      <c r="F61" s="5">
        <v>17</v>
      </c>
      <c r="G61" s="5">
        <v>288</v>
      </c>
      <c r="H61" s="6">
        <v>0.51935623233939698</v>
      </c>
      <c r="I61" s="6">
        <v>0.51066955701394701</v>
      </c>
      <c r="J61" s="6">
        <v>0.57525470892901598</v>
      </c>
      <c r="K61" s="6">
        <v>0.54832387193208498</v>
      </c>
      <c r="L61" s="6">
        <v>0.94984204404118</v>
      </c>
      <c r="M61" s="6">
        <v>0.95738664489451797</v>
      </c>
      <c r="N61" s="6">
        <v>0.55653551449196503</v>
      </c>
      <c r="O61" s="6">
        <v>0.62101486088950197</v>
      </c>
      <c r="P61" s="6">
        <v>0.63221504381197702</v>
      </c>
      <c r="Q61" s="6">
        <v>0.67002751703611396</v>
      </c>
      <c r="R61" s="6">
        <v>0.90352022891445705</v>
      </c>
      <c r="S61" s="6">
        <v>1.0202398580871099</v>
      </c>
      <c r="T61" s="6">
        <v>0.72602242871496203</v>
      </c>
      <c r="U61" s="6">
        <v>0.76176488765115002</v>
      </c>
      <c r="V61" s="6">
        <v>0.63967403114301102</v>
      </c>
      <c r="W61" s="6">
        <v>0.67353928255885998</v>
      </c>
      <c r="X61" s="6">
        <v>1.0995145058246001</v>
      </c>
      <c r="Y61" s="6">
        <v>1.0519543697089</v>
      </c>
      <c r="Z61" s="7">
        <v>704.20415064609097</v>
      </c>
      <c r="AA61" s="8">
        <v>28.94</v>
      </c>
      <c r="AB61" s="9">
        <v>15</v>
      </c>
      <c r="AC61" s="9">
        <v>48</v>
      </c>
      <c r="AD61" s="10">
        <v>115.173478364944</v>
      </c>
      <c r="AE61" s="11">
        <v>30.24</v>
      </c>
      <c r="AF61" s="12">
        <v>16</v>
      </c>
      <c r="AG61" s="12">
        <v>62</v>
      </c>
      <c r="AH61" s="7">
        <v>639.09230346185097</v>
      </c>
      <c r="AI61" s="8">
        <v>27.21</v>
      </c>
      <c r="AJ61" s="9">
        <v>15</v>
      </c>
      <c r="AK61" s="9">
        <v>44</v>
      </c>
      <c r="AL61" s="13">
        <v>99.740416407585101</v>
      </c>
      <c r="AM61" s="14">
        <v>24.41</v>
      </c>
      <c r="AN61" s="15">
        <v>13</v>
      </c>
      <c r="AO61" s="15">
        <v>47</v>
      </c>
      <c r="AP61" s="7">
        <v>577.69680858131005</v>
      </c>
      <c r="AQ61" s="8">
        <v>30.24</v>
      </c>
      <c r="AR61" s="9">
        <v>15</v>
      </c>
      <c r="AS61" s="9">
        <v>40</v>
      </c>
      <c r="AT61" s="16">
        <v>91.634056687354999</v>
      </c>
      <c r="AU61" s="17">
        <v>30.24</v>
      </c>
      <c r="AV61" s="18">
        <v>15</v>
      </c>
      <c r="AW61" s="18">
        <v>47</v>
      </c>
      <c r="AX61" s="5">
        <v>463</v>
      </c>
      <c r="AY61" s="19">
        <v>51.82028826466</v>
      </c>
    </row>
    <row r="62" spans="1:51">
      <c r="A62" s="3" t="s">
        <v>190</v>
      </c>
      <c r="B62" s="3" t="s">
        <v>121</v>
      </c>
      <c r="C62" s="4">
        <v>34.46</v>
      </c>
      <c r="D62" s="5">
        <v>2</v>
      </c>
      <c r="E62" s="5">
        <v>23</v>
      </c>
      <c r="F62" s="5">
        <v>23</v>
      </c>
      <c r="G62" s="5">
        <v>193</v>
      </c>
      <c r="H62" s="6">
        <v>0.94598656863120001</v>
      </c>
      <c r="I62" s="6">
        <v>0.95130088576774996</v>
      </c>
      <c r="J62" s="6">
        <v>0.90115291822680799</v>
      </c>
      <c r="K62" s="6">
        <v>0.93399552477913905</v>
      </c>
      <c r="L62" s="6">
        <v>1.0073515526207699</v>
      </c>
      <c r="M62" s="6">
        <v>1.0167052996772199</v>
      </c>
      <c r="N62" s="6">
        <v>0.90370796267854603</v>
      </c>
      <c r="O62" s="6">
        <v>0.86463775668382503</v>
      </c>
      <c r="P62" s="6">
        <v>0.94631049724282901</v>
      </c>
      <c r="Q62" s="6">
        <v>0.86353653526599705</v>
      </c>
      <c r="R62" s="6">
        <v>1.0123786811506501</v>
      </c>
      <c r="S62" s="6">
        <v>0.936515987105627</v>
      </c>
      <c r="T62" s="6">
        <v>1.07437881261892</v>
      </c>
      <c r="U62" s="6">
        <v>1.0386024450245701</v>
      </c>
      <c r="V62" s="6">
        <v>1.1785417269721099</v>
      </c>
      <c r="W62" s="6">
        <v>1.1081273902316999</v>
      </c>
      <c r="X62" s="6">
        <v>0.94721963906158002</v>
      </c>
      <c r="Y62" s="6">
        <v>0.97692509812752004</v>
      </c>
      <c r="Z62" s="7">
        <v>682.57661096601305</v>
      </c>
      <c r="AA62" s="8">
        <v>25.77</v>
      </c>
      <c r="AB62" s="9">
        <v>16</v>
      </c>
      <c r="AC62" s="9">
        <v>32</v>
      </c>
      <c r="AD62" s="10">
        <v>85.150090098381</v>
      </c>
      <c r="AE62" s="11">
        <v>25.77</v>
      </c>
      <c r="AF62" s="12">
        <v>16</v>
      </c>
      <c r="AG62" s="12">
        <v>35</v>
      </c>
      <c r="AH62" s="7">
        <v>399.880004888239</v>
      </c>
      <c r="AI62" s="8">
        <v>19.29</v>
      </c>
      <c r="AJ62" s="9">
        <v>13</v>
      </c>
      <c r="AK62" s="9">
        <v>24</v>
      </c>
      <c r="AL62" s="13">
        <v>57.6546566486359</v>
      </c>
      <c r="AM62" s="14">
        <v>19.29</v>
      </c>
      <c r="AN62" s="15">
        <v>14</v>
      </c>
      <c r="AO62" s="15">
        <v>28</v>
      </c>
      <c r="AP62" s="7">
        <v>629.61872466783495</v>
      </c>
      <c r="AQ62" s="8">
        <v>32.700000000000003</v>
      </c>
      <c r="AR62" s="9">
        <v>22</v>
      </c>
      <c r="AS62" s="9">
        <v>37</v>
      </c>
      <c r="AT62" s="16">
        <v>84.781045198440594</v>
      </c>
      <c r="AU62" s="17">
        <v>32.700000000000003</v>
      </c>
      <c r="AV62" s="18">
        <v>21</v>
      </c>
      <c r="AW62" s="18">
        <v>37</v>
      </c>
      <c r="AX62" s="5">
        <v>679</v>
      </c>
      <c r="AY62" s="19">
        <v>75.916628254660097</v>
      </c>
    </row>
    <row r="63" spans="1:51">
      <c r="A63" s="3" t="s">
        <v>122</v>
      </c>
      <c r="B63" s="3" t="s">
        <v>191</v>
      </c>
      <c r="C63" s="4">
        <v>34.07</v>
      </c>
      <c r="D63" s="5">
        <v>4</v>
      </c>
      <c r="E63" s="5">
        <v>3</v>
      </c>
      <c r="F63" s="5">
        <v>3</v>
      </c>
      <c r="G63" s="5">
        <v>8</v>
      </c>
      <c r="H63" s="6">
        <v>1.41736905291761</v>
      </c>
      <c r="I63" s="6">
        <v>1.46413688880044</v>
      </c>
      <c r="J63" s="6">
        <v>1.4088946969059399</v>
      </c>
      <c r="K63" s="6">
        <v>1.4363698393081701</v>
      </c>
      <c r="L63" s="6">
        <v>1.02292799806205</v>
      </c>
      <c r="M63" s="6">
        <v>1.04891133394277</v>
      </c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7">
        <v>71.6374398734566</v>
      </c>
      <c r="AA63" s="8">
        <v>34.07</v>
      </c>
      <c r="AB63" s="9">
        <v>3</v>
      </c>
      <c r="AC63" s="9">
        <v>4</v>
      </c>
      <c r="AD63" s="10">
        <v>10.2931704521179</v>
      </c>
      <c r="AE63" s="11">
        <v>34.07</v>
      </c>
      <c r="AF63" s="12">
        <v>3</v>
      </c>
      <c r="AG63" s="12">
        <v>4</v>
      </c>
      <c r="AH63" s="7"/>
      <c r="AI63" s="8"/>
      <c r="AJ63" s="9"/>
      <c r="AK63" s="9"/>
      <c r="AL63" s="13"/>
      <c r="AM63" s="14"/>
      <c r="AN63" s="15"/>
      <c r="AO63" s="15"/>
      <c r="AP63" s="7"/>
      <c r="AQ63" s="8"/>
      <c r="AR63" s="9"/>
      <c r="AS63" s="9"/>
      <c r="AT63" s="16"/>
      <c r="AU63" s="17"/>
      <c r="AV63" s="18"/>
      <c r="AW63" s="18"/>
      <c r="AX63" s="5">
        <v>135</v>
      </c>
      <c r="AY63" s="19">
        <v>14.39130702466</v>
      </c>
    </row>
    <row r="64" spans="1:51">
      <c r="A64" s="3" t="s">
        <v>192</v>
      </c>
      <c r="B64" s="3" t="s">
        <v>193</v>
      </c>
      <c r="C64" s="4">
        <v>33.770000000000003</v>
      </c>
      <c r="D64" s="5">
        <v>1</v>
      </c>
      <c r="E64" s="5">
        <v>11</v>
      </c>
      <c r="F64" s="5">
        <v>11</v>
      </c>
      <c r="G64" s="5">
        <v>128</v>
      </c>
      <c r="H64" s="6">
        <v>0.77084964334481298</v>
      </c>
      <c r="I64" s="6">
        <v>0.77993467600025201</v>
      </c>
      <c r="J64" s="6">
        <v>0.80577264485087396</v>
      </c>
      <c r="K64" s="6">
        <v>0.79661754879950597</v>
      </c>
      <c r="L64" s="6">
        <v>0.96396456664303498</v>
      </c>
      <c r="M64" s="6">
        <v>1.01023256117753</v>
      </c>
      <c r="N64" s="6">
        <v>0.94754080701922805</v>
      </c>
      <c r="O64" s="6">
        <v>0.94094267945811605</v>
      </c>
      <c r="P64" s="6">
        <v>1.0061163709590799</v>
      </c>
      <c r="Q64" s="6">
        <v>0.98444295333143395</v>
      </c>
      <c r="R64" s="6">
        <v>0.95979672160254503</v>
      </c>
      <c r="S64" s="6">
        <v>0.93934559697707198</v>
      </c>
      <c r="T64" s="6">
        <v>0.932025473012281</v>
      </c>
      <c r="U64" s="6">
        <v>0.96053460703957505</v>
      </c>
      <c r="V64" s="6">
        <v>0.88319261002235006</v>
      </c>
      <c r="W64" s="6">
        <v>0.92409748172209405</v>
      </c>
      <c r="X64" s="6">
        <v>1.0432776158661901</v>
      </c>
      <c r="Y64" s="6">
        <v>1.02753956857599</v>
      </c>
      <c r="Z64" s="7">
        <v>274.72898943164</v>
      </c>
      <c r="AA64" s="8">
        <v>25.97</v>
      </c>
      <c r="AB64" s="9">
        <v>7</v>
      </c>
      <c r="AC64" s="9">
        <v>19</v>
      </c>
      <c r="AD64" s="10">
        <v>57.094847440719597</v>
      </c>
      <c r="AE64" s="11">
        <v>25.97</v>
      </c>
      <c r="AF64" s="12">
        <v>7</v>
      </c>
      <c r="AG64" s="12">
        <v>24</v>
      </c>
      <c r="AH64" s="7">
        <v>191.958099044096</v>
      </c>
      <c r="AI64" s="8">
        <v>19.739999999999998</v>
      </c>
      <c r="AJ64" s="9">
        <v>6</v>
      </c>
      <c r="AK64" s="9">
        <v>14</v>
      </c>
      <c r="AL64" s="13">
        <v>35.566355705261202</v>
      </c>
      <c r="AM64" s="14">
        <v>19.739999999999998</v>
      </c>
      <c r="AN64" s="15">
        <v>6</v>
      </c>
      <c r="AO64" s="15">
        <v>17</v>
      </c>
      <c r="AP64" s="7">
        <v>277.04685069147098</v>
      </c>
      <c r="AQ64" s="8">
        <v>28.83</v>
      </c>
      <c r="AR64" s="9">
        <v>10</v>
      </c>
      <c r="AS64" s="9">
        <v>24</v>
      </c>
      <c r="AT64" s="16">
        <v>60.9930146932602</v>
      </c>
      <c r="AU64" s="17">
        <v>28.83</v>
      </c>
      <c r="AV64" s="18">
        <v>10</v>
      </c>
      <c r="AW64" s="18">
        <v>30</v>
      </c>
      <c r="AX64" s="5">
        <v>385</v>
      </c>
      <c r="AY64" s="19">
        <v>43.731591694659997</v>
      </c>
    </row>
    <row r="65" spans="1:51">
      <c r="A65" s="3" t="s">
        <v>194</v>
      </c>
      <c r="B65" s="3" t="s">
        <v>195</v>
      </c>
      <c r="C65" s="4">
        <v>33.6</v>
      </c>
      <c r="D65" s="5">
        <v>1</v>
      </c>
      <c r="E65" s="5">
        <v>6</v>
      </c>
      <c r="F65" s="5">
        <v>6</v>
      </c>
      <c r="G65" s="5">
        <v>66</v>
      </c>
      <c r="H65" s="6">
        <v>0.47537751442760501</v>
      </c>
      <c r="I65" s="6">
        <v>0.46900432932720998</v>
      </c>
      <c r="J65" s="6">
        <v>0.474552066652349</v>
      </c>
      <c r="K65" s="6">
        <v>0.467799903128858</v>
      </c>
      <c r="L65" s="6">
        <v>1.02927609498358</v>
      </c>
      <c r="M65" s="6">
        <v>0.99020036665815603</v>
      </c>
      <c r="N65" s="6">
        <v>0.50072684712145099</v>
      </c>
      <c r="O65" s="6">
        <v>0.53546033455174202</v>
      </c>
      <c r="P65" s="6">
        <v>0.50570626346980097</v>
      </c>
      <c r="Q65" s="6">
        <v>0.52765666539821698</v>
      </c>
      <c r="R65" s="6">
        <v>0.97910441963434403</v>
      </c>
      <c r="S65" s="6">
        <v>1.02375943275274</v>
      </c>
      <c r="T65" s="6">
        <v>0.58624268566422499</v>
      </c>
      <c r="U65" s="6">
        <v>0.62298458885329</v>
      </c>
      <c r="V65" s="6">
        <v>0.59657101689117498</v>
      </c>
      <c r="W65" s="6">
        <v>0.599305211365597</v>
      </c>
      <c r="X65" s="6">
        <v>1.0193378148337899</v>
      </c>
      <c r="Y65" s="6">
        <v>1.0112730117906801</v>
      </c>
      <c r="Z65" s="7">
        <v>158.182213846938</v>
      </c>
      <c r="AA65" s="8">
        <v>29.55</v>
      </c>
      <c r="AB65" s="9">
        <v>5</v>
      </c>
      <c r="AC65" s="9">
        <v>10</v>
      </c>
      <c r="AD65" s="10">
        <v>31.518873214721701</v>
      </c>
      <c r="AE65" s="11">
        <v>29.55</v>
      </c>
      <c r="AF65" s="12">
        <v>5</v>
      </c>
      <c r="AG65" s="12">
        <v>12</v>
      </c>
      <c r="AH65" s="7">
        <v>178.817318530747</v>
      </c>
      <c r="AI65" s="8">
        <v>21.86</v>
      </c>
      <c r="AJ65" s="9">
        <v>4</v>
      </c>
      <c r="AK65" s="9">
        <v>10</v>
      </c>
      <c r="AL65" s="13">
        <v>34.3395645618439</v>
      </c>
      <c r="AM65" s="14">
        <v>33.6</v>
      </c>
      <c r="AN65" s="15">
        <v>6</v>
      </c>
      <c r="AO65" s="15">
        <v>15</v>
      </c>
      <c r="AP65" s="7">
        <v>137.95774747148599</v>
      </c>
      <c r="AQ65" s="8">
        <v>21.86</v>
      </c>
      <c r="AR65" s="9">
        <v>4</v>
      </c>
      <c r="AS65" s="9">
        <v>9</v>
      </c>
      <c r="AT65" s="16">
        <v>27.757333993911701</v>
      </c>
      <c r="AU65" s="17">
        <v>21.86</v>
      </c>
      <c r="AV65" s="18">
        <v>4</v>
      </c>
      <c r="AW65" s="18">
        <v>10</v>
      </c>
      <c r="AX65" s="5">
        <v>247</v>
      </c>
      <c r="AY65" s="19">
        <v>27.603785434660001</v>
      </c>
    </row>
    <row r="66" spans="1:51">
      <c r="A66" s="3" t="s">
        <v>196</v>
      </c>
      <c r="B66" s="3" t="s">
        <v>197</v>
      </c>
      <c r="C66" s="4">
        <v>32.47</v>
      </c>
      <c r="D66" s="5">
        <v>2</v>
      </c>
      <c r="E66" s="5">
        <v>12</v>
      </c>
      <c r="F66" s="5">
        <v>12</v>
      </c>
      <c r="G66" s="5">
        <v>121</v>
      </c>
      <c r="H66" s="6">
        <v>1.16764228154725</v>
      </c>
      <c r="I66" s="6">
        <v>1.1236649559493901</v>
      </c>
      <c r="J66" s="6">
        <v>1.17019554975531</v>
      </c>
      <c r="K66" s="6">
        <v>1.1242240446170699</v>
      </c>
      <c r="L66" s="6">
        <v>0.99721332211397395</v>
      </c>
      <c r="M66" s="6">
        <v>0.98635158008157398</v>
      </c>
      <c r="N66" s="6">
        <v>1.03301754241071</v>
      </c>
      <c r="O66" s="6">
        <v>1.1394822322628899</v>
      </c>
      <c r="P66" s="6">
        <v>1.03586436470016</v>
      </c>
      <c r="Q66" s="6">
        <v>1.15749347771653</v>
      </c>
      <c r="R66" s="6">
        <v>0.98029372589199004</v>
      </c>
      <c r="S66" s="6">
        <v>1.08000429345056</v>
      </c>
      <c r="T66" s="6">
        <v>1.0759796710309699</v>
      </c>
      <c r="U66" s="6">
        <v>1.06730656044449</v>
      </c>
      <c r="V66" s="6">
        <v>1.0300881931325501</v>
      </c>
      <c r="W66" s="6">
        <v>1.08390115518048</v>
      </c>
      <c r="X66" s="6">
        <v>1.0349143951977999</v>
      </c>
      <c r="Y66" s="6">
        <v>1.02046558980849</v>
      </c>
      <c r="Z66" s="7">
        <v>473.448789499226</v>
      </c>
      <c r="AA66" s="8">
        <v>29.65</v>
      </c>
      <c r="AB66" s="9">
        <v>10</v>
      </c>
      <c r="AC66" s="9">
        <v>23</v>
      </c>
      <c r="AD66" s="10">
        <v>64.912437438964801</v>
      </c>
      <c r="AE66" s="11">
        <v>30.95</v>
      </c>
      <c r="AF66" s="12">
        <v>11</v>
      </c>
      <c r="AG66" s="12">
        <v>26</v>
      </c>
      <c r="AH66" s="7">
        <v>327.60587051823097</v>
      </c>
      <c r="AI66" s="8">
        <v>20.78</v>
      </c>
      <c r="AJ66" s="9">
        <v>8</v>
      </c>
      <c r="AK66" s="9">
        <v>18</v>
      </c>
      <c r="AL66" s="13">
        <v>48.444016695022597</v>
      </c>
      <c r="AM66" s="14">
        <v>20.78</v>
      </c>
      <c r="AN66" s="15">
        <v>8</v>
      </c>
      <c r="AO66" s="15">
        <v>21</v>
      </c>
      <c r="AP66" s="7">
        <v>394.336747024104</v>
      </c>
      <c r="AQ66" s="8">
        <v>19.91</v>
      </c>
      <c r="AR66" s="9">
        <v>8</v>
      </c>
      <c r="AS66" s="9">
        <v>17</v>
      </c>
      <c r="AT66" s="16">
        <v>41.382957100868197</v>
      </c>
      <c r="AU66" s="17">
        <v>19.91</v>
      </c>
      <c r="AV66" s="18">
        <v>8</v>
      </c>
      <c r="AW66" s="18">
        <v>16</v>
      </c>
      <c r="AX66" s="5">
        <v>462</v>
      </c>
      <c r="AY66" s="19">
        <v>50.109110754660001</v>
      </c>
    </row>
    <row r="67" spans="1:51">
      <c r="A67" s="3" t="s">
        <v>198</v>
      </c>
      <c r="B67" s="3" t="s">
        <v>276</v>
      </c>
      <c r="C67" s="4">
        <v>32.28</v>
      </c>
      <c r="D67" s="5">
        <v>2</v>
      </c>
      <c r="E67" s="5">
        <v>19</v>
      </c>
      <c r="F67" s="5">
        <v>19</v>
      </c>
      <c r="G67" s="5">
        <v>462</v>
      </c>
      <c r="H67" s="6">
        <v>0.79809069455839399</v>
      </c>
      <c r="I67" s="6">
        <v>0.72793014672626999</v>
      </c>
      <c r="J67" s="6">
        <v>0.85690698329720305</v>
      </c>
      <c r="K67" s="6">
        <v>0.78297100291001998</v>
      </c>
      <c r="L67" s="6">
        <v>0.93848226185276096</v>
      </c>
      <c r="M67" s="6">
        <v>0.93778425663102705</v>
      </c>
      <c r="N67" s="6">
        <v>0.63560256318608799</v>
      </c>
      <c r="O67" s="6">
        <v>0.74017998724450795</v>
      </c>
      <c r="P67" s="6">
        <v>0.73077991076998705</v>
      </c>
      <c r="Q67" s="6">
        <v>0.853057990836809</v>
      </c>
      <c r="R67" s="6">
        <v>0.88913991820517302</v>
      </c>
      <c r="S67" s="6">
        <v>1.0929134665900999</v>
      </c>
      <c r="T67" s="6">
        <v>0.72674129217101002</v>
      </c>
      <c r="U67" s="6">
        <v>0.75282020651116499</v>
      </c>
      <c r="V67" s="6">
        <v>0.68393341520069295</v>
      </c>
      <c r="W67" s="6">
        <v>0.70859548818517004</v>
      </c>
      <c r="X67" s="6">
        <v>1.08075427487292</v>
      </c>
      <c r="Y67" s="6">
        <v>1.0018564981190701</v>
      </c>
      <c r="Z67" s="7">
        <v>1358.3832417168601</v>
      </c>
      <c r="AA67" s="8">
        <v>31.93</v>
      </c>
      <c r="AB67" s="9">
        <v>17</v>
      </c>
      <c r="AC67" s="9">
        <v>73</v>
      </c>
      <c r="AD67" s="10">
        <v>210.18604612350501</v>
      </c>
      <c r="AE67" s="11">
        <v>31.93</v>
      </c>
      <c r="AF67" s="12">
        <v>17</v>
      </c>
      <c r="AG67" s="12">
        <v>79</v>
      </c>
      <c r="AH67" s="7">
        <v>1259.5706677385799</v>
      </c>
      <c r="AI67" s="8">
        <v>31.58</v>
      </c>
      <c r="AJ67" s="9">
        <v>17</v>
      </c>
      <c r="AK67" s="9">
        <v>75</v>
      </c>
      <c r="AL67" s="13">
        <v>199.00957441329999</v>
      </c>
      <c r="AM67" s="14">
        <v>31.58</v>
      </c>
      <c r="AN67" s="15">
        <v>17</v>
      </c>
      <c r="AO67" s="15">
        <v>83</v>
      </c>
      <c r="AP67" s="7">
        <v>1104.8373008016899</v>
      </c>
      <c r="AQ67" s="8">
        <v>31.93</v>
      </c>
      <c r="AR67" s="9">
        <v>17</v>
      </c>
      <c r="AS67" s="9">
        <v>72</v>
      </c>
      <c r="AT67" s="16">
        <v>175.427101492882</v>
      </c>
      <c r="AU67" s="17">
        <v>31.93</v>
      </c>
      <c r="AV67" s="18">
        <v>17</v>
      </c>
      <c r="AW67" s="18">
        <v>80</v>
      </c>
      <c r="AX67" s="5">
        <v>570</v>
      </c>
      <c r="AY67" s="19">
        <v>63.624472144660103</v>
      </c>
    </row>
    <row r="68" spans="1:51">
      <c r="A68" s="3" t="s">
        <v>201</v>
      </c>
      <c r="B68" s="3" t="s">
        <v>202</v>
      </c>
      <c r="C68" s="4">
        <v>32.229999999999997</v>
      </c>
      <c r="D68" s="5">
        <v>1</v>
      </c>
      <c r="E68" s="5">
        <v>18</v>
      </c>
      <c r="F68" s="5">
        <v>18</v>
      </c>
      <c r="G68" s="5">
        <v>257</v>
      </c>
      <c r="H68" s="6">
        <v>0.67460608015246004</v>
      </c>
      <c r="I68" s="6">
        <v>0.69841093838303303</v>
      </c>
      <c r="J68" s="6">
        <v>0.65961998883914696</v>
      </c>
      <c r="K68" s="6">
        <v>0.686600413581961</v>
      </c>
      <c r="L68" s="6">
        <v>0.97468795639542105</v>
      </c>
      <c r="M68" s="6">
        <v>0.99918745905791395</v>
      </c>
      <c r="N68" s="6">
        <v>0.69923834966175502</v>
      </c>
      <c r="O68" s="6">
        <v>0.67278119765786304</v>
      </c>
      <c r="P68" s="6">
        <v>0.68899122480274799</v>
      </c>
      <c r="Q68" s="6">
        <v>0.74097679777015202</v>
      </c>
      <c r="R68" s="6">
        <v>0.997069429583755</v>
      </c>
      <c r="S68" s="6">
        <v>1.03086384644435</v>
      </c>
      <c r="T68" s="6">
        <v>0.77280368126367005</v>
      </c>
      <c r="U68" s="6">
        <v>0.72387243852990901</v>
      </c>
      <c r="V68" s="6">
        <v>0.75682217743685498</v>
      </c>
      <c r="W68" s="6">
        <v>0.73294951441945799</v>
      </c>
      <c r="X68" s="6">
        <v>1.00057791935747</v>
      </c>
      <c r="Y68" s="6">
        <v>0.99621707747027</v>
      </c>
      <c r="Z68" s="7">
        <v>1246.53266822765</v>
      </c>
      <c r="AA68" s="8">
        <v>30.06</v>
      </c>
      <c r="AB68" s="9">
        <v>17</v>
      </c>
      <c r="AC68" s="9">
        <v>48</v>
      </c>
      <c r="AD68" s="10">
        <v>146.71652281284301</v>
      </c>
      <c r="AE68" s="11">
        <v>29.05</v>
      </c>
      <c r="AF68" s="12">
        <v>16</v>
      </c>
      <c r="AG68" s="12">
        <v>49</v>
      </c>
      <c r="AH68" s="7">
        <v>1138.2180690576999</v>
      </c>
      <c r="AI68" s="8">
        <v>27.17</v>
      </c>
      <c r="AJ68" s="9">
        <v>15</v>
      </c>
      <c r="AK68" s="9">
        <v>51</v>
      </c>
      <c r="AL68" s="13">
        <v>129.499850034714</v>
      </c>
      <c r="AM68" s="14">
        <v>27.6</v>
      </c>
      <c r="AN68" s="15">
        <v>15</v>
      </c>
      <c r="AO68" s="15">
        <v>45</v>
      </c>
      <c r="AP68" s="7">
        <v>745.50429027092105</v>
      </c>
      <c r="AQ68" s="8">
        <v>20.52</v>
      </c>
      <c r="AR68" s="9">
        <v>11</v>
      </c>
      <c r="AS68" s="9">
        <v>31</v>
      </c>
      <c r="AT68" s="16">
        <v>78.158896446227999</v>
      </c>
      <c r="AU68" s="17">
        <v>21.97</v>
      </c>
      <c r="AV68" s="18">
        <v>12</v>
      </c>
      <c r="AW68" s="18">
        <v>33</v>
      </c>
      <c r="AX68" s="5">
        <v>692</v>
      </c>
      <c r="AY68" s="19">
        <v>74.239129124660096</v>
      </c>
    </row>
    <row r="69" spans="1:51">
      <c r="A69" s="3" t="s">
        <v>277</v>
      </c>
      <c r="B69" s="3" t="s">
        <v>127</v>
      </c>
      <c r="C69" s="4">
        <v>31.46</v>
      </c>
      <c r="D69" s="5">
        <v>6</v>
      </c>
      <c r="E69" s="5">
        <v>22</v>
      </c>
      <c r="F69" s="5">
        <v>22</v>
      </c>
      <c r="G69" s="5">
        <v>386</v>
      </c>
      <c r="H69" s="6">
        <v>1.11038297463028</v>
      </c>
      <c r="I69" s="6">
        <v>1.0273343492621001</v>
      </c>
      <c r="J69" s="6">
        <v>1.16660442887159</v>
      </c>
      <c r="K69" s="6">
        <v>1.0839532096637301</v>
      </c>
      <c r="L69" s="6">
        <v>0.95159703976705401</v>
      </c>
      <c r="M69" s="6">
        <v>0.93759019920384701</v>
      </c>
      <c r="N69" s="6">
        <v>0.98079604605007897</v>
      </c>
      <c r="O69" s="6">
        <v>1.0461379334468901</v>
      </c>
      <c r="P69" s="6">
        <v>1.0275298475224</v>
      </c>
      <c r="Q69" s="6">
        <v>1.10270770166412</v>
      </c>
      <c r="R69" s="6">
        <v>0.94859264849979097</v>
      </c>
      <c r="S69" s="6">
        <v>1.0718117652029799</v>
      </c>
      <c r="T69" s="6">
        <v>1.0700320708276501</v>
      </c>
      <c r="U69" s="6">
        <v>1.1085256774152901</v>
      </c>
      <c r="V69" s="6">
        <v>0.99854384785191597</v>
      </c>
      <c r="W69" s="6">
        <v>1.0393290220420099</v>
      </c>
      <c r="X69" s="6">
        <v>1.0645721987304699</v>
      </c>
      <c r="Y69" s="6">
        <v>1.05703911266535</v>
      </c>
      <c r="Z69" s="7">
        <v>1346.20641885641</v>
      </c>
      <c r="AA69" s="8">
        <v>27.92</v>
      </c>
      <c r="AB69" s="9">
        <v>19</v>
      </c>
      <c r="AC69" s="9">
        <v>62</v>
      </c>
      <c r="AD69" s="10">
        <v>186.73649287223799</v>
      </c>
      <c r="AE69" s="11">
        <v>27.92</v>
      </c>
      <c r="AF69" s="12">
        <v>19</v>
      </c>
      <c r="AG69" s="12">
        <v>67</v>
      </c>
      <c r="AH69" s="7">
        <v>1375.91360370285</v>
      </c>
      <c r="AI69" s="8">
        <v>27.7</v>
      </c>
      <c r="AJ69" s="9">
        <v>18</v>
      </c>
      <c r="AK69" s="9">
        <v>69</v>
      </c>
      <c r="AL69" s="13">
        <v>204.424491405487</v>
      </c>
      <c r="AM69" s="14">
        <v>29.36</v>
      </c>
      <c r="AN69" s="15">
        <v>20</v>
      </c>
      <c r="AO69" s="15">
        <v>74</v>
      </c>
      <c r="AP69" s="7">
        <v>1115.3479558777001</v>
      </c>
      <c r="AQ69" s="8">
        <v>25.83</v>
      </c>
      <c r="AR69" s="9">
        <v>18</v>
      </c>
      <c r="AS69" s="9">
        <v>55</v>
      </c>
      <c r="AT69" s="16">
        <v>154.19641482829999</v>
      </c>
      <c r="AU69" s="17">
        <v>25.83</v>
      </c>
      <c r="AV69" s="18">
        <v>18</v>
      </c>
      <c r="AW69" s="18">
        <v>59</v>
      </c>
      <c r="AX69" s="5">
        <v>906</v>
      </c>
      <c r="AY69" s="19">
        <v>101.23264939466</v>
      </c>
    </row>
    <row r="70" spans="1:51">
      <c r="A70" s="3" t="s">
        <v>128</v>
      </c>
      <c r="B70" s="3" t="s">
        <v>129</v>
      </c>
      <c r="C70" s="4">
        <v>31.19</v>
      </c>
      <c r="D70" s="5">
        <v>6</v>
      </c>
      <c r="E70" s="5">
        <v>17</v>
      </c>
      <c r="F70" s="5">
        <v>17</v>
      </c>
      <c r="G70" s="5">
        <v>199</v>
      </c>
      <c r="H70" s="6">
        <v>1.08783859454471</v>
      </c>
      <c r="I70" s="6">
        <v>1.0724294275023201</v>
      </c>
      <c r="J70" s="6">
        <v>1.1296496445892401</v>
      </c>
      <c r="K70" s="6">
        <v>1.03689122681015</v>
      </c>
      <c r="L70" s="6">
        <v>0.98138366443701197</v>
      </c>
      <c r="M70" s="6">
        <v>1.00223931263556</v>
      </c>
      <c r="N70" s="6">
        <v>0.85736132903557005</v>
      </c>
      <c r="O70" s="6">
        <v>0.908515297874957</v>
      </c>
      <c r="P70" s="6">
        <v>0.88471001346671496</v>
      </c>
      <c r="Q70" s="6">
        <v>0.96652492130219403</v>
      </c>
      <c r="R70" s="6">
        <v>0.96779569633431395</v>
      </c>
      <c r="S70" s="6">
        <v>1.04983027966645</v>
      </c>
      <c r="T70" s="6">
        <v>1.03958742170706</v>
      </c>
      <c r="U70" s="6">
        <v>1.11619183842555</v>
      </c>
      <c r="V70" s="6">
        <v>1.06815002449301</v>
      </c>
      <c r="W70" s="6">
        <v>1.06186413530026</v>
      </c>
      <c r="X70" s="6">
        <v>1.0440708147684901</v>
      </c>
      <c r="Y70" s="6">
        <v>1.0270675035863299</v>
      </c>
      <c r="Z70" s="7">
        <v>781.37381797118098</v>
      </c>
      <c r="AA70" s="8">
        <v>29.68</v>
      </c>
      <c r="AB70" s="9">
        <v>14</v>
      </c>
      <c r="AC70" s="9">
        <v>39</v>
      </c>
      <c r="AD70" s="10">
        <v>100.735709547997</v>
      </c>
      <c r="AE70" s="11">
        <v>29.49</v>
      </c>
      <c r="AF70" s="12">
        <v>14</v>
      </c>
      <c r="AG70" s="12">
        <v>42</v>
      </c>
      <c r="AH70" s="7">
        <v>483.02762279466799</v>
      </c>
      <c r="AI70" s="8">
        <v>25.71</v>
      </c>
      <c r="AJ70" s="9">
        <v>14</v>
      </c>
      <c r="AK70" s="9">
        <v>28</v>
      </c>
      <c r="AL70" s="13">
        <v>74.415302753448501</v>
      </c>
      <c r="AM70" s="14">
        <v>24.39</v>
      </c>
      <c r="AN70" s="15">
        <v>13</v>
      </c>
      <c r="AO70" s="15">
        <v>32</v>
      </c>
      <c r="AP70" s="7">
        <v>413.40087941702097</v>
      </c>
      <c r="AQ70" s="8">
        <v>23.63</v>
      </c>
      <c r="AR70" s="9">
        <v>13</v>
      </c>
      <c r="AS70" s="9">
        <v>28</v>
      </c>
      <c r="AT70" s="16">
        <v>72.611020326614394</v>
      </c>
      <c r="AU70" s="17">
        <v>24.76</v>
      </c>
      <c r="AV70" s="18">
        <v>14</v>
      </c>
      <c r="AW70" s="18">
        <v>30</v>
      </c>
      <c r="AX70" s="5">
        <v>529</v>
      </c>
      <c r="AY70" s="19">
        <v>57.908868134659997</v>
      </c>
    </row>
    <row r="71" spans="1:51">
      <c r="A71" s="3" t="s">
        <v>130</v>
      </c>
      <c r="B71" s="3" t="s">
        <v>131</v>
      </c>
      <c r="C71" s="4">
        <v>31.06</v>
      </c>
      <c r="D71" s="5">
        <v>3</v>
      </c>
      <c r="E71" s="5">
        <v>19</v>
      </c>
      <c r="F71" s="5">
        <v>19</v>
      </c>
      <c r="G71" s="5">
        <v>156</v>
      </c>
      <c r="H71" s="6">
        <v>1.05580692817278</v>
      </c>
      <c r="I71" s="6">
        <v>1.06857337652475</v>
      </c>
      <c r="J71" s="6">
        <v>1.0130954098251399</v>
      </c>
      <c r="K71" s="6">
        <v>0.98988162062569196</v>
      </c>
      <c r="L71" s="6">
        <v>1.0195629014760701</v>
      </c>
      <c r="M71" s="6">
        <v>1.0105572388209401</v>
      </c>
      <c r="N71" s="6">
        <v>0.98732622386815305</v>
      </c>
      <c r="O71" s="6">
        <v>0.98199616568185499</v>
      </c>
      <c r="P71" s="6">
        <v>0.97585779143698004</v>
      </c>
      <c r="Q71" s="6">
        <v>1.04404161111327</v>
      </c>
      <c r="R71" s="6">
        <v>1.0302391308982499</v>
      </c>
      <c r="S71" s="6">
        <v>0.96638919326802197</v>
      </c>
      <c r="T71" s="6">
        <v>1.1293656228684299</v>
      </c>
      <c r="U71" s="6">
        <v>1.1224790851953801</v>
      </c>
      <c r="V71" s="6">
        <v>1.1357555808769</v>
      </c>
      <c r="W71" s="6">
        <v>1.10883643205577</v>
      </c>
      <c r="X71" s="6">
        <v>0.99273075876470995</v>
      </c>
      <c r="Y71" s="6">
        <v>0.97423748511272701</v>
      </c>
      <c r="Z71" s="7">
        <v>346.63431784452899</v>
      </c>
      <c r="AA71" s="8">
        <v>18.38</v>
      </c>
      <c r="AB71" s="9">
        <v>12</v>
      </c>
      <c r="AC71" s="9">
        <v>23</v>
      </c>
      <c r="AD71" s="10">
        <v>62.854553103447003</v>
      </c>
      <c r="AE71" s="11">
        <v>18.38</v>
      </c>
      <c r="AF71" s="12">
        <v>12</v>
      </c>
      <c r="AG71" s="12">
        <v>33</v>
      </c>
      <c r="AH71" s="7">
        <v>231.672452229106</v>
      </c>
      <c r="AI71" s="8">
        <v>15.88</v>
      </c>
      <c r="AJ71" s="9">
        <v>11</v>
      </c>
      <c r="AK71" s="9">
        <v>17</v>
      </c>
      <c r="AL71" s="13">
        <v>44.358318924903898</v>
      </c>
      <c r="AM71" s="14">
        <v>15.88</v>
      </c>
      <c r="AN71" s="15">
        <v>11</v>
      </c>
      <c r="AO71" s="15">
        <v>23</v>
      </c>
      <c r="AP71" s="7">
        <v>385.94212645283301</v>
      </c>
      <c r="AQ71" s="8">
        <v>23.54</v>
      </c>
      <c r="AR71" s="9">
        <v>14</v>
      </c>
      <c r="AS71" s="9">
        <v>28</v>
      </c>
      <c r="AT71" s="16">
        <v>61.396642208099401</v>
      </c>
      <c r="AU71" s="17">
        <v>20.059999999999999</v>
      </c>
      <c r="AV71" s="18">
        <v>13</v>
      </c>
      <c r="AW71" s="18">
        <v>32</v>
      </c>
      <c r="AX71" s="5">
        <v>718</v>
      </c>
      <c r="AY71" s="19">
        <v>82.20187384466</v>
      </c>
    </row>
    <row r="72" spans="1:51">
      <c r="A72" s="3" t="s">
        <v>132</v>
      </c>
      <c r="B72" s="3" t="s">
        <v>133</v>
      </c>
      <c r="C72" s="4">
        <v>30.78</v>
      </c>
      <c r="D72" s="5">
        <v>4</v>
      </c>
      <c r="E72" s="5">
        <v>13</v>
      </c>
      <c r="F72" s="5">
        <v>13</v>
      </c>
      <c r="G72" s="5">
        <v>197</v>
      </c>
      <c r="H72" s="6">
        <v>0.91823151013815996</v>
      </c>
      <c r="I72" s="6">
        <v>0.87245932754613797</v>
      </c>
      <c r="J72" s="6">
        <v>0.96048598334137902</v>
      </c>
      <c r="K72" s="6">
        <v>0.90746544768757398</v>
      </c>
      <c r="L72" s="6">
        <v>0.97150488021880499</v>
      </c>
      <c r="M72" s="6">
        <v>0.97570636156887403</v>
      </c>
      <c r="N72" s="6">
        <v>0.94004247278248598</v>
      </c>
      <c r="O72" s="6">
        <v>0.91867485565013596</v>
      </c>
      <c r="P72" s="6">
        <v>0.96669019577688198</v>
      </c>
      <c r="Q72" s="6">
        <v>0.91089897327292801</v>
      </c>
      <c r="R72" s="6">
        <v>1.0071847545499799</v>
      </c>
      <c r="S72" s="6">
        <v>0.92658887979774296</v>
      </c>
      <c r="T72" s="6">
        <v>0.89233985924199599</v>
      </c>
      <c r="U72" s="6">
        <v>0.88988266569171903</v>
      </c>
      <c r="V72" s="6">
        <v>0.97222197788725195</v>
      </c>
      <c r="W72" s="6">
        <v>0.92297640516971902</v>
      </c>
      <c r="X72" s="6">
        <v>0.97428821352550099</v>
      </c>
      <c r="Y72" s="6">
        <v>0.96585553925077605</v>
      </c>
      <c r="Z72" s="7">
        <v>512.92875307858196</v>
      </c>
      <c r="AA72" s="8">
        <v>26</v>
      </c>
      <c r="AB72" s="9">
        <v>11</v>
      </c>
      <c r="AC72" s="9">
        <v>33</v>
      </c>
      <c r="AD72" s="10">
        <v>89.096338272094698</v>
      </c>
      <c r="AE72" s="11">
        <v>26</v>
      </c>
      <c r="AF72" s="12">
        <v>11</v>
      </c>
      <c r="AG72" s="12">
        <v>38</v>
      </c>
      <c r="AH72" s="7">
        <v>523.990087617884</v>
      </c>
      <c r="AI72" s="8">
        <v>23.71</v>
      </c>
      <c r="AJ72" s="9">
        <v>10</v>
      </c>
      <c r="AK72" s="9">
        <v>28</v>
      </c>
      <c r="AL72" s="13">
        <v>70.729207038879395</v>
      </c>
      <c r="AM72" s="14">
        <v>23.71</v>
      </c>
      <c r="AN72" s="15">
        <v>10</v>
      </c>
      <c r="AO72" s="15">
        <v>32</v>
      </c>
      <c r="AP72" s="7">
        <v>585.81577558824301</v>
      </c>
      <c r="AQ72" s="8">
        <v>21.99</v>
      </c>
      <c r="AR72" s="9">
        <v>10</v>
      </c>
      <c r="AS72" s="9">
        <v>30</v>
      </c>
      <c r="AT72" s="16">
        <v>70.821066617965698</v>
      </c>
      <c r="AU72" s="17">
        <v>19.12</v>
      </c>
      <c r="AV72" s="18">
        <v>9</v>
      </c>
      <c r="AW72" s="18">
        <v>36</v>
      </c>
      <c r="AX72" s="5">
        <v>523</v>
      </c>
      <c r="AY72" s="19">
        <v>58.875076914660099</v>
      </c>
    </row>
    <row r="73" spans="1:51">
      <c r="A73" s="3" t="s">
        <v>134</v>
      </c>
      <c r="B73" s="3" t="s">
        <v>135</v>
      </c>
      <c r="C73" s="4">
        <v>29.3</v>
      </c>
      <c r="D73" s="5">
        <v>1</v>
      </c>
      <c r="E73" s="5">
        <v>12</v>
      </c>
      <c r="F73" s="5">
        <v>12</v>
      </c>
      <c r="G73" s="5">
        <v>80</v>
      </c>
      <c r="H73" s="6">
        <v>0.73217173602474594</v>
      </c>
      <c r="I73" s="6">
        <v>0.79261266492302895</v>
      </c>
      <c r="J73" s="6">
        <v>0.72984166485913105</v>
      </c>
      <c r="K73" s="6">
        <v>0.69314396128299405</v>
      </c>
      <c r="L73" s="6">
        <v>1.02967509158802</v>
      </c>
      <c r="M73" s="6">
        <v>1.0899420700395199</v>
      </c>
      <c r="N73" s="6">
        <v>0.65253135262356998</v>
      </c>
      <c r="O73" s="6">
        <v>0.69012808613972498</v>
      </c>
      <c r="P73" s="6">
        <v>0.71340382436732197</v>
      </c>
      <c r="Q73" s="6">
        <v>0.75662315105841405</v>
      </c>
      <c r="R73" s="6">
        <v>0.93261391308885</v>
      </c>
      <c r="S73" s="6">
        <v>1.0089792336772601</v>
      </c>
      <c r="T73" s="6">
        <v>0.73271713918231196</v>
      </c>
      <c r="U73" s="6">
        <v>0.68082970537230203</v>
      </c>
      <c r="V73" s="6">
        <v>0.79492083153508597</v>
      </c>
      <c r="W73" s="6">
        <v>0.71877200882530401</v>
      </c>
      <c r="X73" s="6">
        <v>0.98877033277883897</v>
      </c>
      <c r="Y73" s="6">
        <v>0.98302576166320399</v>
      </c>
      <c r="Z73" s="7">
        <v>424.95875282940699</v>
      </c>
      <c r="AA73" s="8">
        <v>18.68</v>
      </c>
      <c r="AB73" s="9">
        <v>7</v>
      </c>
      <c r="AC73" s="9">
        <v>16</v>
      </c>
      <c r="AD73" s="10">
        <v>41.4765756130219</v>
      </c>
      <c r="AE73" s="11">
        <v>18.68</v>
      </c>
      <c r="AF73" s="12">
        <v>7</v>
      </c>
      <c r="AG73" s="12">
        <v>15</v>
      </c>
      <c r="AH73" s="7">
        <v>166.99408253194599</v>
      </c>
      <c r="AI73" s="8">
        <v>13.16</v>
      </c>
      <c r="AJ73" s="9">
        <v>5</v>
      </c>
      <c r="AK73" s="9">
        <v>7</v>
      </c>
      <c r="AL73" s="13">
        <v>25.5236256122589</v>
      </c>
      <c r="AM73" s="14">
        <v>13.16</v>
      </c>
      <c r="AN73" s="15">
        <v>5</v>
      </c>
      <c r="AO73" s="15">
        <v>7</v>
      </c>
      <c r="AP73" s="7">
        <v>411.21666666666698</v>
      </c>
      <c r="AQ73" s="8">
        <v>19.53</v>
      </c>
      <c r="AR73" s="9">
        <v>8</v>
      </c>
      <c r="AS73" s="9">
        <v>17</v>
      </c>
      <c r="AT73" s="16">
        <v>41.7224698066711</v>
      </c>
      <c r="AU73" s="17">
        <v>21.66</v>
      </c>
      <c r="AV73" s="18">
        <v>9</v>
      </c>
      <c r="AW73" s="18">
        <v>18</v>
      </c>
      <c r="AX73" s="5">
        <v>471</v>
      </c>
      <c r="AY73" s="19">
        <v>51.895097704660003</v>
      </c>
    </row>
    <row r="74" spans="1:51">
      <c r="A74" s="3" t="s">
        <v>136</v>
      </c>
      <c r="B74" s="3" t="s">
        <v>213</v>
      </c>
      <c r="C74" s="4">
        <v>29.15</v>
      </c>
      <c r="D74" s="5">
        <v>4</v>
      </c>
      <c r="E74" s="5">
        <v>15</v>
      </c>
      <c r="F74" s="5">
        <v>24</v>
      </c>
      <c r="G74" s="5">
        <v>272</v>
      </c>
      <c r="H74" s="6">
        <v>1.10095426827474</v>
      </c>
      <c r="I74" s="6">
        <v>1.11809870784668</v>
      </c>
      <c r="J74" s="6">
        <v>0.98252162992026704</v>
      </c>
      <c r="K74" s="6">
        <v>1.0702080051190099</v>
      </c>
      <c r="L74" s="6">
        <v>1.0792171281676599</v>
      </c>
      <c r="M74" s="6">
        <v>1.10480704323715</v>
      </c>
      <c r="N74" s="6">
        <v>1.2484115764900601</v>
      </c>
      <c r="O74" s="6">
        <v>1.1879481339704201</v>
      </c>
      <c r="P74" s="6">
        <v>1.1204975230597101</v>
      </c>
      <c r="Q74" s="6">
        <v>1.12093535350434</v>
      </c>
      <c r="R74" s="6">
        <v>1.07241732666076</v>
      </c>
      <c r="S74" s="6">
        <v>0.97704375573699398</v>
      </c>
      <c r="T74" s="6">
        <v>1.1666762717943799</v>
      </c>
      <c r="U74" s="6">
        <v>1.25897522221878</v>
      </c>
      <c r="V74" s="6">
        <v>1.23477489104085</v>
      </c>
      <c r="W74" s="6">
        <v>1.25054299598873</v>
      </c>
      <c r="X74" s="6">
        <v>0.95907270170742598</v>
      </c>
      <c r="Y74" s="6">
        <v>0.97700087946955505</v>
      </c>
      <c r="Z74" s="7">
        <v>617.76906663656302</v>
      </c>
      <c r="AA74" s="8">
        <v>21.3</v>
      </c>
      <c r="AB74" s="9">
        <v>16</v>
      </c>
      <c r="AC74" s="9">
        <v>40</v>
      </c>
      <c r="AD74" s="10">
        <v>106.87292098999001</v>
      </c>
      <c r="AE74" s="11">
        <v>22.98</v>
      </c>
      <c r="AF74" s="12">
        <v>18</v>
      </c>
      <c r="AG74" s="12">
        <v>53</v>
      </c>
      <c r="AH74" s="7">
        <v>483.17616255647602</v>
      </c>
      <c r="AI74" s="8">
        <v>17.600000000000001</v>
      </c>
      <c r="AJ74" s="9">
        <v>14</v>
      </c>
      <c r="AK74" s="9">
        <v>41</v>
      </c>
      <c r="AL74" s="13">
        <v>107.505772709846</v>
      </c>
      <c r="AM74" s="14">
        <v>18.95</v>
      </c>
      <c r="AN74" s="15">
        <v>15</v>
      </c>
      <c r="AO74" s="15">
        <v>46</v>
      </c>
      <c r="AP74" s="7">
        <v>557.21882751844896</v>
      </c>
      <c r="AQ74" s="8">
        <v>21.19</v>
      </c>
      <c r="AR74" s="9">
        <v>18</v>
      </c>
      <c r="AS74" s="9">
        <v>39</v>
      </c>
      <c r="AT74" s="16">
        <v>102.68959331512499</v>
      </c>
      <c r="AU74" s="17">
        <v>23.21</v>
      </c>
      <c r="AV74" s="18">
        <v>20</v>
      </c>
      <c r="AW74" s="18">
        <v>53</v>
      </c>
      <c r="AX74" s="5">
        <v>892</v>
      </c>
      <c r="AY74" s="19">
        <v>102.99263728466001</v>
      </c>
    </row>
    <row r="75" spans="1:51">
      <c r="A75" s="3" t="s">
        <v>214</v>
      </c>
      <c r="B75" s="3" t="s">
        <v>215</v>
      </c>
      <c r="C75" s="4">
        <v>29.15</v>
      </c>
      <c r="D75" s="5">
        <v>7</v>
      </c>
      <c r="E75" s="5">
        <v>18</v>
      </c>
      <c r="F75" s="5">
        <v>19</v>
      </c>
      <c r="G75" s="5">
        <v>250</v>
      </c>
      <c r="H75" s="6">
        <v>0.97954202734866502</v>
      </c>
      <c r="I75" s="6">
        <v>0.96794927456309698</v>
      </c>
      <c r="J75" s="6">
        <v>1.0482998091623199</v>
      </c>
      <c r="K75" s="6">
        <v>0.99097034322150501</v>
      </c>
      <c r="L75" s="6">
        <v>0.97368593566310802</v>
      </c>
      <c r="M75" s="6">
        <v>1.0182866226662</v>
      </c>
      <c r="N75" s="6">
        <v>1.01244559086734</v>
      </c>
      <c r="O75" s="6">
        <v>1.0491072520271301</v>
      </c>
      <c r="P75" s="6">
        <v>1.0109388498326499</v>
      </c>
      <c r="Q75" s="6">
        <v>1.0894050148396599</v>
      </c>
      <c r="R75" s="6">
        <v>1</v>
      </c>
      <c r="S75" s="6">
        <v>1.0194313217213999</v>
      </c>
      <c r="T75" s="6">
        <v>0.97763282733190604</v>
      </c>
      <c r="U75" s="6">
        <v>0.97665564242277403</v>
      </c>
      <c r="V75" s="6">
        <v>0.92292809466254</v>
      </c>
      <c r="W75" s="6">
        <v>0.95715035636454304</v>
      </c>
      <c r="X75" s="6">
        <v>1.0289304762164799</v>
      </c>
      <c r="Y75" s="6">
        <v>1.0282597553389801</v>
      </c>
      <c r="Z75" s="7">
        <v>971.60651564551495</v>
      </c>
      <c r="AA75" s="8">
        <v>26.98</v>
      </c>
      <c r="AB75" s="9">
        <v>17</v>
      </c>
      <c r="AC75" s="9">
        <v>40</v>
      </c>
      <c r="AD75" s="10">
        <v>125.042788982391</v>
      </c>
      <c r="AE75" s="11">
        <v>27.99</v>
      </c>
      <c r="AF75" s="12">
        <v>18</v>
      </c>
      <c r="AG75" s="12">
        <v>51</v>
      </c>
      <c r="AH75" s="7">
        <v>861.89827137238103</v>
      </c>
      <c r="AI75" s="8">
        <v>23.81</v>
      </c>
      <c r="AJ75" s="9">
        <v>17</v>
      </c>
      <c r="AK75" s="9">
        <v>36</v>
      </c>
      <c r="AL75" s="13">
        <v>100.107907414436</v>
      </c>
      <c r="AM75" s="14">
        <v>23.81</v>
      </c>
      <c r="AN75" s="15">
        <v>17</v>
      </c>
      <c r="AO75" s="15">
        <v>41</v>
      </c>
      <c r="AP75" s="7">
        <v>721.11468764477195</v>
      </c>
      <c r="AQ75" s="8">
        <v>26.84</v>
      </c>
      <c r="AR75" s="9">
        <v>18</v>
      </c>
      <c r="AS75" s="9">
        <v>39</v>
      </c>
      <c r="AT75" s="16">
        <v>102.638021469116</v>
      </c>
      <c r="AU75" s="17">
        <v>26.84</v>
      </c>
      <c r="AV75" s="18">
        <v>18</v>
      </c>
      <c r="AW75" s="18">
        <v>43</v>
      </c>
      <c r="AX75" s="5">
        <v>693</v>
      </c>
      <c r="AY75" s="19">
        <v>76.903236364660103</v>
      </c>
    </row>
    <row r="76" spans="1:51">
      <c r="A76" s="3" t="s">
        <v>216</v>
      </c>
      <c r="B76" s="3" t="s">
        <v>217</v>
      </c>
      <c r="C76" s="4">
        <v>29.06</v>
      </c>
      <c r="D76" s="5">
        <v>4</v>
      </c>
      <c r="E76" s="5">
        <v>18</v>
      </c>
      <c r="F76" s="5">
        <v>18</v>
      </c>
      <c r="G76" s="5">
        <v>201</v>
      </c>
      <c r="H76" s="6">
        <v>0.75587707526835102</v>
      </c>
      <c r="I76" s="6">
        <v>0.75228170265394201</v>
      </c>
      <c r="J76" s="6">
        <v>0.71782378165229599</v>
      </c>
      <c r="K76" s="6">
        <v>0.72425540808563604</v>
      </c>
      <c r="L76" s="6">
        <v>1.03754338859921</v>
      </c>
      <c r="M76" s="6">
        <v>1.0292196948735</v>
      </c>
      <c r="N76" s="6">
        <v>0.72865678125727396</v>
      </c>
      <c r="O76" s="6">
        <v>0.75478972708812697</v>
      </c>
      <c r="P76" s="6">
        <v>0.70571285559405195</v>
      </c>
      <c r="Q76" s="6">
        <v>0.80972312960303405</v>
      </c>
      <c r="R76" s="6">
        <v>0.96767989586848702</v>
      </c>
      <c r="S76" s="6">
        <v>1.01920997079692</v>
      </c>
      <c r="T76" s="6">
        <v>0.83577428819220201</v>
      </c>
      <c r="U76" s="6">
        <v>0.842578227004116</v>
      </c>
      <c r="V76" s="6">
        <v>0.82083625409747796</v>
      </c>
      <c r="W76" s="6">
        <v>0.81546534196743103</v>
      </c>
      <c r="X76" s="6">
        <v>1.0382791162245</v>
      </c>
      <c r="Y76" s="6">
        <v>0.98715679299633297</v>
      </c>
      <c r="Z76" s="7">
        <v>799.81183991345995</v>
      </c>
      <c r="AA76" s="8">
        <v>26.7</v>
      </c>
      <c r="AB76" s="9">
        <v>15</v>
      </c>
      <c r="AC76" s="9">
        <v>31</v>
      </c>
      <c r="AD76" s="10">
        <v>99.278939843177795</v>
      </c>
      <c r="AE76" s="11">
        <v>25.81</v>
      </c>
      <c r="AF76" s="12">
        <v>14</v>
      </c>
      <c r="AG76" s="12">
        <v>36</v>
      </c>
      <c r="AH76" s="7">
        <v>771.818792676302</v>
      </c>
      <c r="AI76" s="8">
        <v>22.27</v>
      </c>
      <c r="AJ76" s="9">
        <v>13</v>
      </c>
      <c r="AK76" s="9">
        <v>30</v>
      </c>
      <c r="AL76" s="13">
        <v>94.583652853965802</v>
      </c>
      <c r="AM76" s="14">
        <v>22.27</v>
      </c>
      <c r="AN76" s="15">
        <v>13</v>
      </c>
      <c r="AO76" s="15">
        <v>35</v>
      </c>
      <c r="AP76" s="7">
        <v>581.42577542688105</v>
      </c>
      <c r="AQ76" s="8">
        <v>29.06</v>
      </c>
      <c r="AR76" s="9">
        <v>18</v>
      </c>
      <c r="AS76" s="9">
        <v>33</v>
      </c>
      <c r="AT76" s="16">
        <v>94.368137121200604</v>
      </c>
      <c r="AU76" s="17">
        <v>29.06</v>
      </c>
      <c r="AV76" s="18">
        <v>18</v>
      </c>
      <c r="AW76" s="18">
        <v>36</v>
      </c>
      <c r="AX76" s="5">
        <v>678</v>
      </c>
      <c r="AY76" s="19">
        <v>74.876784624660004</v>
      </c>
    </row>
    <row r="77" spans="1:51">
      <c r="A77" s="3" t="s">
        <v>218</v>
      </c>
      <c r="B77" s="3" t="s">
        <v>219</v>
      </c>
      <c r="C77" s="4">
        <v>29.05</v>
      </c>
      <c r="D77" s="5">
        <v>1</v>
      </c>
      <c r="E77" s="5">
        <v>15</v>
      </c>
      <c r="F77" s="5">
        <v>18</v>
      </c>
      <c r="G77" s="5">
        <v>112</v>
      </c>
      <c r="H77" s="6">
        <v>1.2996504418785499</v>
      </c>
      <c r="I77" s="6">
        <v>1.2713488380412401</v>
      </c>
      <c r="J77" s="6">
        <v>1.1598564439083401</v>
      </c>
      <c r="K77" s="6">
        <v>1.2175005686767799</v>
      </c>
      <c r="L77" s="6">
        <v>1.0516602297570301</v>
      </c>
      <c r="M77" s="6">
        <v>1.0078647766092399</v>
      </c>
      <c r="N77" s="6">
        <v>1.19763672779851</v>
      </c>
      <c r="O77" s="6">
        <v>1.22382808876682</v>
      </c>
      <c r="P77" s="6">
        <v>1.0709821914008899</v>
      </c>
      <c r="Q77" s="6">
        <v>1.12936621471708</v>
      </c>
      <c r="R77" s="6">
        <v>1.1230578253440999</v>
      </c>
      <c r="S77" s="6">
        <v>0.98553119507777498</v>
      </c>
      <c r="T77" s="6">
        <v>1.29654540305928</v>
      </c>
      <c r="U77" s="6">
        <v>1.3179515563895301</v>
      </c>
      <c r="V77" s="6">
        <v>1.29904823003209</v>
      </c>
      <c r="W77" s="6">
        <v>1.3779902339385199</v>
      </c>
      <c r="X77" s="6">
        <v>0.95982677858793397</v>
      </c>
      <c r="Y77" s="6">
        <v>1.0222876596074</v>
      </c>
      <c r="Z77" s="7">
        <v>556.50884916788596</v>
      </c>
      <c r="AA77" s="8">
        <v>25.38</v>
      </c>
      <c r="AB77" s="9">
        <v>14</v>
      </c>
      <c r="AC77" s="9">
        <v>23</v>
      </c>
      <c r="AD77" s="10">
        <v>74.502679586410494</v>
      </c>
      <c r="AE77" s="11">
        <v>25.69</v>
      </c>
      <c r="AF77" s="12">
        <v>14</v>
      </c>
      <c r="AG77" s="12">
        <v>27</v>
      </c>
      <c r="AH77" s="7">
        <v>161.47</v>
      </c>
      <c r="AI77" s="8">
        <v>12.39</v>
      </c>
      <c r="AJ77" s="9">
        <v>7</v>
      </c>
      <c r="AK77" s="9">
        <v>9</v>
      </c>
      <c r="AL77" s="13">
        <v>23.000521659851099</v>
      </c>
      <c r="AM77" s="14">
        <v>12.39</v>
      </c>
      <c r="AN77" s="15">
        <v>7</v>
      </c>
      <c r="AO77" s="15">
        <v>11</v>
      </c>
      <c r="AP77" s="7">
        <v>376.47647245637597</v>
      </c>
      <c r="AQ77" s="8">
        <v>23.85</v>
      </c>
      <c r="AR77" s="9">
        <v>14</v>
      </c>
      <c r="AS77" s="9">
        <v>18</v>
      </c>
      <c r="AT77" s="16">
        <v>55.955858469009399</v>
      </c>
      <c r="AU77" s="17">
        <v>26.15</v>
      </c>
      <c r="AV77" s="18">
        <v>16</v>
      </c>
      <c r="AW77" s="18">
        <v>24</v>
      </c>
      <c r="AX77" s="5">
        <v>654</v>
      </c>
      <c r="AY77" s="19">
        <v>72.288439874660099</v>
      </c>
    </row>
    <row r="78" spans="1:51">
      <c r="A78" s="3" t="s">
        <v>220</v>
      </c>
      <c r="B78" s="3" t="s">
        <v>221</v>
      </c>
      <c r="C78" s="4">
        <v>28.98</v>
      </c>
      <c r="D78" s="5">
        <v>1</v>
      </c>
      <c r="E78" s="5">
        <v>3</v>
      </c>
      <c r="F78" s="5">
        <v>6</v>
      </c>
      <c r="G78" s="5">
        <v>35</v>
      </c>
      <c r="H78" s="6">
        <v>1.38608621445595</v>
      </c>
      <c r="I78" s="6">
        <v>1.0131884046944499</v>
      </c>
      <c r="J78" s="6">
        <v>1.2406626790247299</v>
      </c>
      <c r="K78" s="6">
        <v>0.90139038286155604</v>
      </c>
      <c r="L78" s="6">
        <v>1.08621987082969</v>
      </c>
      <c r="M78" s="6">
        <v>0.70053104325704096</v>
      </c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7">
        <v>271.11184522833503</v>
      </c>
      <c r="AA78" s="8">
        <v>28.98</v>
      </c>
      <c r="AB78" s="9">
        <v>6</v>
      </c>
      <c r="AC78" s="9">
        <v>17</v>
      </c>
      <c r="AD78" s="10">
        <v>36.199182391166701</v>
      </c>
      <c r="AE78" s="11">
        <v>28.98</v>
      </c>
      <c r="AF78" s="12">
        <v>6</v>
      </c>
      <c r="AG78" s="12">
        <v>18</v>
      </c>
      <c r="AH78" s="7"/>
      <c r="AI78" s="8"/>
      <c r="AJ78" s="9"/>
      <c r="AK78" s="9"/>
      <c r="AL78" s="13"/>
      <c r="AM78" s="14"/>
      <c r="AN78" s="15"/>
      <c r="AO78" s="15"/>
      <c r="AP78" s="7"/>
      <c r="AQ78" s="8"/>
      <c r="AR78" s="9"/>
      <c r="AS78" s="9"/>
      <c r="AT78" s="16"/>
      <c r="AU78" s="17"/>
      <c r="AV78" s="18"/>
      <c r="AW78" s="18"/>
      <c r="AX78" s="5">
        <v>245</v>
      </c>
      <c r="AY78" s="19">
        <v>27.746767994660001</v>
      </c>
    </row>
    <row r="79" spans="1:51">
      <c r="A79" s="3" t="s">
        <v>222</v>
      </c>
      <c r="B79" s="3" t="s">
        <v>223</v>
      </c>
      <c r="C79" s="4">
        <v>28.86</v>
      </c>
      <c r="D79" s="5">
        <v>1</v>
      </c>
      <c r="E79" s="5">
        <v>7</v>
      </c>
      <c r="F79" s="5">
        <v>7</v>
      </c>
      <c r="G79" s="5">
        <v>106</v>
      </c>
      <c r="H79" s="6">
        <v>0.91425856845573095</v>
      </c>
      <c r="I79" s="6">
        <v>0.85328651584680504</v>
      </c>
      <c r="J79" s="6">
        <v>0.84914651157898102</v>
      </c>
      <c r="K79" s="6">
        <v>0.87106685677017304</v>
      </c>
      <c r="L79" s="6">
        <v>0.98422094469757504</v>
      </c>
      <c r="M79" s="6">
        <v>1.06067910780658</v>
      </c>
      <c r="N79" s="6">
        <v>0.827231219931998</v>
      </c>
      <c r="O79" s="6">
        <v>0.90262816092727405</v>
      </c>
      <c r="P79" s="6">
        <v>0.88348894697470703</v>
      </c>
      <c r="Q79" s="6">
        <v>0.92626850228779201</v>
      </c>
      <c r="R79" s="6">
        <v>0.99155811089859902</v>
      </c>
      <c r="S79" s="6">
        <v>1.0227026778802399</v>
      </c>
      <c r="T79" s="6">
        <v>1.0199106485759999</v>
      </c>
      <c r="U79" s="6">
        <v>1.08078671735674</v>
      </c>
      <c r="V79" s="6">
        <v>1.03752094998583</v>
      </c>
      <c r="W79" s="6">
        <v>1.01460184321684</v>
      </c>
      <c r="X79" s="6">
        <v>1.0669496684090201</v>
      </c>
      <c r="Y79" s="6">
        <v>0.997586381871299</v>
      </c>
      <c r="Z79" s="7">
        <v>228.49168523392501</v>
      </c>
      <c r="AA79" s="8">
        <v>24.8</v>
      </c>
      <c r="AB79" s="9">
        <v>6</v>
      </c>
      <c r="AC79" s="9">
        <v>18</v>
      </c>
      <c r="AD79" s="10">
        <v>37.436751008033802</v>
      </c>
      <c r="AE79" s="11">
        <v>24.8</v>
      </c>
      <c r="AF79" s="12">
        <v>6</v>
      </c>
      <c r="AG79" s="12">
        <v>18</v>
      </c>
      <c r="AH79" s="7">
        <v>279.99766573676698</v>
      </c>
      <c r="AI79" s="8">
        <v>19.920000000000002</v>
      </c>
      <c r="AJ79" s="9">
        <v>5</v>
      </c>
      <c r="AK79" s="9">
        <v>16</v>
      </c>
      <c r="AL79" s="13">
        <v>37.554029464721701</v>
      </c>
      <c r="AM79" s="14">
        <v>15.85</v>
      </c>
      <c r="AN79" s="15">
        <v>4</v>
      </c>
      <c r="AO79" s="15">
        <v>17</v>
      </c>
      <c r="AP79" s="7">
        <v>235.75362064201201</v>
      </c>
      <c r="AQ79" s="8">
        <v>26.02</v>
      </c>
      <c r="AR79" s="9">
        <v>6</v>
      </c>
      <c r="AS79" s="9">
        <v>18</v>
      </c>
      <c r="AT79" s="16">
        <v>42.592929482460001</v>
      </c>
      <c r="AU79" s="17">
        <v>26.02</v>
      </c>
      <c r="AV79" s="18">
        <v>6</v>
      </c>
      <c r="AW79" s="18">
        <v>19</v>
      </c>
      <c r="AX79" s="5">
        <v>246</v>
      </c>
      <c r="AY79" s="19">
        <v>27.349867994659999</v>
      </c>
    </row>
    <row r="80" spans="1:51">
      <c r="A80" s="3" t="s">
        <v>224</v>
      </c>
      <c r="B80" s="3" t="s">
        <v>225</v>
      </c>
      <c r="C80" s="4">
        <v>28.8</v>
      </c>
      <c r="D80" s="5">
        <v>1</v>
      </c>
      <c r="E80" s="5">
        <v>16</v>
      </c>
      <c r="F80" s="5">
        <v>16</v>
      </c>
      <c r="G80" s="5">
        <v>90</v>
      </c>
      <c r="H80" s="6">
        <v>1.1057378446500601</v>
      </c>
      <c r="I80" s="6">
        <v>1.1572020917585399</v>
      </c>
      <c r="J80" s="6">
        <v>1.0633620274475999</v>
      </c>
      <c r="K80" s="6">
        <v>1.19635970390942</v>
      </c>
      <c r="L80" s="6">
        <v>1.04141905834641</v>
      </c>
      <c r="M80" s="6">
        <v>1.05235560267891</v>
      </c>
      <c r="N80" s="6">
        <v>1.16478827030926</v>
      </c>
      <c r="O80" s="6">
        <v>1.1051158137674399</v>
      </c>
      <c r="P80" s="6">
        <v>1.1161234489683101</v>
      </c>
      <c r="Q80" s="6">
        <v>1.0088892202320201</v>
      </c>
      <c r="R80" s="6">
        <v>0.95982494780827599</v>
      </c>
      <c r="S80" s="6">
        <v>0.90504679090331797</v>
      </c>
      <c r="T80" s="6">
        <v>1.1859379858488199</v>
      </c>
      <c r="U80" s="6">
        <v>1.0882870101487401</v>
      </c>
      <c r="V80" s="6">
        <v>1.25186160047785</v>
      </c>
      <c r="W80" s="6">
        <v>1.2146677778808399</v>
      </c>
      <c r="X80" s="6">
        <v>0.94432901835296701</v>
      </c>
      <c r="Y80" s="6">
        <v>0.93649722450223705</v>
      </c>
      <c r="Z80" s="7">
        <v>216.78289285388399</v>
      </c>
      <c r="AA80" s="8">
        <v>21.4</v>
      </c>
      <c r="AB80" s="9">
        <v>11</v>
      </c>
      <c r="AC80" s="9">
        <v>11</v>
      </c>
      <c r="AD80" s="10">
        <v>37.998760461807301</v>
      </c>
      <c r="AE80" s="11">
        <v>22.34</v>
      </c>
      <c r="AF80" s="12">
        <v>12</v>
      </c>
      <c r="AG80" s="12">
        <v>12</v>
      </c>
      <c r="AH80" s="7">
        <v>221.94995065082699</v>
      </c>
      <c r="AI80" s="8">
        <v>11.57</v>
      </c>
      <c r="AJ80" s="9">
        <v>8</v>
      </c>
      <c r="AK80" s="9">
        <v>12</v>
      </c>
      <c r="AL80" s="13">
        <v>26.958689689636198</v>
      </c>
      <c r="AM80" s="14">
        <v>11.57</v>
      </c>
      <c r="AN80" s="15">
        <v>8</v>
      </c>
      <c r="AO80" s="15">
        <v>12</v>
      </c>
      <c r="AP80" s="7">
        <v>506.00669862084999</v>
      </c>
      <c r="AQ80" s="8">
        <v>22.07</v>
      </c>
      <c r="AR80" s="9">
        <v>13</v>
      </c>
      <c r="AS80" s="9">
        <v>20</v>
      </c>
      <c r="AT80" s="16">
        <v>66.1579105854034</v>
      </c>
      <c r="AU80" s="17">
        <v>22.07</v>
      </c>
      <c r="AV80" s="18">
        <v>13</v>
      </c>
      <c r="AW80" s="18">
        <v>23</v>
      </c>
      <c r="AX80" s="5">
        <v>743</v>
      </c>
      <c r="AY80" s="19">
        <v>82.213645144660006</v>
      </c>
    </row>
    <row r="81" spans="1:51">
      <c r="A81" s="3" t="s">
        <v>226</v>
      </c>
      <c r="B81" s="3" t="s">
        <v>158</v>
      </c>
      <c r="C81" s="4">
        <v>28.73</v>
      </c>
      <c r="D81" s="5">
        <v>5</v>
      </c>
      <c r="E81" s="5">
        <v>13</v>
      </c>
      <c r="F81" s="5">
        <v>13</v>
      </c>
      <c r="G81" s="5">
        <v>156</v>
      </c>
      <c r="H81" s="6">
        <v>0.59912918243038504</v>
      </c>
      <c r="I81" s="6">
        <v>0.58895839119123405</v>
      </c>
      <c r="J81" s="6">
        <v>0.57635731029465398</v>
      </c>
      <c r="K81" s="6">
        <v>0.59036259102854105</v>
      </c>
      <c r="L81" s="6">
        <v>0.97189356982495201</v>
      </c>
      <c r="M81" s="6">
        <v>0.99417548718891802</v>
      </c>
      <c r="N81" s="6">
        <v>0.57072512970278899</v>
      </c>
      <c r="O81" s="6">
        <v>0.62347077326668798</v>
      </c>
      <c r="P81" s="6">
        <v>0.60666589953463201</v>
      </c>
      <c r="Q81" s="6">
        <v>0.66112231048734904</v>
      </c>
      <c r="R81" s="6">
        <v>0.94743055803178999</v>
      </c>
      <c r="S81" s="6">
        <v>1.06483040222821</v>
      </c>
      <c r="T81" s="6">
        <v>0.73465560319089696</v>
      </c>
      <c r="U81" s="6">
        <v>0.74919908958346204</v>
      </c>
      <c r="V81" s="6">
        <v>0.66391903892894999</v>
      </c>
      <c r="W81" s="6">
        <v>0.69177553414676596</v>
      </c>
      <c r="X81" s="6">
        <v>1.0920301932255401</v>
      </c>
      <c r="Y81" s="6">
        <v>1.00417107366056</v>
      </c>
      <c r="Z81" s="7">
        <v>233.33126762757399</v>
      </c>
      <c r="AA81" s="8">
        <v>16.93</v>
      </c>
      <c r="AB81" s="9">
        <v>8</v>
      </c>
      <c r="AC81" s="9">
        <v>22</v>
      </c>
      <c r="AD81" s="10">
        <v>43.258404254913302</v>
      </c>
      <c r="AE81" s="11">
        <v>16.93</v>
      </c>
      <c r="AF81" s="12">
        <v>8</v>
      </c>
      <c r="AG81" s="12">
        <v>23</v>
      </c>
      <c r="AH81" s="7">
        <v>303.34118617007198</v>
      </c>
      <c r="AI81" s="8">
        <v>21.38</v>
      </c>
      <c r="AJ81" s="9">
        <v>10</v>
      </c>
      <c r="AK81" s="9">
        <v>26</v>
      </c>
      <c r="AL81" s="13">
        <v>57.832021832466097</v>
      </c>
      <c r="AM81" s="14">
        <v>21.38</v>
      </c>
      <c r="AN81" s="15">
        <v>10</v>
      </c>
      <c r="AO81" s="15">
        <v>29</v>
      </c>
      <c r="AP81" s="7">
        <v>250.94995885755</v>
      </c>
      <c r="AQ81" s="8">
        <v>25.84</v>
      </c>
      <c r="AR81" s="9">
        <v>12</v>
      </c>
      <c r="AS81" s="9">
        <v>23</v>
      </c>
      <c r="AT81" s="16">
        <v>60.4198224544525</v>
      </c>
      <c r="AU81" s="17">
        <v>25.84</v>
      </c>
      <c r="AV81" s="18">
        <v>12</v>
      </c>
      <c r="AW81" s="18">
        <v>33</v>
      </c>
      <c r="AX81" s="5">
        <v>449</v>
      </c>
      <c r="AY81" s="19">
        <v>50.284694864660104</v>
      </c>
    </row>
    <row r="82" spans="1:51">
      <c r="A82" s="3" t="s">
        <v>301</v>
      </c>
      <c r="B82" s="3" t="s">
        <v>227</v>
      </c>
      <c r="C82" s="4">
        <v>28.53</v>
      </c>
      <c r="D82" s="5">
        <v>10</v>
      </c>
      <c r="E82" s="5">
        <v>12</v>
      </c>
      <c r="F82" s="5">
        <v>12</v>
      </c>
      <c r="G82" s="5">
        <v>82</v>
      </c>
      <c r="H82" s="6">
        <v>1.03221091437447</v>
      </c>
      <c r="I82" s="6">
        <v>1.0275027638685501</v>
      </c>
      <c r="J82" s="6">
        <v>0.943342473046615</v>
      </c>
      <c r="K82" s="6">
        <v>1.0011403813148401</v>
      </c>
      <c r="L82" s="6">
        <v>1.03354991299592</v>
      </c>
      <c r="M82" s="6">
        <v>1.0797185010266099</v>
      </c>
      <c r="N82" s="6">
        <v>1.19971879554274</v>
      </c>
      <c r="O82" s="6">
        <v>1.2291225116986899</v>
      </c>
      <c r="P82" s="6">
        <v>1.1795475958266299</v>
      </c>
      <c r="Q82" s="6">
        <v>1.1760047068558299</v>
      </c>
      <c r="R82" s="6">
        <v>1.03793342883854</v>
      </c>
      <c r="S82" s="6">
        <v>0.99204373425300796</v>
      </c>
      <c r="T82" s="6">
        <v>0.95268444173815703</v>
      </c>
      <c r="U82" s="6">
        <v>0.97285990062805505</v>
      </c>
      <c r="V82" s="6">
        <v>1.0359424383028499</v>
      </c>
      <c r="W82" s="6">
        <v>0.99934959969283998</v>
      </c>
      <c r="X82" s="6">
        <v>0.95200234408654305</v>
      </c>
      <c r="Y82" s="6">
        <v>0.95784600240963602</v>
      </c>
      <c r="Z82" s="7">
        <v>161.759099138685</v>
      </c>
      <c r="AA82" s="8">
        <v>22.7</v>
      </c>
      <c r="AB82" s="9">
        <v>10</v>
      </c>
      <c r="AC82" s="9">
        <v>13</v>
      </c>
      <c r="AD82" s="10">
        <v>16.782622575759898</v>
      </c>
      <c r="AE82" s="11">
        <v>11.96</v>
      </c>
      <c r="AF82" s="12">
        <v>5</v>
      </c>
      <c r="AG82" s="12">
        <v>9</v>
      </c>
      <c r="AH82" s="7">
        <v>135.470133573764</v>
      </c>
      <c r="AI82" s="8">
        <v>19.940000000000001</v>
      </c>
      <c r="AJ82" s="9">
        <v>9</v>
      </c>
      <c r="AK82" s="9">
        <v>17</v>
      </c>
      <c r="AL82" s="13">
        <v>32.513295054435702</v>
      </c>
      <c r="AM82" s="14">
        <v>15.95</v>
      </c>
      <c r="AN82" s="15">
        <v>7</v>
      </c>
      <c r="AO82" s="15">
        <v>14</v>
      </c>
      <c r="AP82" s="7">
        <v>183.354092687009</v>
      </c>
      <c r="AQ82" s="8">
        <v>24.23</v>
      </c>
      <c r="AR82" s="9">
        <v>9</v>
      </c>
      <c r="AS82" s="9">
        <v>13</v>
      </c>
      <c r="AT82" s="16">
        <v>39.232478618621798</v>
      </c>
      <c r="AU82" s="17">
        <v>26.38</v>
      </c>
      <c r="AV82" s="18">
        <v>10</v>
      </c>
      <c r="AW82" s="18">
        <v>16</v>
      </c>
      <c r="AX82" s="5">
        <v>326</v>
      </c>
      <c r="AY82" s="19">
        <v>35.782472634660003</v>
      </c>
    </row>
    <row r="83" spans="1:51">
      <c r="A83" s="3" t="s">
        <v>228</v>
      </c>
      <c r="B83" s="3" t="s">
        <v>229</v>
      </c>
      <c r="C83" s="4">
        <v>28.11</v>
      </c>
      <c r="D83" s="5">
        <v>7</v>
      </c>
      <c r="E83" s="5">
        <v>53</v>
      </c>
      <c r="F83" s="5">
        <v>53</v>
      </c>
      <c r="G83" s="5">
        <v>469</v>
      </c>
      <c r="H83" s="6">
        <v>1.3666991391313099</v>
      </c>
      <c r="I83" s="6">
        <v>1.3442172783657</v>
      </c>
      <c r="J83" s="6">
        <v>1.26713490989306</v>
      </c>
      <c r="K83" s="6">
        <v>1.31027571648563</v>
      </c>
      <c r="L83" s="6">
        <v>1.0133636599324001</v>
      </c>
      <c r="M83" s="6">
        <v>1.0290710671172001</v>
      </c>
      <c r="N83" s="6">
        <v>1.8847817344448301</v>
      </c>
      <c r="O83" s="6">
        <v>1.87081124795373</v>
      </c>
      <c r="P83" s="6">
        <v>1.8036146456509701</v>
      </c>
      <c r="Q83" s="6">
        <v>1.8307037033802001</v>
      </c>
      <c r="R83" s="6">
        <v>1.0753073003187701</v>
      </c>
      <c r="S83" s="6">
        <v>0.98100262910481195</v>
      </c>
      <c r="T83" s="6">
        <v>1.5515926181192301</v>
      </c>
      <c r="U83" s="6">
        <v>1.5965536793069699</v>
      </c>
      <c r="V83" s="6">
        <v>1.49574291938306</v>
      </c>
      <c r="W83" s="6">
        <v>1.6156943837409601</v>
      </c>
      <c r="X83" s="6">
        <v>1.00395708138039</v>
      </c>
      <c r="Y83" s="6">
        <v>1.0536737885938401</v>
      </c>
      <c r="Z83" s="7">
        <v>1238.82049085945</v>
      </c>
      <c r="AA83" s="8">
        <v>21.5</v>
      </c>
      <c r="AB83" s="9">
        <v>39</v>
      </c>
      <c r="AC83" s="9">
        <v>60</v>
      </c>
      <c r="AD83" s="10">
        <v>187.48991787433599</v>
      </c>
      <c r="AE83" s="11">
        <v>21.37</v>
      </c>
      <c r="AF83" s="12">
        <v>39</v>
      </c>
      <c r="AG83" s="12">
        <v>66</v>
      </c>
      <c r="AH83" s="7">
        <v>1197.7155091637901</v>
      </c>
      <c r="AI83" s="8">
        <v>20</v>
      </c>
      <c r="AJ83" s="9">
        <v>37</v>
      </c>
      <c r="AK83" s="9">
        <v>67</v>
      </c>
      <c r="AL83" s="13">
        <v>198.53923785686499</v>
      </c>
      <c r="AM83" s="14">
        <v>20.6</v>
      </c>
      <c r="AN83" s="15">
        <v>39</v>
      </c>
      <c r="AO83" s="15">
        <v>79</v>
      </c>
      <c r="AP83" s="7">
        <v>1797.7818449715501</v>
      </c>
      <c r="AQ83" s="8">
        <v>26.7</v>
      </c>
      <c r="AR83" s="9">
        <v>49</v>
      </c>
      <c r="AS83" s="9">
        <v>91</v>
      </c>
      <c r="AT83" s="16">
        <v>273.80930709838901</v>
      </c>
      <c r="AU83" s="17">
        <v>27</v>
      </c>
      <c r="AV83" s="18">
        <v>50</v>
      </c>
      <c r="AW83" s="18">
        <v>106</v>
      </c>
      <c r="AX83" s="5">
        <v>2330</v>
      </c>
      <c r="AY83" s="19">
        <v>256.34106703466</v>
      </c>
    </row>
    <row r="84" spans="1:51">
      <c r="A84" s="3" t="s">
        <v>230</v>
      </c>
      <c r="B84" s="3" t="s">
        <v>231</v>
      </c>
      <c r="C84" s="4">
        <v>27.99</v>
      </c>
      <c r="D84" s="5">
        <v>1</v>
      </c>
      <c r="E84" s="5">
        <v>14</v>
      </c>
      <c r="F84" s="5">
        <v>14</v>
      </c>
      <c r="G84" s="5">
        <v>150</v>
      </c>
      <c r="H84" s="6">
        <v>0.72497901047746005</v>
      </c>
      <c r="I84" s="6">
        <v>0.76286022149095101</v>
      </c>
      <c r="J84" s="6">
        <v>0.63307871939243898</v>
      </c>
      <c r="K84" s="6">
        <v>0.67779039057100099</v>
      </c>
      <c r="L84" s="6">
        <v>0.99279329974502095</v>
      </c>
      <c r="M84" s="6">
        <v>1.0701869292338499</v>
      </c>
      <c r="N84" s="6">
        <v>0.90128952095722603</v>
      </c>
      <c r="O84" s="6">
        <v>0.92771795669773105</v>
      </c>
      <c r="P84" s="6">
        <v>0.85057599020503905</v>
      </c>
      <c r="Q84" s="6">
        <v>0.90603634009567602</v>
      </c>
      <c r="R84" s="6">
        <v>1.0254999690692399</v>
      </c>
      <c r="S84" s="6">
        <v>1.0155468676852899</v>
      </c>
      <c r="T84" s="6">
        <v>0.70705605578356001</v>
      </c>
      <c r="U84" s="6">
        <v>0.74731568418278604</v>
      </c>
      <c r="V84" s="6">
        <v>0.66138330994316796</v>
      </c>
      <c r="W84" s="6">
        <v>0.68995630995145896</v>
      </c>
      <c r="X84" s="6">
        <v>0.98426798499188095</v>
      </c>
      <c r="Y84" s="6">
        <v>1.0270753617062101</v>
      </c>
      <c r="Z84" s="7">
        <v>475.047003083915</v>
      </c>
      <c r="AA84" s="8">
        <v>20.57</v>
      </c>
      <c r="AB84" s="9">
        <v>10</v>
      </c>
      <c r="AC84" s="9">
        <v>28</v>
      </c>
      <c r="AD84" s="10">
        <v>69.900099277496295</v>
      </c>
      <c r="AE84" s="11">
        <v>20.57</v>
      </c>
      <c r="AF84" s="12">
        <v>10</v>
      </c>
      <c r="AG84" s="12">
        <v>31</v>
      </c>
      <c r="AH84" s="7">
        <v>263.02223221670698</v>
      </c>
      <c r="AI84" s="8">
        <v>16.190000000000001</v>
      </c>
      <c r="AJ84" s="9">
        <v>8</v>
      </c>
      <c r="AK84" s="9">
        <v>21</v>
      </c>
      <c r="AL84" s="13">
        <v>48.825670838355997</v>
      </c>
      <c r="AM84" s="14">
        <v>14.33</v>
      </c>
      <c r="AN84" s="15">
        <v>7</v>
      </c>
      <c r="AO84" s="15">
        <v>21</v>
      </c>
      <c r="AP84" s="7">
        <v>277.39978105314202</v>
      </c>
      <c r="AQ84" s="8">
        <v>25.97</v>
      </c>
      <c r="AR84" s="9">
        <v>13</v>
      </c>
      <c r="AS84" s="9">
        <v>22</v>
      </c>
      <c r="AT84" s="16">
        <v>54.915273189544699</v>
      </c>
      <c r="AU84" s="17">
        <v>25.97</v>
      </c>
      <c r="AV84" s="18">
        <v>13</v>
      </c>
      <c r="AW84" s="18">
        <v>27</v>
      </c>
      <c r="AX84" s="5">
        <v>593</v>
      </c>
      <c r="AY84" s="19">
        <v>63.499840194659903</v>
      </c>
    </row>
    <row r="85" spans="1:51">
      <c r="A85" s="3" t="s">
        <v>232</v>
      </c>
      <c r="B85" s="3" t="s">
        <v>233</v>
      </c>
      <c r="C85" s="4">
        <v>27.95</v>
      </c>
      <c r="D85" s="5">
        <v>2</v>
      </c>
      <c r="E85" s="5">
        <v>10</v>
      </c>
      <c r="F85" s="5">
        <v>10</v>
      </c>
      <c r="G85" s="5">
        <v>75</v>
      </c>
      <c r="H85" s="6">
        <v>0.71115280203998399</v>
      </c>
      <c r="I85" s="6">
        <v>0.709232812923003</v>
      </c>
      <c r="J85" s="6">
        <v>0.69782123726975398</v>
      </c>
      <c r="K85" s="6">
        <v>0.77266149712188303</v>
      </c>
      <c r="L85" s="6">
        <v>1.0279768014417101</v>
      </c>
      <c r="M85" s="6">
        <v>1.02640214077599</v>
      </c>
      <c r="N85" s="6">
        <v>0.70699871922276603</v>
      </c>
      <c r="O85" s="6">
        <v>0.64973323142388095</v>
      </c>
      <c r="P85" s="6">
        <v>0.63536544721848998</v>
      </c>
      <c r="Q85" s="6">
        <v>0.68368196283960103</v>
      </c>
      <c r="R85" s="6">
        <v>1.11800309108732</v>
      </c>
      <c r="S85" s="6">
        <v>1.0222262822235599</v>
      </c>
      <c r="T85" s="6">
        <v>0.82690594256095296</v>
      </c>
      <c r="U85" s="6">
        <v>0.77942400617695895</v>
      </c>
      <c r="V85" s="6">
        <v>0.80551028664427804</v>
      </c>
      <c r="W85" s="6">
        <v>0.706817566217111</v>
      </c>
      <c r="X85" s="6">
        <v>0.99179664479927698</v>
      </c>
      <c r="Y85" s="6">
        <v>0.936523197271934</v>
      </c>
      <c r="Z85" s="7">
        <v>271.124875873669</v>
      </c>
      <c r="AA85" s="8">
        <v>20.91</v>
      </c>
      <c r="AB85" s="9">
        <v>8</v>
      </c>
      <c r="AC85" s="9">
        <v>16</v>
      </c>
      <c r="AD85" s="10">
        <v>41.827792167663603</v>
      </c>
      <c r="AE85" s="11">
        <v>20.91</v>
      </c>
      <c r="AF85" s="12">
        <v>8</v>
      </c>
      <c r="AG85" s="12">
        <v>16</v>
      </c>
      <c r="AH85" s="7">
        <v>234.64945511876101</v>
      </c>
      <c r="AI85" s="8">
        <v>13.18</v>
      </c>
      <c r="AJ85" s="9">
        <v>5</v>
      </c>
      <c r="AK85" s="9">
        <v>10</v>
      </c>
      <c r="AL85" s="13">
        <v>31.8408362865448</v>
      </c>
      <c r="AM85" s="14">
        <v>13.18</v>
      </c>
      <c r="AN85" s="15">
        <v>5</v>
      </c>
      <c r="AO85" s="15">
        <v>10</v>
      </c>
      <c r="AP85" s="7">
        <v>219.65466237987101</v>
      </c>
      <c r="AQ85" s="8">
        <v>17.95</v>
      </c>
      <c r="AR85" s="9">
        <v>6</v>
      </c>
      <c r="AS85" s="9">
        <v>10</v>
      </c>
      <c r="AT85" s="16">
        <v>31.224438428878798</v>
      </c>
      <c r="AU85" s="17">
        <v>19.77</v>
      </c>
      <c r="AV85" s="18">
        <v>7</v>
      </c>
      <c r="AW85" s="18">
        <v>13</v>
      </c>
      <c r="AX85" s="5">
        <v>440</v>
      </c>
      <c r="AY85" s="19">
        <v>49.854523724659998</v>
      </c>
    </row>
    <row r="86" spans="1:51">
      <c r="A86" s="3" t="s">
        <v>234</v>
      </c>
      <c r="B86" s="3" t="s">
        <v>235</v>
      </c>
      <c r="C86" s="4">
        <v>27.91</v>
      </c>
      <c r="D86" s="5">
        <v>3</v>
      </c>
      <c r="E86" s="5">
        <v>31</v>
      </c>
      <c r="F86" s="5">
        <v>31</v>
      </c>
      <c r="G86" s="5">
        <v>238</v>
      </c>
      <c r="H86" s="6">
        <v>1.3753038203551999</v>
      </c>
      <c r="I86" s="6">
        <v>1.27192459707719</v>
      </c>
      <c r="J86" s="6">
        <v>1.29188839070923</v>
      </c>
      <c r="K86" s="6">
        <v>1.17419758059135</v>
      </c>
      <c r="L86" s="6">
        <v>1.0472970467178699</v>
      </c>
      <c r="M86" s="6">
        <v>0.95806531073206302</v>
      </c>
      <c r="N86" s="6">
        <v>1.3117880920343601</v>
      </c>
      <c r="O86" s="6">
        <v>1.3026175726614899</v>
      </c>
      <c r="P86" s="6">
        <v>1.2726788909229201</v>
      </c>
      <c r="Q86" s="6">
        <v>1.2054111488624</v>
      </c>
      <c r="R86" s="6">
        <v>1.0189022426397201</v>
      </c>
      <c r="S86" s="6">
        <v>0.95712430560672301</v>
      </c>
      <c r="T86" s="6">
        <v>1.0034331128892799</v>
      </c>
      <c r="U86" s="6">
        <v>0.95975356220018904</v>
      </c>
      <c r="V86" s="6">
        <v>1.0422872323768499</v>
      </c>
      <c r="W86" s="6">
        <v>1.01937164128619</v>
      </c>
      <c r="X86" s="6">
        <v>0.98720240490643696</v>
      </c>
      <c r="Y86" s="6">
        <v>0.96815251163056404</v>
      </c>
      <c r="Z86" s="7">
        <v>667.30264573487898</v>
      </c>
      <c r="AA86" s="8">
        <v>20.53</v>
      </c>
      <c r="AB86" s="9">
        <v>21</v>
      </c>
      <c r="AC86" s="9">
        <v>36</v>
      </c>
      <c r="AD86" s="10">
        <v>103.183223485947</v>
      </c>
      <c r="AE86" s="11">
        <v>21.63</v>
      </c>
      <c r="AF86" s="12">
        <v>21</v>
      </c>
      <c r="AG86" s="12">
        <v>46</v>
      </c>
      <c r="AH86" s="7">
        <v>489.61893913401701</v>
      </c>
      <c r="AI86" s="8">
        <v>13.99</v>
      </c>
      <c r="AJ86" s="9">
        <v>15</v>
      </c>
      <c r="AK86" s="9">
        <v>30</v>
      </c>
      <c r="AL86" s="13">
        <v>80.088608264923096</v>
      </c>
      <c r="AM86" s="14">
        <v>15.27</v>
      </c>
      <c r="AN86" s="15">
        <v>17</v>
      </c>
      <c r="AO86" s="15">
        <v>39</v>
      </c>
      <c r="AP86" s="7">
        <v>727.53558601737302</v>
      </c>
      <c r="AQ86" s="8">
        <v>21.71</v>
      </c>
      <c r="AR86" s="9">
        <v>24</v>
      </c>
      <c r="AS86" s="9">
        <v>38</v>
      </c>
      <c r="AT86" s="16">
        <v>99.485978364944501</v>
      </c>
      <c r="AU86" s="17">
        <v>22.31</v>
      </c>
      <c r="AV86" s="18">
        <v>25</v>
      </c>
      <c r="AW86" s="18">
        <v>49</v>
      </c>
      <c r="AX86" s="5">
        <v>1179</v>
      </c>
      <c r="AY86" s="19">
        <v>134.46360710466001</v>
      </c>
    </row>
    <row r="87" spans="1:51">
      <c r="A87" s="3" t="s">
        <v>236</v>
      </c>
      <c r="B87" s="3" t="s">
        <v>239</v>
      </c>
      <c r="C87" s="4">
        <v>27.82</v>
      </c>
      <c r="D87" s="5">
        <v>1</v>
      </c>
      <c r="E87" s="5">
        <v>22</v>
      </c>
      <c r="F87" s="5">
        <v>26</v>
      </c>
      <c r="G87" s="5">
        <v>246</v>
      </c>
      <c r="H87" s="6">
        <v>1.0312262169395501</v>
      </c>
      <c r="I87" s="6">
        <v>0.98293518793037404</v>
      </c>
      <c r="J87" s="6">
        <v>1.0238718495541701</v>
      </c>
      <c r="K87" s="6">
        <v>0.97502164910975597</v>
      </c>
      <c r="L87" s="6">
        <v>1.0245324327445999</v>
      </c>
      <c r="M87" s="6">
        <v>0.98901031762872105</v>
      </c>
      <c r="N87" s="6">
        <v>1.94290695045395</v>
      </c>
      <c r="O87" s="6">
        <v>1.8643504825664901</v>
      </c>
      <c r="P87" s="6">
        <v>1.8787360661474199</v>
      </c>
      <c r="Q87" s="6">
        <v>1.78986818138104</v>
      </c>
      <c r="R87" s="6">
        <v>1.0157769736111399</v>
      </c>
      <c r="S87" s="6">
        <v>0.92909448706747499</v>
      </c>
      <c r="T87" s="6">
        <v>1.10572835850822</v>
      </c>
      <c r="U87" s="6">
        <v>1.0663969007255101</v>
      </c>
      <c r="V87" s="6">
        <v>1.09249712218249</v>
      </c>
      <c r="W87" s="6">
        <v>1.1087300195541101</v>
      </c>
      <c r="X87" s="6">
        <v>1.0459639850582501</v>
      </c>
      <c r="Y87" s="6">
        <v>1.0039671237394701</v>
      </c>
      <c r="Z87" s="7">
        <v>594.47756939924705</v>
      </c>
      <c r="AA87" s="8">
        <v>13.48</v>
      </c>
      <c r="AB87" s="9">
        <v>13</v>
      </c>
      <c r="AC87" s="9">
        <v>23</v>
      </c>
      <c r="AD87" s="10">
        <v>72.728666186332703</v>
      </c>
      <c r="AE87" s="11">
        <v>14.76</v>
      </c>
      <c r="AF87" s="12">
        <v>15</v>
      </c>
      <c r="AG87" s="12">
        <v>29</v>
      </c>
      <c r="AH87" s="7">
        <v>770.97875180580604</v>
      </c>
      <c r="AI87" s="8">
        <v>17.579999999999998</v>
      </c>
      <c r="AJ87" s="9">
        <v>16</v>
      </c>
      <c r="AK87" s="9">
        <v>35</v>
      </c>
      <c r="AL87" s="13">
        <v>95.461068391799898</v>
      </c>
      <c r="AM87" s="14">
        <v>18.170000000000002</v>
      </c>
      <c r="AN87" s="15">
        <v>17</v>
      </c>
      <c r="AO87" s="15">
        <v>41</v>
      </c>
      <c r="AP87" s="7">
        <v>1216.5960932502201</v>
      </c>
      <c r="AQ87" s="8">
        <v>26.62</v>
      </c>
      <c r="AR87" s="9">
        <v>24</v>
      </c>
      <c r="AS87" s="9">
        <v>55</v>
      </c>
      <c r="AT87" s="16">
        <v>143.322545409203</v>
      </c>
      <c r="AU87" s="17">
        <v>27.3</v>
      </c>
      <c r="AV87" s="18">
        <v>25</v>
      </c>
      <c r="AW87" s="18">
        <v>63</v>
      </c>
      <c r="AX87" s="5">
        <v>1172</v>
      </c>
      <c r="AY87" s="19">
        <v>129.90777812466001</v>
      </c>
    </row>
    <row r="88" spans="1:51">
      <c r="A88" s="3" t="s">
        <v>240</v>
      </c>
      <c r="B88" s="3" t="s">
        <v>163</v>
      </c>
      <c r="C88" s="4">
        <v>27.56</v>
      </c>
      <c r="D88" s="5">
        <v>3</v>
      </c>
      <c r="E88" s="5">
        <v>7</v>
      </c>
      <c r="F88" s="5">
        <v>7</v>
      </c>
      <c r="G88" s="5">
        <v>62</v>
      </c>
      <c r="H88" s="6">
        <v>0.75615533388128098</v>
      </c>
      <c r="I88" s="6">
        <v>0.80556635423919798</v>
      </c>
      <c r="J88" s="6">
        <v>0.81095914674008596</v>
      </c>
      <c r="K88" s="6">
        <v>0.81316779550344298</v>
      </c>
      <c r="L88" s="6">
        <v>0.97794389041786001</v>
      </c>
      <c r="M88" s="6">
        <v>0.98182232376937795</v>
      </c>
      <c r="N88" s="6">
        <v>0.82627164717989499</v>
      </c>
      <c r="O88" s="6">
        <v>0.83746468259131701</v>
      </c>
      <c r="P88" s="6">
        <v>0.81177219550048996</v>
      </c>
      <c r="Q88" s="6">
        <v>0.82021500420619897</v>
      </c>
      <c r="R88" s="6">
        <v>0.99833713164327997</v>
      </c>
      <c r="S88" s="6">
        <v>1.03120794255038</v>
      </c>
      <c r="T88" s="6">
        <v>0.91189848053476996</v>
      </c>
      <c r="U88" s="6">
        <v>0.960329813201525</v>
      </c>
      <c r="V88" s="6">
        <v>0.95147048706661197</v>
      </c>
      <c r="W88" s="6">
        <v>0.98497212237586895</v>
      </c>
      <c r="X88" s="6">
        <v>1.03895894150504</v>
      </c>
      <c r="Y88" s="6">
        <v>1.01294285730848</v>
      </c>
      <c r="Z88" s="7">
        <v>99.271718914085596</v>
      </c>
      <c r="AA88" s="8">
        <v>27.56</v>
      </c>
      <c r="AB88" s="9">
        <v>7</v>
      </c>
      <c r="AC88" s="9">
        <v>10</v>
      </c>
      <c r="AD88" s="10">
        <v>24.853270053863501</v>
      </c>
      <c r="AE88" s="11">
        <v>27.56</v>
      </c>
      <c r="AF88" s="12">
        <v>7</v>
      </c>
      <c r="AG88" s="12">
        <v>13</v>
      </c>
      <c r="AH88" s="7">
        <v>69.345510371046799</v>
      </c>
      <c r="AI88" s="8">
        <v>21.26</v>
      </c>
      <c r="AJ88" s="9">
        <v>5</v>
      </c>
      <c r="AK88" s="9">
        <v>8</v>
      </c>
      <c r="AL88" s="13">
        <v>14.429535150528</v>
      </c>
      <c r="AM88" s="14">
        <v>21.26</v>
      </c>
      <c r="AN88" s="15">
        <v>5</v>
      </c>
      <c r="AO88" s="15">
        <v>10</v>
      </c>
      <c r="AP88" s="7">
        <v>163.55009309162801</v>
      </c>
      <c r="AQ88" s="8">
        <v>22.44</v>
      </c>
      <c r="AR88" s="9">
        <v>5</v>
      </c>
      <c r="AS88" s="9">
        <v>7</v>
      </c>
      <c r="AT88" s="16">
        <v>22.5104546546936</v>
      </c>
      <c r="AU88" s="17">
        <v>25.2</v>
      </c>
      <c r="AV88" s="18">
        <v>6</v>
      </c>
      <c r="AW88" s="18">
        <v>14</v>
      </c>
      <c r="AX88" s="5">
        <v>254</v>
      </c>
      <c r="AY88" s="19">
        <v>29.19666854466</v>
      </c>
    </row>
    <row r="89" spans="1:51">
      <c r="A89" s="3" t="s">
        <v>164</v>
      </c>
      <c r="B89" s="3" t="s">
        <v>165</v>
      </c>
      <c r="C89" s="4">
        <v>27.54</v>
      </c>
      <c r="D89" s="5">
        <v>5</v>
      </c>
      <c r="E89" s="5">
        <v>8</v>
      </c>
      <c r="F89" s="5">
        <v>8</v>
      </c>
      <c r="G89" s="5">
        <v>84</v>
      </c>
      <c r="H89" s="6">
        <v>1.0935720817830601</v>
      </c>
      <c r="I89" s="6">
        <v>1.27052473367958</v>
      </c>
      <c r="J89" s="6">
        <v>1.0654513007267401</v>
      </c>
      <c r="K89" s="6">
        <v>1.11736796062026</v>
      </c>
      <c r="L89" s="6">
        <v>1.0033508752826401</v>
      </c>
      <c r="M89" s="6">
        <v>1.05783770587385</v>
      </c>
      <c r="N89" s="6">
        <v>1.0202460992404201</v>
      </c>
      <c r="O89" s="6">
        <v>0.98769670723226299</v>
      </c>
      <c r="P89" s="6">
        <v>0.93362903567673206</v>
      </c>
      <c r="Q89" s="6">
        <v>0.9553628905232</v>
      </c>
      <c r="R89" s="6">
        <v>1.0427848642672599</v>
      </c>
      <c r="S89" s="6">
        <v>1.02207919631466</v>
      </c>
      <c r="T89" s="6">
        <v>1.1068739660826401</v>
      </c>
      <c r="U89" s="6">
        <v>1.1515809102474801</v>
      </c>
      <c r="V89" s="6">
        <v>1.0844736402630299</v>
      </c>
      <c r="W89" s="6">
        <v>1.0906251149681601</v>
      </c>
      <c r="X89" s="6">
        <v>1.0854600346285299</v>
      </c>
      <c r="Y89" s="6">
        <v>1.04533870251011</v>
      </c>
      <c r="Z89" s="7">
        <v>254.95658501665099</v>
      </c>
      <c r="AA89" s="8">
        <v>18.260000000000002</v>
      </c>
      <c r="AB89" s="9">
        <v>5</v>
      </c>
      <c r="AC89" s="9">
        <v>13</v>
      </c>
      <c r="AD89" s="10">
        <v>36.622983217239401</v>
      </c>
      <c r="AE89" s="11">
        <v>20.36</v>
      </c>
      <c r="AF89" s="12">
        <v>6</v>
      </c>
      <c r="AG89" s="12">
        <v>17</v>
      </c>
      <c r="AH89" s="7">
        <v>244.033454613819</v>
      </c>
      <c r="AI89" s="8">
        <v>22.46</v>
      </c>
      <c r="AJ89" s="9">
        <v>6</v>
      </c>
      <c r="AK89" s="9">
        <v>15</v>
      </c>
      <c r="AL89" s="13">
        <v>35.472586154937702</v>
      </c>
      <c r="AM89" s="14">
        <v>22.46</v>
      </c>
      <c r="AN89" s="15">
        <v>6</v>
      </c>
      <c r="AO89" s="15">
        <v>15</v>
      </c>
      <c r="AP89" s="7">
        <v>215.89702729632501</v>
      </c>
      <c r="AQ89" s="8">
        <v>21.26</v>
      </c>
      <c r="AR89" s="9">
        <v>6</v>
      </c>
      <c r="AS89" s="9">
        <v>11</v>
      </c>
      <c r="AT89" s="16">
        <v>28.644181489944501</v>
      </c>
      <c r="AU89" s="17">
        <v>21.26</v>
      </c>
      <c r="AV89" s="18">
        <v>6</v>
      </c>
      <c r="AW89" s="18">
        <v>13</v>
      </c>
      <c r="AX89" s="5">
        <v>334</v>
      </c>
      <c r="AY89" s="19">
        <v>37.647621154660001</v>
      </c>
    </row>
    <row r="90" spans="1:51">
      <c r="A90" s="3" t="s">
        <v>166</v>
      </c>
      <c r="B90" s="3" t="s">
        <v>167</v>
      </c>
      <c r="C90" s="4">
        <v>27.36</v>
      </c>
      <c r="D90" s="5">
        <v>1</v>
      </c>
      <c r="E90" s="5">
        <v>9</v>
      </c>
      <c r="F90" s="5">
        <v>9</v>
      </c>
      <c r="G90" s="5">
        <v>106</v>
      </c>
      <c r="H90" s="6">
        <v>0.56119147507749401</v>
      </c>
      <c r="I90" s="6">
        <v>0.60010084747678905</v>
      </c>
      <c r="J90" s="6">
        <v>0.52041903053766003</v>
      </c>
      <c r="K90" s="6">
        <v>0.57840040578412999</v>
      </c>
      <c r="L90" s="6">
        <v>1.05351228144725</v>
      </c>
      <c r="M90" s="6">
        <v>1.1178182386054201</v>
      </c>
      <c r="N90" s="6">
        <v>0.53499038905811802</v>
      </c>
      <c r="O90" s="6">
        <v>0.47891687384992898</v>
      </c>
      <c r="P90" s="6">
        <v>0.49899181948570998</v>
      </c>
      <c r="Q90" s="6">
        <v>0.493324052282684</v>
      </c>
      <c r="R90" s="6">
        <v>1.0946977089190999</v>
      </c>
      <c r="S90" s="6">
        <v>0.98704667588032702</v>
      </c>
      <c r="T90" s="6">
        <v>0.51511822269049001</v>
      </c>
      <c r="U90" s="6">
        <v>0.49173804296342499</v>
      </c>
      <c r="V90" s="6">
        <v>0.56445100833815198</v>
      </c>
      <c r="W90" s="6">
        <v>0.52837575374136903</v>
      </c>
      <c r="X90" s="6">
        <v>0.909584304310323</v>
      </c>
      <c r="Y90" s="6">
        <v>0.94311572494830798</v>
      </c>
      <c r="Z90" s="7">
        <v>82.63</v>
      </c>
      <c r="AA90" s="8">
        <v>20.52</v>
      </c>
      <c r="AB90" s="9">
        <v>7</v>
      </c>
      <c r="AC90" s="9">
        <v>11</v>
      </c>
      <c r="AD90" s="10">
        <v>33.577386617660501</v>
      </c>
      <c r="AE90" s="11">
        <v>20.52</v>
      </c>
      <c r="AF90" s="12">
        <v>7</v>
      </c>
      <c r="AG90" s="12">
        <v>18</v>
      </c>
      <c r="AH90" s="7">
        <v>143.54125067055699</v>
      </c>
      <c r="AI90" s="8">
        <v>20.2</v>
      </c>
      <c r="AJ90" s="9">
        <v>6</v>
      </c>
      <c r="AK90" s="9">
        <v>16</v>
      </c>
      <c r="AL90" s="13">
        <v>33.384176015853903</v>
      </c>
      <c r="AM90" s="14">
        <v>20.2</v>
      </c>
      <c r="AN90" s="15">
        <v>6</v>
      </c>
      <c r="AO90" s="15">
        <v>20</v>
      </c>
      <c r="AP90" s="7">
        <v>156.38334141579301</v>
      </c>
      <c r="AQ90" s="8">
        <v>27.36</v>
      </c>
      <c r="AR90" s="9">
        <v>8</v>
      </c>
      <c r="AS90" s="9">
        <v>18</v>
      </c>
      <c r="AT90" s="16">
        <v>44.871129512786901</v>
      </c>
      <c r="AU90" s="17">
        <v>27.36</v>
      </c>
      <c r="AV90" s="18">
        <v>8</v>
      </c>
      <c r="AW90" s="18">
        <v>23</v>
      </c>
      <c r="AX90" s="5">
        <v>307</v>
      </c>
      <c r="AY90" s="19">
        <v>35.75048852466</v>
      </c>
    </row>
    <row r="91" spans="1:51">
      <c r="A91" s="3" t="s">
        <v>168</v>
      </c>
      <c r="B91" s="3" t="s">
        <v>169</v>
      </c>
      <c r="C91" s="4">
        <v>27.34</v>
      </c>
      <c r="D91" s="5">
        <v>2</v>
      </c>
      <c r="E91" s="5">
        <v>38</v>
      </c>
      <c r="F91" s="5">
        <v>38</v>
      </c>
      <c r="G91" s="5">
        <v>314</v>
      </c>
      <c r="H91" s="6">
        <v>1.5087762156109901</v>
      </c>
      <c r="I91" s="6">
        <v>1.42127480976432</v>
      </c>
      <c r="J91" s="6">
        <v>1.4104805640499201</v>
      </c>
      <c r="K91" s="6">
        <v>1.448061147837</v>
      </c>
      <c r="L91" s="6">
        <v>1.0175734624821799</v>
      </c>
      <c r="M91" s="6">
        <v>0.99739438585046503</v>
      </c>
      <c r="N91" s="6">
        <v>1.0440488352966799</v>
      </c>
      <c r="O91" s="6">
        <v>1.06830088011585</v>
      </c>
      <c r="P91" s="6">
        <v>1.04957789057101</v>
      </c>
      <c r="Q91" s="6">
        <v>1.1040325976973799</v>
      </c>
      <c r="R91" s="6">
        <v>1.00550278935826</v>
      </c>
      <c r="S91" s="6">
        <v>1.0070304347983401</v>
      </c>
      <c r="T91" s="6">
        <v>1.1522133714037901</v>
      </c>
      <c r="U91" s="6">
        <v>1.21098066184094</v>
      </c>
      <c r="V91" s="6">
        <v>1.1333840537233899</v>
      </c>
      <c r="W91" s="6">
        <v>1.17202110708806</v>
      </c>
      <c r="X91" s="6">
        <v>1.0297578182534499</v>
      </c>
      <c r="Y91" s="6">
        <v>1.01239306809356</v>
      </c>
      <c r="Z91" s="7">
        <v>1068.1488752988701</v>
      </c>
      <c r="AA91" s="8">
        <v>22.71</v>
      </c>
      <c r="AB91" s="9">
        <v>31</v>
      </c>
      <c r="AC91" s="9">
        <v>52</v>
      </c>
      <c r="AD91" s="10">
        <v>135.94022798538199</v>
      </c>
      <c r="AE91" s="11">
        <v>21.5</v>
      </c>
      <c r="AF91" s="12">
        <v>30</v>
      </c>
      <c r="AG91" s="12">
        <v>56</v>
      </c>
      <c r="AH91" s="7">
        <v>831.12945697287296</v>
      </c>
      <c r="AI91" s="8">
        <v>16.489999999999998</v>
      </c>
      <c r="AJ91" s="9">
        <v>24</v>
      </c>
      <c r="AK91" s="9">
        <v>41</v>
      </c>
      <c r="AL91" s="13">
        <v>109.302970409393</v>
      </c>
      <c r="AM91" s="14">
        <v>16.489999999999998</v>
      </c>
      <c r="AN91" s="15">
        <v>24</v>
      </c>
      <c r="AO91" s="15">
        <v>41</v>
      </c>
      <c r="AP91" s="7">
        <v>1163.23186385031</v>
      </c>
      <c r="AQ91" s="8">
        <v>19.440000000000001</v>
      </c>
      <c r="AR91" s="9">
        <v>28</v>
      </c>
      <c r="AS91" s="9">
        <v>57</v>
      </c>
      <c r="AT91" s="16">
        <v>161.63271975517301</v>
      </c>
      <c r="AU91" s="17">
        <v>20.18</v>
      </c>
      <c r="AV91" s="18">
        <v>30</v>
      </c>
      <c r="AW91" s="18">
        <v>67</v>
      </c>
      <c r="AX91" s="5">
        <v>1898</v>
      </c>
      <c r="AY91" s="19">
        <v>211.55301543466101</v>
      </c>
    </row>
    <row r="92" spans="1:51">
      <c r="A92" s="3" t="s">
        <v>170</v>
      </c>
      <c r="B92" s="3" t="s">
        <v>171</v>
      </c>
      <c r="C92" s="4">
        <v>26.97</v>
      </c>
      <c r="D92" s="5">
        <v>1</v>
      </c>
      <c r="E92" s="5">
        <v>7</v>
      </c>
      <c r="F92" s="5">
        <v>7</v>
      </c>
      <c r="G92" s="5">
        <v>70</v>
      </c>
      <c r="H92" s="6">
        <v>1.2675231625727801</v>
      </c>
      <c r="I92" s="6">
        <v>1.1726710936081799</v>
      </c>
      <c r="J92" s="6">
        <v>1.1766830934494299</v>
      </c>
      <c r="K92" s="6">
        <v>1.14921627368278</v>
      </c>
      <c r="L92" s="6">
        <v>1.05987949822943</v>
      </c>
      <c r="M92" s="6">
        <v>0.96219763643873102</v>
      </c>
      <c r="N92" s="6">
        <v>1.0571575692655899</v>
      </c>
      <c r="O92" s="6">
        <v>1.1055243101572401</v>
      </c>
      <c r="P92" s="6">
        <v>1.1694668838678499</v>
      </c>
      <c r="Q92" s="6">
        <v>1.0422297161695</v>
      </c>
      <c r="R92" s="6">
        <v>1.0373940101485599</v>
      </c>
      <c r="S92" s="6">
        <v>0.98247002182408205</v>
      </c>
      <c r="T92" s="6">
        <v>0.88014473216468203</v>
      </c>
      <c r="U92" s="6">
        <v>0.92012329811274796</v>
      </c>
      <c r="V92" s="6">
        <v>0.92622497824347605</v>
      </c>
      <c r="W92" s="6">
        <v>0.95724837784343098</v>
      </c>
      <c r="X92" s="6">
        <v>0.99998199408515298</v>
      </c>
      <c r="Y92" s="6">
        <v>1.02033827079998</v>
      </c>
      <c r="Z92" s="7">
        <v>144.54093542341101</v>
      </c>
      <c r="AA92" s="8">
        <v>11.51</v>
      </c>
      <c r="AB92" s="9">
        <v>4</v>
      </c>
      <c r="AC92" s="9">
        <v>8</v>
      </c>
      <c r="AD92" s="10">
        <v>24.614726066589402</v>
      </c>
      <c r="AE92" s="11">
        <v>11.51</v>
      </c>
      <c r="AF92" s="12">
        <v>4</v>
      </c>
      <c r="AG92" s="12">
        <v>12</v>
      </c>
      <c r="AH92" s="7">
        <v>202.008319988701</v>
      </c>
      <c r="AI92" s="8">
        <v>18.420000000000002</v>
      </c>
      <c r="AJ92" s="9">
        <v>5</v>
      </c>
      <c r="AK92" s="9">
        <v>9</v>
      </c>
      <c r="AL92" s="13">
        <v>32.313653945922901</v>
      </c>
      <c r="AM92" s="14">
        <v>18.420000000000002</v>
      </c>
      <c r="AN92" s="15">
        <v>5</v>
      </c>
      <c r="AO92" s="15">
        <v>15</v>
      </c>
      <c r="AP92" s="7">
        <v>217.22002963690599</v>
      </c>
      <c r="AQ92" s="8">
        <v>24.34</v>
      </c>
      <c r="AR92" s="9">
        <v>6</v>
      </c>
      <c r="AS92" s="9">
        <v>10</v>
      </c>
      <c r="AT92" s="16">
        <v>33.9939541816711</v>
      </c>
      <c r="AU92" s="17">
        <v>26.97</v>
      </c>
      <c r="AV92" s="18">
        <v>7</v>
      </c>
      <c r="AW92" s="18">
        <v>16</v>
      </c>
      <c r="AX92" s="5">
        <v>304</v>
      </c>
      <c r="AY92" s="19">
        <v>34.992010684660002</v>
      </c>
    </row>
    <row r="93" spans="1:51">
      <c r="A93" s="3" t="s">
        <v>172</v>
      </c>
      <c r="B93" s="3" t="s">
        <v>173</v>
      </c>
      <c r="C93" s="4">
        <v>26.92</v>
      </c>
      <c r="D93" s="5">
        <v>3</v>
      </c>
      <c r="E93" s="5">
        <v>13</v>
      </c>
      <c r="F93" s="5">
        <v>14</v>
      </c>
      <c r="G93" s="5">
        <v>153</v>
      </c>
      <c r="H93" s="6">
        <v>0.80148241492704297</v>
      </c>
      <c r="I93" s="6">
        <v>0.87116379128203403</v>
      </c>
      <c r="J93" s="6">
        <v>0.77025369286129397</v>
      </c>
      <c r="K93" s="6">
        <v>0.81498766562108904</v>
      </c>
      <c r="L93" s="6">
        <v>1.0725109706688101</v>
      </c>
      <c r="M93" s="6">
        <v>1.0787945542014801</v>
      </c>
      <c r="N93" s="6">
        <v>0.76763263134089099</v>
      </c>
      <c r="O93" s="6">
        <v>0.76860614391495896</v>
      </c>
      <c r="P93" s="6">
        <v>0.82846720209043601</v>
      </c>
      <c r="Q93" s="6">
        <v>0.77849194860714199</v>
      </c>
      <c r="R93" s="6">
        <v>0.97959482276354404</v>
      </c>
      <c r="S93" s="6">
        <v>0.92198451239004597</v>
      </c>
      <c r="T93" s="6">
        <v>0.90942693029602995</v>
      </c>
      <c r="U93" s="6">
        <v>0.89808419671052298</v>
      </c>
      <c r="V93" s="6">
        <v>0.93565952796989205</v>
      </c>
      <c r="W93" s="6">
        <v>0.91298201417024105</v>
      </c>
      <c r="X93" s="6">
        <v>0.98818366002451996</v>
      </c>
      <c r="Y93" s="6">
        <v>0.94943670239536504</v>
      </c>
      <c r="Z93" s="7">
        <v>345.97410507427099</v>
      </c>
      <c r="AA93" s="8">
        <v>18.47</v>
      </c>
      <c r="AB93" s="9">
        <v>10</v>
      </c>
      <c r="AC93" s="9">
        <v>22</v>
      </c>
      <c r="AD93" s="10">
        <v>50.292757987976103</v>
      </c>
      <c r="AE93" s="11">
        <v>18.47</v>
      </c>
      <c r="AF93" s="12">
        <v>10</v>
      </c>
      <c r="AG93" s="12">
        <v>26</v>
      </c>
      <c r="AH93" s="7">
        <v>286.22874962177298</v>
      </c>
      <c r="AI93" s="8">
        <v>17.09</v>
      </c>
      <c r="AJ93" s="9">
        <v>9</v>
      </c>
      <c r="AK93" s="9">
        <v>14</v>
      </c>
      <c r="AL93" s="13">
        <v>37.651480436325102</v>
      </c>
      <c r="AM93" s="14">
        <v>17.09</v>
      </c>
      <c r="AN93" s="15">
        <v>9</v>
      </c>
      <c r="AO93" s="15">
        <v>16</v>
      </c>
      <c r="AP93" s="7">
        <v>558.99424269969802</v>
      </c>
      <c r="AQ93" s="8">
        <v>26.92</v>
      </c>
      <c r="AR93" s="9">
        <v>14</v>
      </c>
      <c r="AS93" s="9">
        <v>34</v>
      </c>
      <c r="AT93" s="16">
        <v>82.273574352264404</v>
      </c>
      <c r="AU93" s="17">
        <v>26.92</v>
      </c>
      <c r="AV93" s="18">
        <v>14</v>
      </c>
      <c r="AW93" s="18">
        <v>41</v>
      </c>
      <c r="AX93" s="5">
        <v>509</v>
      </c>
      <c r="AY93" s="19">
        <v>58.403224084660103</v>
      </c>
    </row>
    <row r="94" spans="1:51">
      <c r="A94" s="3" t="s">
        <v>174</v>
      </c>
      <c r="B94" s="3" t="s">
        <v>254</v>
      </c>
      <c r="C94" s="4">
        <v>26.79</v>
      </c>
      <c r="D94" s="5">
        <v>2</v>
      </c>
      <c r="E94" s="5">
        <v>6</v>
      </c>
      <c r="F94" s="5">
        <v>6</v>
      </c>
      <c r="G94" s="5">
        <v>45</v>
      </c>
      <c r="H94" s="6">
        <v>0.97924844366840402</v>
      </c>
      <c r="I94" s="6">
        <v>1.0230797546766399</v>
      </c>
      <c r="J94" s="6">
        <v>0.90686047981370399</v>
      </c>
      <c r="K94" s="6">
        <v>0.96004159891835605</v>
      </c>
      <c r="L94" s="6">
        <v>1.0811591439299799</v>
      </c>
      <c r="M94" s="6">
        <v>1.0220694861014501</v>
      </c>
      <c r="N94" s="6">
        <v>1.0045025832232199</v>
      </c>
      <c r="O94" s="6">
        <v>0.98394662564173696</v>
      </c>
      <c r="P94" s="6">
        <v>1.07934571656473</v>
      </c>
      <c r="Q94" s="6">
        <v>0.96994256843913496</v>
      </c>
      <c r="R94" s="6">
        <v>1.0223833675279499</v>
      </c>
      <c r="S94" s="6">
        <v>0.94938591184108301</v>
      </c>
      <c r="T94" s="6">
        <v>1.17018254152138</v>
      </c>
      <c r="U94" s="6">
        <v>1.20604800337009</v>
      </c>
      <c r="V94" s="6">
        <v>1.0871582929370101</v>
      </c>
      <c r="W94" s="6">
        <v>1.1950563560869001</v>
      </c>
      <c r="X94" s="6">
        <v>1.0219279761250599</v>
      </c>
      <c r="Y94" s="6">
        <v>1.0820955670289201</v>
      </c>
      <c r="Z94" s="7">
        <v>183.70555118944799</v>
      </c>
      <c r="AA94" s="8">
        <v>24.11</v>
      </c>
      <c r="AB94" s="9">
        <v>5</v>
      </c>
      <c r="AC94" s="9">
        <v>8</v>
      </c>
      <c r="AD94" s="10">
        <v>24.482849359512301</v>
      </c>
      <c r="AE94" s="11">
        <v>24.11</v>
      </c>
      <c r="AF94" s="12">
        <v>5</v>
      </c>
      <c r="AG94" s="12">
        <v>11</v>
      </c>
      <c r="AH94" s="7">
        <v>90.997062328763107</v>
      </c>
      <c r="AI94" s="8">
        <v>13.39</v>
      </c>
      <c r="AJ94" s="9">
        <v>3</v>
      </c>
      <c r="AK94" s="9">
        <v>6</v>
      </c>
      <c r="AL94" s="13">
        <v>17.7564036846161</v>
      </c>
      <c r="AM94" s="14">
        <v>13.39</v>
      </c>
      <c r="AN94" s="15">
        <v>3</v>
      </c>
      <c r="AO94" s="15">
        <v>7</v>
      </c>
      <c r="AP94" s="7">
        <v>82.578242709204005</v>
      </c>
      <c r="AQ94" s="8">
        <v>13.39</v>
      </c>
      <c r="AR94" s="9">
        <v>3</v>
      </c>
      <c r="AS94" s="9">
        <v>6</v>
      </c>
      <c r="AT94" s="16">
        <v>9.9732311964034999</v>
      </c>
      <c r="AU94" s="17">
        <v>16.07</v>
      </c>
      <c r="AV94" s="18">
        <v>4</v>
      </c>
      <c r="AW94" s="18">
        <v>7</v>
      </c>
      <c r="AX94" s="5">
        <v>224</v>
      </c>
      <c r="AY94" s="19">
        <v>25.42059194466</v>
      </c>
    </row>
    <row r="95" spans="1:51">
      <c r="A95" s="3" t="s">
        <v>255</v>
      </c>
      <c r="B95" s="3" t="s">
        <v>256</v>
      </c>
      <c r="C95" s="4">
        <v>26.77</v>
      </c>
      <c r="D95" s="5">
        <v>1</v>
      </c>
      <c r="E95" s="5">
        <v>34</v>
      </c>
      <c r="F95" s="5">
        <v>34</v>
      </c>
      <c r="G95" s="5">
        <v>334</v>
      </c>
      <c r="H95" s="6">
        <v>0.98505923997143197</v>
      </c>
      <c r="I95" s="6">
        <v>0.97646817225692595</v>
      </c>
      <c r="J95" s="6">
        <v>0.99472963506823497</v>
      </c>
      <c r="K95" s="6">
        <v>0.96332270355421601</v>
      </c>
      <c r="L95" s="6">
        <v>0.98182425383849203</v>
      </c>
      <c r="M95" s="6">
        <v>1.0125489531721299</v>
      </c>
      <c r="N95" s="6">
        <v>1.06657324826851</v>
      </c>
      <c r="O95" s="6">
        <v>1.0940498527798399</v>
      </c>
      <c r="P95" s="6">
        <v>1.0894880129172599</v>
      </c>
      <c r="Q95" s="6">
        <v>1.07905519902934</v>
      </c>
      <c r="R95" s="6">
        <v>1.02885678706374</v>
      </c>
      <c r="S95" s="6">
        <v>0.98568846309342095</v>
      </c>
      <c r="T95" s="6">
        <v>1.0931382731550401</v>
      </c>
      <c r="U95" s="6">
        <v>1.11795533353981</v>
      </c>
      <c r="V95" s="6">
        <v>1.03114985544646</v>
      </c>
      <c r="W95" s="6">
        <v>1.0821140943921601</v>
      </c>
      <c r="X95" s="6">
        <v>1.05461044658688</v>
      </c>
      <c r="Y95" s="6">
        <v>1.01884840819189</v>
      </c>
      <c r="Z95" s="7">
        <v>724.99808892261399</v>
      </c>
      <c r="AA95" s="8">
        <v>18.86</v>
      </c>
      <c r="AB95" s="9">
        <v>22</v>
      </c>
      <c r="AC95" s="9">
        <v>48</v>
      </c>
      <c r="AD95" s="10">
        <v>127.332067489624</v>
      </c>
      <c r="AE95" s="11">
        <v>18.86</v>
      </c>
      <c r="AF95" s="12">
        <v>22</v>
      </c>
      <c r="AG95" s="12">
        <v>56</v>
      </c>
      <c r="AH95" s="7">
        <v>590.26317754285606</v>
      </c>
      <c r="AI95" s="8">
        <v>20.96</v>
      </c>
      <c r="AJ95" s="9">
        <v>26</v>
      </c>
      <c r="AK95" s="9">
        <v>45</v>
      </c>
      <c r="AL95" s="13">
        <v>118.453631401062</v>
      </c>
      <c r="AM95" s="14">
        <v>19.41</v>
      </c>
      <c r="AN95" s="15">
        <v>25</v>
      </c>
      <c r="AO95" s="15">
        <v>48</v>
      </c>
      <c r="AP95" s="7">
        <v>1008.94904329787</v>
      </c>
      <c r="AQ95" s="8">
        <v>24.48</v>
      </c>
      <c r="AR95" s="9">
        <v>30</v>
      </c>
      <c r="AS95" s="9">
        <v>66</v>
      </c>
      <c r="AT95" s="16">
        <v>157.318324804306</v>
      </c>
      <c r="AU95" s="17">
        <v>24.81</v>
      </c>
      <c r="AV95" s="18">
        <v>31</v>
      </c>
      <c r="AW95" s="18">
        <v>71</v>
      </c>
      <c r="AX95" s="5">
        <v>1479</v>
      </c>
      <c r="AY95" s="19">
        <v>165.16987702466099</v>
      </c>
    </row>
    <row r="96" spans="1:51">
      <c r="A96" s="3" t="s">
        <v>257</v>
      </c>
      <c r="B96" s="3" t="s">
        <v>258</v>
      </c>
      <c r="C96" s="4">
        <v>26.47</v>
      </c>
      <c r="D96" s="5">
        <v>1</v>
      </c>
      <c r="E96" s="5">
        <v>6</v>
      </c>
      <c r="F96" s="5">
        <v>6</v>
      </c>
      <c r="G96" s="5">
        <v>116</v>
      </c>
      <c r="H96" s="6">
        <v>0.95837360111012104</v>
      </c>
      <c r="I96" s="6">
        <v>0.92031596347383005</v>
      </c>
      <c r="J96" s="6">
        <v>1.1625631085564501</v>
      </c>
      <c r="K96" s="6">
        <v>1.0499136119227299</v>
      </c>
      <c r="L96" s="6">
        <v>0.91176113758051702</v>
      </c>
      <c r="M96" s="6">
        <v>0.98361383139804903</v>
      </c>
      <c r="N96" s="6">
        <v>0.97722471005433298</v>
      </c>
      <c r="O96" s="6">
        <v>0.92395272574991105</v>
      </c>
      <c r="P96" s="6">
        <v>0.90491543881278902</v>
      </c>
      <c r="Q96" s="6">
        <v>0.86045956683260405</v>
      </c>
      <c r="R96" s="6">
        <v>1.0319814469659501</v>
      </c>
      <c r="S96" s="6">
        <v>0.90764729976085301</v>
      </c>
      <c r="T96" s="6">
        <v>0.98035955596183</v>
      </c>
      <c r="U96" s="6">
        <v>0.923231987561559</v>
      </c>
      <c r="V96" s="6">
        <v>1.13076811635979</v>
      </c>
      <c r="W96" s="6">
        <v>1.0373807206866601</v>
      </c>
      <c r="X96" s="6">
        <v>0.86283537591336201</v>
      </c>
      <c r="Y96" s="6">
        <v>0.93252881287615497</v>
      </c>
      <c r="Z96" s="7">
        <v>293.76886810005101</v>
      </c>
      <c r="AA96" s="8">
        <v>20.59</v>
      </c>
      <c r="AB96" s="9">
        <v>4</v>
      </c>
      <c r="AC96" s="9">
        <v>23</v>
      </c>
      <c r="AD96" s="10">
        <v>61.287099123001099</v>
      </c>
      <c r="AE96" s="11">
        <v>23.11</v>
      </c>
      <c r="AF96" s="12">
        <v>5</v>
      </c>
      <c r="AG96" s="12">
        <v>28</v>
      </c>
      <c r="AH96" s="7">
        <v>244.41856995572101</v>
      </c>
      <c r="AI96" s="8">
        <v>23.95</v>
      </c>
      <c r="AJ96" s="9">
        <v>5</v>
      </c>
      <c r="AK96" s="9">
        <v>15</v>
      </c>
      <c r="AL96" s="13">
        <v>41.052763938903801</v>
      </c>
      <c r="AM96" s="14">
        <v>20.59</v>
      </c>
      <c r="AN96" s="15">
        <v>4</v>
      </c>
      <c r="AO96" s="15">
        <v>16</v>
      </c>
      <c r="AP96" s="7">
        <v>251.00891097738401</v>
      </c>
      <c r="AQ96" s="8">
        <v>23.95</v>
      </c>
      <c r="AR96" s="9">
        <v>5</v>
      </c>
      <c r="AS96" s="9">
        <v>15</v>
      </c>
      <c r="AT96" s="16">
        <v>44.604577541351297</v>
      </c>
      <c r="AU96" s="17">
        <v>23.95</v>
      </c>
      <c r="AV96" s="18">
        <v>5</v>
      </c>
      <c r="AW96" s="18">
        <v>19</v>
      </c>
      <c r="AX96" s="5">
        <v>238</v>
      </c>
      <c r="AY96" s="19">
        <v>26.654581284660001</v>
      </c>
    </row>
    <row r="97" spans="1:51">
      <c r="A97" s="3" t="s">
        <v>259</v>
      </c>
      <c r="B97" s="3" t="s">
        <v>260</v>
      </c>
      <c r="C97" s="4">
        <v>26.47</v>
      </c>
      <c r="D97" s="5">
        <v>3</v>
      </c>
      <c r="E97" s="5">
        <v>8</v>
      </c>
      <c r="F97" s="5">
        <v>8</v>
      </c>
      <c r="G97" s="5">
        <v>73</v>
      </c>
      <c r="H97" s="6">
        <v>0.66646044191979503</v>
      </c>
      <c r="I97" s="6">
        <v>0.62737944471236995</v>
      </c>
      <c r="J97" s="6">
        <v>0.62600714949335601</v>
      </c>
      <c r="K97" s="6">
        <v>0.61284858392374897</v>
      </c>
      <c r="L97" s="6">
        <v>0.96188155653163698</v>
      </c>
      <c r="M97" s="6">
        <v>1.0151815006726199</v>
      </c>
      <c r="N97" s="6">
        <v>0.64596595736686602</v>
      </c>
      <c r="O97" s="6">
        <v>0.72047984915957397</v>
      </c>
      <c r="P97" s="6">
        <v>0.71408180452969905</v>
      </c>
      <c r="Q97" s="6">
        <v>0.79084498054841501</v>
      </c>
      <c r="R97" s="6">
        <v>0.934527177344605</v>
      </c>
      <c r="S97" s="6">
        <v>1.0921438872203899</v>
      </c>
      <c r="T97" s="6">
        <v>0.89222106142707902</v>
      </c>
      <c r="U97" s="6">
        <v>0.91356861981647097</v>
      </c>
      <c r="V97" s="6">
        <v>0.82435683134271398</v>
      </c>
      <c r="W97" s="6">
        <v>0.898950260290998</v>
      </c>
      <c r="X97" s="6">
        <v>1.0505492934479299</v>
      </c>
      <c r="Y97" s="6">
        <v>1.0271356420620701</v>
      </c>
      <c r="Z97" s="7">
        <v>343.486702126723</v>
      </c>
      <c r="AA97" s="8">
        <v>26.47</v>
      </c>
      <c r="AB97" s="9">
        <v>8</v>
      </c>
      <c r="AC97" s="9">
        <v>14</v>
      </c>
      <c r="AD97" s="10">
        <v>45.256086111068697</v>
      </c>
      <c r="AE97" s="11">
        <v>24.18</v>
      </c>
      <c r="AF97" s="12">
        <v>7</v>
      </c>
      <c r="AG97" s="12">
        <v>15</v>
      </c>
      <c r="AH97" s="7">
        <v>125.73</v>
      </c>
      <c r="AI97" s="8">
        <v>12.75</v>
      </c>
      <c r="AJ97" s="9">
        <v>4</v>
      </c>
      <c r="AK97" s="9">
        <v>7</v>
      </c>
      <c r="AL97" s="13">
        <v>17.321641921997099</v>
      </c>
      <c r="AM97" s="14">
        <v>10.46</v>
      </c>
      <c r="AN97" s="15">
        <v>3</v>
      </c>
      <c r="AO97" s="15">
        <v>9</v>
      </c>
      <c r="AP97" s="7">
        <v>193.05076493663901</v>
      </c>
      <c r="AQ97" s="8">
        <v>20.59</v>
      </c>
      <c r="AR97" s="9">
        <v>7</v>
      </c>
      <c r="AS97" s="9">
        <v>13</v>
      </c>
      <c r="AT97" s="16">
        <v>29.434699058532701</v>
      </c>
      <c r="AU97" s="17">
        <v>20.59</v>
      </c>
      <c r="AV97" s="18">
        <v>7</v>
      </c>
      <c r="AW97" s="18">
        <v>15</v>
      </c>
      <c r="AX97" s="5">
        <v>306</v>
      </c>
      <c r="AY97" s="19">
        <v>34.171252644660001</v>
      </c>
    </row>
    <row r="98" spans="1:51">
      <c r="A98" s="3" t="s">
        <v>261</v>
      </c>
      <c r="B98" s="3" t="s">
        <v>262</v>
      </c>
      <c r="C98" s="4">
        <v>26.18</v>
      </c>
      <c r="D98" s="5">
        <v>1</v>
      </c>
      <c r="E98" s="5">
        <v>17</v>
      </c>
      <c r="F98" s="5">
        <v>17</v>
      </c>
      <c r="G98" s="5">
        <v>173</v>
      </c>
      <c r="H98" s="6">
        <v>1.0587053517098699</v>
      </c>
      <c r="I98" s="6">
        <v>1.0266783164945901</v>
      </c>
      <c r="J98" s="6">
        <v>1.1160708967041699</v>
      </c>
      <c r="K98" s="6">
        <v>1.02658947914404</v>
      </c>
      <c r="L98" s="6">
        <v>1.04115431658206</v>
      </c>
      <c r="M98" s="6">
        <v>0.99532944498218701</v>
      </c>
      <c r="N98" s="6">
        <v>1.13871533278797</v>
      </c>
      <c r="O98" s="6">
        <v>1.10819014266502</v>
      </c>
      <c r="P98" s="6">
        <v>1.1091251508959199</v>
      </c>
      <c r="Q98" s="6">
        <v>1.0650949513197301</v>
      </c>
      <c r="R98" s="6">
        <v>1.03915018910791</v>
      </c>
      <c r="S98" s="6">
        <v>0.96881688983238301</v>
      </c>
      <c r="T98" s="6">
        <v>1.1443487550332201</v>
      </c>
      <c r="U98" s="6">
        <v>1.14107812366562</v>
      </c>
      <c r="V98" s="6">
        <v>1.0893201694722801</v>
      </c>
      <c r="W98" s="6">
        <v>1.16754430749806</v>
      </c>
      <c r="X98" s="6">
        <v>1.0331346883114301</v>
      </c>
      <c r="Y98" s="6">
        <v>1.0495130754827899</v>
      </c>
      <c r="Z98" s="7">
        <v>442.75002912740098</v>
      </c>
      <c r="AA98" s="8">
        <v>20.74</v>
      </c>
      <c r="AB98" s="9">
        <v>13</v>
      </c>
      <c r="AC98" s="9">
        <v>28</v>
      </c>
      <c r="AD98" s="10">
        <v>87.348685264587402</v>
      </c>
      <c r="AE98" s="11">
        <v>21.75</v>
      </c>
      <c r="AF98" s="12">
        <v>15</v>
      </c>
      <c r="AG98" s="12">
        <v>40</v>
      </c>
      <c r="AH98" s="7">
        <v>321.87514656795202</v>
      </c>
      <c r="AI98" s="8">
        <v>19.739999999999998</v>
      </c>
      <c r="AJ98" s="9">
        <v>13</v>
      </c>
      <c r="AK98" s="9">
        <v>24</v>
      </c>
      <c r="AL98" s="13">
        <v>76.226800203323407</v>
      </c>
      <c r="AM98" s="14">
        <v>19.739999999999998</v>
      </c>
      <c r="AN98" s="15">
        <v>13</v>
      </c>
      <c r="AO98" s="15">
        <v>30</v>
      </c>
      <c r="AP98" s="7">
        <v>310.68331145677001</v>
      </c>
      <c r="AQ98" s="8">
        <v>20.170000000000002</v>
      </c>
      <c r="AR98" s="9">
        <v>12</v>
      </c>
      <c r="AS98" s="9">
        <v>23</v>
      </c>
      <c r="AT98" s="16">
        <v>74.031383514404297</v>
      </c>
      <c r="AU98" s="17">
        <v>21.17</v>
      </c>
      <c r="AV98" s="18">
        <v>13</v>
      </c>
      <c r="AW98" s="18">
        <v>28</v>
      </c>
      <c r="AX98" s="5">
        <v>699</v>
      </c>
      <c r="AY98" s="19">
        <v>79.529820974659998</v>
      </c>
    </row>
    <row r="99" spans="1:51">
      <c r="A99" s="3" t="s">
        <v>263</v>
      </c>
      <c r="B99" s="3" t="s">
        <v>264</v>
      </c>
      <c r="C99" s="4">
        <v>26.14</v>
      </c>
      <c r="D99" s="5">
        <v>1</v>
      </c>
      <c r="E99" s="5">
        <v>6</v>
      </c>
      <c r="F99" s="5">
        <v>6</v>
      </c>
      <c r="G99" s="5">
        <v>39</v>
      </c>
      <c r="H99" s="6">
        <v>1.31164863680635</v>
      </c>
      <c r="I99" s="6">
        <v>1.4042150747701601</v>
      </c>
      <c r="J99" s="6">
        <v>1.8106529657283299</v>
      </c>
      <c r="K99" s="6">
        <v>1.66729860141553</v>
      </c>
      <c r="L99" s="6">
        <v>1.0691755961882801</v>
      </c>
      <c r="M99" s="6">
        <v>1.04259739181968</v>
      </c>
      <c r="N99" s="6">
        <v>1.1143372108849801</v>
      </c>
      <c r="O99" s="6">
        <v>1.14209887597402</v>
      </c>
      <c r="P99" s="6">
        <v>1.06659806731878</v>
      </c>
      <c r="Q99" s="6">
        <v>1.11627971884556</v>
      </c>
      <c r="R99" s="6">
        <v>1.0098415021541001</v>
      </c>
      <c r="S99" s="6">
        <v>0.98029996780270401</v>
      </c>
      <c r="T99" s="6">
        <v>1.13596944543756</v>
      </c>
      <c r="U99" s="6">
        <v>1.10664536980449</v>
      </c>
      <c r="V99" s="6">
        <v>1.1819385461707601</v>
      </c>
      <c r="W99" s="6">
        <v>1.1582531905386999</v>
      </c>
      <c r="X99" s="6">
        <v>0.96018753313011296</v>
      </c>
      <c r="Y99" s="6">
        <v>0.99079159731647404</v>
      </c>
      <c r="Z99" s="7">
        <v>135.182803516576</v>
      </c>
      <c r="AA99" s="8">
        <v>26.14</v>
      </c>
      <c r="AB99" s="9">
        <v>6</v>
      </c>
      <c r="AC99" s="9">
        <v>8</v>
      </c>
      <c r="AD99" s="10">
        <v>20.295081138610801</v>
      </c>
      <c r="AE99" s="11">
        <v>26.14</v>
      </c>
      <c r="AF99" s="12">
        <v>6</v>
      </c>
      <c r="AG99" s="12">
        <v>10</v>
      </c>
      <c r="AH99" s="7">
        <v>100.197100232585</v>
      </c>
      <c r="AI99" s="8">
        <v>20.75</v>
      </c>
      <c r="AJ99" s="9">
        <v>5</v>
      </c>
      <c r="AK99" s="9">
        <v>6</v>
      </c>
      <c r="AL99" s="13">
        <v>14.1315314769745</v>
      </c>
      <c r="AM99" s="14">
        <v>18.260000000000002</v>
      </c>
      <c r="AN99" s="15">
        <v>4</v>
      </c>
      <c r="AO99" s="15">
        <v>5</v>
      </c>
      <c r="AP99" s="7">
        <v>90.922803516576494</v>
      </c>
      <c r="AQ99" s="8">
        <v>14.94</v>
      </c>
      <c r="AR99" s="9">
        <v>3</v>
      </c>
      <c r="AS99" s="9">
        <v>5</v>
      </c>
      <c r="AT99" s="16">
        <v>13.7532652616501</v>
      </c>
      <c r="AU99" s="17">
        <v>14.94</v>
      </c>
      <c r="AV99" s="18">
        <v>3</v>
      </c>
      <c r="AW99" s="18">
        <v>5</v>
      </c>
      <c r="AX99" s="5">
        <v>241</v>
      </c>
      <c r="AY99" s="19">
        <v>26.905749344659998</v>
      </c>
    </row>
    <row r="100" spans="1:51">
      <c r="A100" s="3" t="s">
        <v>265</v>
      </c>
      <c r="B100" s="3" t="s">
        <v>336</v>
      </c>
      <c r="C100" s="4">
        <v>26</v>
      </c>
      <c r="D100" s="5">
        <v>4</v>
      </c>
      <c r="E100" s="5">
        <v>3</v>
      </c>
      <c r="F100" s="5">
        <v>5</v>
      </c>
      <c r="G100" s="5">
        <v>21</v>
      </c>
      <c r="H100" s="6">
        <v>1.09023029000398</v>
      </c>
      <c r="I100" s="6">
        <v>1.6303201381815899</v>
      </c>
      <c r="J100" s="6">
        <v>0.91081528793853395</v>
      </c>
      <c r="K100" s="6">
        <v>1.3667976592253099</v>
      </c>
      <c r="L100" s="6">
        <v>1.19701151129106</v>
      </c>
      <c r="M100" s="6">
        <v>1.54148048059725</v>
      </c>
      <c r="N100" s="6">
        <v>1.28156823193324</v>
      </c>
      <c r="O100" s="6">
        <v>1.0972928288363999</v>
      </c>
      <c r="P100" s="6">
        <v>0.98884905690305502</v>
      </c>
      <c r="Q100" s="6">
        <v>0.84903713325963803</v>
      </c>
      <c r="R100" s="6">
        <v>1.30322540894266</v>
      </c>
      <c r="S100" s="6">
        <v>0.84244489241375498</v>
      </c>
      <c r="T100" s="6">
        <v>1.0974404676646901</v>
      </c>
      <c r="U100" s="6">
        <v>1.1234847980451601</v>
      </c>
      <c r="V100" s="6">
        <v>1.05013521385437</v>
      </c>
      <c r="W100" s="6">
        <v>1.1177649700373</v>
      </c>
      <c r="X100" s="6">
        <v>0.98826507665390695</v>
      </c>
      <c r="Y100" s="6">
        <v>1.01358067941942</v>
      </c>
      <c r="Z100" s="7">
        <v>30.261180932530301</v>
      </c>
      <c r="AA100" s="8">
        <v>10.5</v>
      </c>
      <c r="AB100" s="9">
        <v>2</v>
      </c>
      <c r="AC100" s="9">
        <v>3</v>
      </c>
      <c r="AD100" s="10">
        <v>5.5482902526855504</v>
      </c>
      <c r="AE100" s="11">
        <v>10.5</v>
      </c>
      <c r="AF100" s="12">
        <v>2</v>
      </c>
      <c r="AG100" s="12">
        <v>3</v>
      </c>
      <c r="AH100" s="7">
        <v>52.408580959642798</v>
      </c>
      <c r="AI100" s="8">
        <v>18</v>
      </c>
      <c r="AJ100" s="9">
        <v>3</v>
      </c>
      <c r="AK100" s="9">
        <v>4</v>
      </c>
      <c r="AL100" s="13"/>
      <c r="AM100" s="14"/>
      <c r="AN100" s="15"/>
      <c r="AO100" s="15"/>
      <c r="AP100" s="7">
        <v>81.195837121028603</v>
      </c>
      <c r="AQ100" s="8">
        <v>18.5</v>
      </c>
      <c r="AR100" s="9">
        <v>4</v>
      </c>
      <c r="AS100" s="9">
        <v>4</v>
      </c>
      <c r="AT100" s="16">
        <v>12.297922849655199</v>
      </c>
      <c r="AU100" s="17">
        <v>18.5</v>
      </c>
      <c r="AV100" s="18">
        <v>4</v>
      </c>
      <c r="AW100" s="18">
        <v>7</v>
      </c>
      <c r="AX100" s="5">
        <v>200</v>
      </c>
      <c r="AY100" s="19">
        <v>22.990775214660001</v>
      </c>
    </row>
    <row r="101" spans="1:51">
      <c r="A101" s="3" t="s">
        <v>337</v>
      </c>
      <c r="B101" s="3" t="s">
        <v>266</v>
      </c>
      <c r="C101" s="4">
        <v>25.82</v>
      </c>
      <c r="D101" s="5">
        <v>2</v>
      </c>
      <c r="E101" s="5">
        <v>21</v>
      </c>
      <c r="F101" s="5">
        <v>21</v>
      </c>
      <c r="G101" s="5">
        <v>269</v>
      </c>
      <c r="H101" s="6">
        <v>0.89067590336415003</v>
      </c>
      <c r="I101" s="6">
        <v>0.87417554273671505</v>
      </c>
      <c r="J101" s="6">
        <v>0.91307833705989305</v>
      </c>
      <c r="K101" s="6">
        <v>0.88924257271054896</v>
      </c>
      <c r="L101" s="6">
        <v>0.986640945882029</v>
      </c>
      <c r="M101" s="6">
        <v>0.99622741185800101</v>
      </c>
      <c r="N101" s="6">
        <v>0.91870406409496796</v>
      </c>
      <c r="O101" s="6">
        <v>0.93548616194271805</v>
      </c>
      <c r="P101" s="6">
        <v>0.94281700234803101</v>
      </c>
      <c r="Q101" s="6">
        <v>0.95536474282800798</v>
      </c>
      <c r="R101" s="6">
        <v>0.99031616673796297</v>
      </c>
      <c r="S101" s="6">
        <v>0.98134783480030796</v>
      </c>
      <c r="T101" s="6">
        <v>1.00863122739477</v>
      </c>
      <c r="U101" s="6">
        <v>1.00544113853746</v>
      </c>
      <c r="V101" s="6">
        <v>0.99070380540020797</v>
      </c>
      <c r="W101" s="6">
        <v>1.04229912670772</v>
      </c>
      <c r="X101" s="6">
        <v>0.98602349733213601</v>
      </c>
      <c r="Y101" s="6">
        <v>0.99285627350104799</v>
      </c>
      <c r="Z101" s="7">
        <v>557.20879329016498</v>
      </c>
      <c r="AA101" s="8">
        <v>21.86</v>
      </c>
      <c r="AB101" s="9">
        <v>17</v>
      </c>
      <c r="AC101" s="9">
        <v>37</v>
      </c>
      <c r="AD101" s="10">
        <v>94.294666528701796</v>
      </c>
      <c r="AE101" s="11">
        <v>22.85</v>
      </c>
      <c r="AF101" s="12">
        <v>18</v>
      </c>
      <c r="AG101" s="12">
        <v>46</v>
      </c>
      <c r="AH101" s="7">
        <v>757.13775606940897</v>
      </c>
      <c r="AI101" s="8">
        <v>20.079999999999998</v>
      </c>
      <c r="AJ101" s="9">
        <v>16</v>
      </c>
      <c r="AK101" s="9">
        <v>40</v>
      </c>
      <c r="AL101" s="13">
        <v>103.71934223175001</v>
      </c>
      <c r="AM101" s="14">
        <v>20.079999999999998</v>
      </c>
      <c r="AN101" s="15">
        <v>16</v>
      </c>
      <c r="AO101" s="15">
        <v>42</v>
      </c>
      <c r="AP101" s="7">
        <v>830.46382082935099</v>
      </c>
      <c r="AQ101" s="8">
        <v>23.34</v>
      </c>
      <c r="AR101" s="9">
        <v>19</v>
      </c>
      <c r="AS101" s="9">
        <v>46</v>
      </c>
      <c r="AT101" s="16">
        <v>118.756377458572</v>
      </c>
      <c r="AU101" s="17">
        <v>24.04</v>
      </c>
      <c r="AV101" s="18">
        <v>20</v>
      </c>
      <c r="AW101" s="18">
        <v>58</v>
      </c>
      <c r="AX101" s="5">
        <v>1011</v>
      </c>
      <c r="AY101" s="19">
        <v>113.67237226466</v>
      </c>
    </row>
    <row r="102" spans="1:51">
      <c r="A102" s="3" t="s">
        <v>267</v>
      </c>
      <c r="B102" s="3" t="s">
        <v>268</v>
      </c>
      <c r="C102" s="4">
        <v>25.63</v>
      </c>
      <c r="D102" s="5">
        <v>1</v>
      </c>
      <c r="E102" s="5">
        <v>11</v>
      </c>
      <c r="F102" s="5">
        <v>11</v>
      </c>
      <c r="G102" s="5">
        <v>78</v>
      </c>
      <c r="H102" s="6">
        <v>0.75177192367878298</v>
      </c>
      <c r="I102" s="6">
        <v>0.72577900722748201</v>
      </c>
      <c r="J102" s="6">
        <v>0.78248398724020196</v>
      </c>
      <c r="K102" s="6">
        <v>0.80902639184354497</v>
      </c>
      <c r="L102" s="6">
        <v>0.96756085476734299</v>
      </c>
      <c r="M102" s="6">
        <v>0.973146255445138</v>
      </c>
      <c r="N102" s="6">
        <v>0.83558480731856299</v>
      </c>
      <c r="O102" s="6">
        <v>1.06087297584579</v>
      </c>
      <c r="P102" s="6">
        <v>0.87586764341005197</v>
      </c>
      <c r="Q102" s="6">
        <v>0.92710087987593703</v>
      </c>
      <c r="R102" s="6">
        <v>1.10510397385435</v>
      </c>
      <c r="S102" s="6">
        <v>1.0211109910530201</v>
      </c>
      <c r="T102" s="6">
        <v>0.97716020910630896</v>
      </c>
      <c r="U102" s="6">
        <v>0.83468930421092802</v>
      </c>
      <c r="V102" s="6">
        <v>1.06106904443663</v>
      </c>
      <c r="W102" s="6">
        <v>1.0067163075202901</v>
      </c>
      <c r="X102" s="6">
        <v>1.0087087999970501</v>
      </c>
      <c r="Y102" s="6">
        <v>0.92151773770497303</v>
      </c>
      <c r="Z102" s="7">
        <v>339.00416053848897</v>
      </c>
      <c r="AA102" s="8">
        <v>22.06</v>
      </c>
      <c r="AB102" s="9">
        <v>10</v>
      </c>
      <c r="AC102" s="9">
        <v>16</v>
      </c>
      <c r="AD102" s="10">
        <v>53.108422756195097</v>
      </c>
      <c r="AE102" s="11">
        <v>22.06</v>
      </c>
      <c r="AF102" s="12">
        <v>10</v>
      </c>
      <c r="AG102" s="12">
        <v>19</v>
      </c>
      <c r="AH102" s="7">
        <v>119.114732152592</v>
      </c>
      <c r="AI102" s="8">
        <v>10.29</v>
      </c>
      <c r="AJ102" s="9">
        <v>5</v>
      </c>
      <c r="AK102" s="9">
        <v>9</v>
      </c>
      <c r="AL102" s="13">
        <v>20.539455175399802</v>
      </c>
      <c r="AM102" s="14">
        <v>10.29</v>
      </c>
      <c r="AN102" s="15">
        <v>5</v>
      </c>
      <c r="AO102" s="15">
        <v>10</v>
      </c>
      <c r="AP102" s="7">
        <v>200.90731303145901</v>
      </c>
      <c r="AQ102" s="8">
        <v>18.91</v>
      </c>
      <c r="AR102" s="9">
        <v>8</v>
      </c>
      <c r="AS102" s="9">
        <v>11</v>
      </c>
      <c r="AT102" s="16">
        <v>29.789470195770299</v>
      </c>
      <c r="AU102" s="17">
        <v>18.91</v>
      </c>
      <c r="AV102" s="18">
        <v>8</v>
      </c>
      <c r="AW102" s="18">
        <v>13</v>
      </c>
      <c r="AX102" s="5">
        <v>476</v>
      </c>
      <c r="AY102" s="19">
        <v>54.129104284660002</v>
      </c>
    </row>
    <row r="103" spans="1:51">
      <c r="A103" s="3" t="s">
        <v>269</v>
      </c>
      <c r="B103" s="3" t="s">
        <v>270</v>
      </c>
      <c r="C103" s="4">
        <v>25.62</v>
      </c>
      <c r="D103" s="5">
        <v>2</v>
      </c>
      <c r="E103" s="5">
        <v>3</v>
      </c>
      <c r="F103" s="5">
        <v>3</v>
      </c>
      <c r="G103" s="5">
        <v>11</v>
      </c>
      <c r="H103" s="6"/>
      <c r="I103" s="6"/>
      <c r="J103" s="6"/>
      <c r="K103" s="6"/>
      <c r="L103" s="6"/>
      <c r="M103" s="6"/>
      <c r="N103" s="6">
        <v>1.51912061884377</v>
      </c>
      <c r="O103" s="6">
        <v>1.2580500606568801</v>
      </c>
      <c r="P103" s="6">
        <v>1.24767884549148</v>
      </c>
      <c r="Q103" s="6">
        <v>1.3182952049380701</v>
      </c>
      <c r="R103" s="6">
        <v>1.0562004868534001</v>
      </c>
      <c r="S103" s="6">
        <v>0.92690604710375402</v>
      </c>
      <c r="T103" s="6">
        <v>1.22321530585433</v>
      </c>
      <c r="U103" s="6">
        <v>1.1598868469100501</v>
      </c>
      <c r="V103" s="6">
        <v>1.30851217257935</v>
      </c>
      <c r="W103" s="6">
        <v>1.2481226705244</v>
      </c>
      <c r="X103" s="6">
        <v>0.93391951131208095</v>
      </c>
      <c r="Y103" s="6">
        <v>0.93896524912174595</v>
      </c>
      <c r="Z103" s="7"/>
      <c r="AA103" s="8"/>
      <c r="AB103" s="9"/>
      <c r="AC103" s="9"/>
      <c r="AD103" s="10"/>
      <c r="AE103" s="11"/>
      <c r="AF103" s="12"/>
      <c r="AG103" s="12"/>
      <c r="AH103" s="7">
        <v>41.558768294983402</v>
      </c>
      <c r="AI103" s="8">
        <v>16.25</v>
      </c>
      <c r="AJ103" s="9">
        <v>2</v>
      </c>
      <c r="AK103" s="9">
        <v>2</v>
      </c>
      <c r="AL103" s="13">
        <v>6.7317268848419198</v>
      </c>
      <c r="AM103" s="14">
        <v>25.62</v>
      </c>
      <c r="AN103" s="15">
        <v>3</v>
      </c>
      <c r="AO103" s="15">
        <v>3</v>
      </c>
      <c r="AP103" s="7">
        <v>79.631555792481294</v>
      </c>
      <c r="AQ103" s="8">
        <v>16.25</v>
      </c>
      <c r="AR103" s="9">
        <v>2</v>
      </c>
      <c r="AS103" s="9">
        <v>3</v>
      </c>
      <c r="AT103" s="16">
        <v>9.4106693267822301</v>
      </c>
      <c r="AU103" s="17">
        <v>16.25</v>
      </c>
      <c r="AV103" s="18">
        <v>2</v>
      </c>
      <c r="AW103" s="18">
        <v>3</v>
      </c>
      <c r="AX103" s="5">
        <v>160</v>
      </c>
      <c r="AY103" s="19">
        <v>17.77054825466</v>
      </c>
    </row>
    <row r="104" spans="1:51">
      <c r="A104" s="3" t="s">
        <v>271</v>
      </c>
      <c r="B104" s="3" t="s">
        <v>272</v>
      </c>
      <c r="C104" s="4">
        <v>25.54</v>
      </c>
      <c r="D104" s="5">
        <v>2</v>
      </c>
      <c r="E104" s="5">
        <v>14</v>
      </c>
      <c r="F104" s="5">
        <v>14</v>
      </c>
      <c r="G104" s="5">
        <v>192</v>
      </c>
      <c r="H104" s="6">
        <v>0.87351734853219098</v>
      </c>
      <c r="I104" s="6">
        <v>0.86203358459151702</v>
      </c>
      <c r="J104" s="6">
        <v>0.8445887476542</v>
      </c>
      <c r="K104" s="6">
        <v>0.86749741019151105</v>
      </c>
      <c r="L104" s="6">
        <v>1.00357546912896</v>
      </c>
      <c r="M104" s="6">
        <v>1.0144761982614201</v>
      </c>
      <c r="N104" s="6">
        <v>0.75287340995947205</v>
      </c>
      <c r="O104" s="6">
        <v>0.79185496671662703</v>
      </c>
      <c r="P104" s="6">
        <v>0.79617738456408904</v>
      </c>
      <c r="Q104" s="6">
        <v>0.82219158605854503</v>
      </c>
      <c r="R104" s="6">
        <v>0.96171286363938302</v>
      </c>
      <c r="S104" s="6">
        <v>1.05091526513973</v>
      </c>
      <c r="T104" s="6">
        <v>0.93413044227014497</v>
      </c>
      <c r="U104" s="6">
        <v>1.00979964345787</v>
      </c>
      <c r="V104" s="6">
        <v>0.86221182481485004</v>
      </c>
      <c r="W104" s="6">
        <v>0.918874791347154</v>
      </c>
      <c r="X104" s="6">
        <v>1.12427801146416</v>
      </c>
      <c r="Y104" s="6">
        <v>1.0772439857218401</v>
      </c>
      <c r="Z104" s="7">
        <v>572.072804337977</v>
      </c>
      <c r="AA104" s="8">
        <v>23.81</v>
      </c>
      <c r="AB104" s="9">
        <v>12</v>
      </c>
      <c r="AC104" s="9">
        <v>25</v>
      </c>
      <c r="AD104" s="10">
        <v>72.632930040359497</v>
      </c>
      <c r="AE104" s="11">
        <v>24.1</v>
      </c>
      <c r="AF104" s="12">
        <v>13</v>
      </c>
      <c r="AG104" s="12">
        <v>28</v>
      </c>
      <c r="AH104" s="7">
        <v>545.03508515698798</v>
      </c>
      <c r="AI104" s="8">
        <v>25.25</v>
      </c>
      <c r="AJ104" s="9">
        <v>13</v>
      </c>
      <c r="AK104" s="9">
        <v>33</v>
      </c>
      <c r="AL104" s="13">
        <v>72.152913928031893</v>
      </c>
      <c r="AM104" s="14">
        <v>25.25</v>
      </c>
      <c r="AN104" s="15">
        <v>13</v>
      </c>
      <c r="AO104" s="15">
        <v>32</v>
      </c>
      <c r="AP104" s="7">
        <v>652.89188262235996</v>
      </c>
      <c r="AQ104" s="8">
        <v>20.49</v>
      </c>
      <c r="AR104" s="9">
        <v>12</v>
      </c>
      <c r="AS104" s="9">
        <v>32</v>
      </c>
      <c r="AT104" s="16">
        <v>91.681829571723895</v>
      </c>
      <c r="AU104" s="17">
        <v>20.78</v>
      </c>
      <c r="AV104" s="18">
        <v>13</v>
      </c>
      <c r="AW104" s="18">
        <v>42</v>
      </c>
      <c r="AX104" s="5">
        <v>693</v>
      </c>
      <c r="AY104" s="19">
        <v>76.408503764659997</v>
      </c>
    </row>
    <row r="105" spans="1:51">
      <c r="A105" s="3" t="s">
        <v>273</v>
      </c>
      <c r="B105" s="3" t="s">
        <v>274</v>
      </c>
      <c r="C105" s="4">
        <v>25.52</v>
      </c>
      <c r="D105" s="5">
        <v>3</v>
      </c>
      <c r="E105" s="5">
        <v>5</v>
      </c>
      <c r="F105" s="5">
        <v>5</v>
      </c>
      <c r="G105" s="5">
        <v>23</v>
      </c>
      <c r="H105" s="6">
        <v>0.39901613699361699</v>
      </c>
      <c r="I105" s="6">
        <v>0.38733490013397598</v>
      </c>
      <c r="J105" s="6">
        <v>0.39182049649706602</v>
      </c>
      <c r="K105" s="6">
        <v>0.38168279735293498</v>
      </c>
      <c r="L105" s="6">
        <v>1.0183890094735399</v>
      </c>
      <c r="M105" s="6">
        <v>1.02082483845278</v>
      </c>
      <c r="N105" s="6">
        <v>0.70542598604842499</v>
      </c>
      <c r="O105" s="6">
        <v>0.69598507335039606</v>
      </c>
      <c r="P105" s="6">
        <v>0.68246348368576104</v>
      </c>
      <c r="Q105" s="6">
        <v>0.67521761548854597</v>
      </c>
      <c r="R105" s="6">
        <v>1.05252464796242</v>
      </c>
      <c r="S105" s="6">
        <v>0.961495702226836</v>
      </c>
      <c r="T105" s="6">
        <v>0.606534130828149</v>
      </c>
      <c r="U105" s="6">
        <v>0.56428006980674505</v>
      </c>
      <c r="V105" s="6">
        <v>0.688074698749226</v>
      </c>
      <c r="W105" s="6">
        <v>0.64393472156535303</v>
      </c>
      <c r="X105" s="6">
        <v>0.90133250910738605</v>
      </c>
      <c r="Y105" s="6">
        <v>0.97228751819145498</v>
      </c>
      <c r="Z105" s="7">
        <v>53.013937431123303</v>
      </c>
      <c r="AA105" s="8">
        <v>13.54</v>
      </c>
      <c r="AB105" s="9">
        <v>3</v>
      </c>
      <c r="AC105" s="9">
        <v>3</v>
      </c>
      <c r="AD105" s="10"/>
      <c r="AE105" s="11"/>
      <c r="AF105" s="12"/>
      <c r="AG105" s="12"/>
      <c r="AH105" s="7">
        <v>36.000508378349899</v>
      </c>
      <c r="AI105" s="8">
        <v>13.02</v>
      </c>
      <c r="AJ105" s="9">
        <v>3</v>
      </c>
      <c r="AK105" s="9">
        <v>4</v>
      </c>
      <c r="AL105" s="13">
        <v>7.7028093338012704</v>
      </c>
      <c r="AM105" s="14">
        <v>9.3800000000000008</v>
      </c>
      <c r="AN105" s="15">
        <v>2</v>
      </c>
      <c r="AO105" s="15">
        <v>6</v>
      </c>
      <c r="AP105" s="7">
        <v>57.696385883299399</v>
      </c>
      <c r="AQ105" s="8">
        <v>21.35</v>
      </c>
      <c r="AR105" s="9">
        <v>4</v>
      </c>
      <c r="AS105" s="9">
        <v>4</v>
      </c>
      <c r="AT105" s="16">
        <v>12.377433776855501</v>
      </c>
      <c r="AU105" s="17">
        <v>21.35</v>
      </c>
      <c r="AV105" s="18">
        <v>4</v>
      </c>
      <c r="AW105" s="18">
        <v>6</v>
      </c>
      <c r="AX105" s="5">
        <v>192</v>
      </c>
      <c r="AY105" s="19">
        <v>21.843032684659999</v>
      </c>
    </row>
    <row r="106" spans="1:51">
      <c r="A106" s="3" t="s">
        <v>275</v>
      </c>
      <c r="B106" s="3" t="s">
        <v>278</v>
      </c>
      <c r="C106" s="4">
        <v>25.4</v>
      </c>
      <c r="D106" s="5">
        <v>3</v>
      </c>
      <c r="E106" s="5">
        <v>12</v>
      </c>
      <c r="F106" s="5">
        <v>12</v>
      </c>
      <c r="G106" s="5">
        <v>99</v>
      </c>
      <c r="H106" s="6">
        <v>0.90568272075348299</v>
      </c>
      <c r="I106" s="6">
        <v>1.00181536159763</v>
      </c>
      <c r="J106" s="6">
        <v>0.88937274493417695</v>
      </c>
      <c r="K106" s="6">
        <v>0.91453872593232399</v>
      </c>
      <c r="L106" s="6">
        <v>1.0457284970494301</v>
      </c>
      <c r="M106" s="6">
        <v>1.0562881289588399</v>
      </c>
      <c r="N106" s="6">
        <v>1.06678288702755</v>
      </c>
      <c r="O106" s="6">
        <v>1.0095012851291301</v>
      </c>
      <c r="P106" s="6">
        <v>1.02771738452507</v>
      </c>
      <c r="Q106" s="6">
        <v>1.0328286036271801</v>
      </c>
      <c r="R106" s="6">
        <v>1.0709749663769199</v>
      </c>
      <c r="S106" s="6">
        <v>0.96251789875134497</v>
      </c>
      <c r="T106" s="6">
        <v>1.0525059080629799</v>
      </c>
      <c r="U106" s="6">
        <v>1.0109628721747901</v>
      </c>
      <c r="V106" s="6">
        <v>1.03304072621839</v>
      </c>
      <c r="W106" s="6">
        <v>1.03771303442976</v>
      </c>
      <c r="X106" s="6">
        <v>1.02371964830129</v>
      </c>
      <c r="Y106" s="6">
        <v>1.0131262624187301</v>
      </c>
      <c r="Z106" s="7">
        <v>266.87807070547098</v>
      </c>
      <c r="AA106" s="8">
        <v>16.86</v>
      </c>
      <c r="AB106" s="9">
        <v>8</v>
      </c>
      <c r="AC106" s="9">
        <v>14</v>
      </c>
      <c r="AD106" s="10">
        <v>39.070138573646503</v>
      </c>
      <c r="AE106" s="11">
        <v>15.24</v>
      </c>
      <c r="AF106" s="12">
        <v>7</v>
      </c>
      <c r="AG106" s="12">
        <v>14</v>
      </c>
      <c r="AH106" s="7">
        <v>275.87576110725001</v>
      </c>
      <c r="AI106" s="8">
        <v>22.63</v>
      </c>
      <c r="AJ106" s="9">
        <v>10</v>
      </c>
      <c r="AK106" s="9">
        <v>18</v>
      </c>
      <c r="AL106" s="13">
        <v>38.3657819032669</v>
      </c>
      <c r="AM106" s="14">
        <v>21.02</v>
      </c>
      <c r="AN106" s="15">
        <v>9</v>
      </c>
      <c r="AO106" s="15">
        <v>17</v>
      </c>
      <c r="AP106" s="7">
        <v>274.81901967488898</v>
      </c>
      <c r="AQ106" s="8">
        <v>21.25</v>
      </c>
      <c r="AR106" s="9">
        <v>10</v>
      </c>
      <c r="AS106" s="9">
        <v>18</v>
      </c>
      <c r="AT106" s="16">
        <v>42.4751296043396</v>
      </c>
      <c r="AU106" s="17">
        <v>21.25</v>
      </c>
      <c r="AV106" s="18">
        <v>10</v>
      </c>
      <c r="AW106" s="18">
        <v>18</v>
      </c>
      <c r="AX106" s="5">
        <v>433</v>
      </c>
      <c r="AY106" s="19">
        <v>47.942320084659997</v>
      </c>
    </row>
    <row r="107" spans="1:51">
      <c r="A107" s="3" t="s">
        <v>279</v>
      </c>
      <c r="B107" s="3" t="s">
        <v>280</v>
      </c>
      <c r="C107" s="4">
        <v>25.25</v>
      </c>
      <c r="D107" s="5">
        <v>1</v>
      </c>
      <c r="E107" s="5">
        <v>9</v>
      </c>
      <c r="F107" s="5">
        <v>21</v>
      </c>
      <c r="G107" s="5">
        <v>183</v>
      </c>
      <c r="H107" s="6">
        <v>1.7824606754126799</v>
      </c>
      <c r="I107" s="6">
        <v>1.6768880417605001</v>
      </c>
      <c r="J107" s="6">
        <v>1.6849436917420799</v>
      </c>
      <c r="K107" s="6">
        <v>1.64374398950019</v>
      </c>
      <c r="L107" s="6">
        <v>1.02376328395184</v>
      </c>
      <c r="M107" s="6">
        <v>0.94310116955784795</v>
      </c>
      <c r="N107" s="6">
        <v>1.4822797517603401</v>
      </c>
      <c r="O107" s="6">
        <v>1.5682455573874201</v>
      </c>
      <c r="P107" s="6">
        <v>1.41097095625266</v>
      </c>
      <c r="Q107" s="6">
        <v>1.51173241114186</v>
      </c>
      <c r="R107" s="6">
        <v>1.1330064905350501</v>
      </c>
      <c r="S107" s="6">
        <v>1.0265462888371899</v>
      </c>
      <c r="T107" s="6">
        <v>1.2049206133630701</v>
      </c>
      <c r="U107" s="6">
        <v>1.0990591314087499</v>
      </c>
      <c r="V107" s="6">
        <v>1.1650888222495701</v>
      </c>
      <c r="W107" s="6">
        <v>1.09916645424828</v>
      </c>
      <c r="X107" s="6">
        <v>0.99643219827557505</v>
      </c>
      <c r="Y107" s="6">
        <v>0.96118166394247295</v>
      </c>
      <c r="Z107" s="7">
        <v>516.42388031960002</v>
      </c>
      <c r="AA107" s="8">
        <v>25.25</v>
      </c>
      <c r="AB107" s="9">
        <v>21</v>
      </c>
      <c r="AC107" s="9">
        <v>34</v>
      </c>
      <c r="AD107" s="10">
        <v>101.234182715416</v>
      </c>
      <c r="AE107" s="11">
        <v>25.08</v>
      </c>
      <c r="AF107" s="12">
        <v>20</v>
      </c>
      <c r="AG107" s="12">
        <v>42</v>
      </c>
      <c r="AH107" s="7">
        <v>321.83035674133203</v>
      </c>
      <c r="AI107" s="8">
        <v>15.42</v>
      </c>
      <c r="AJ107" s="9">
        <v>12</v>
      </c>
      <c r="AK107" s="9">
        <v>22</v>
      </c>
      <c r="AL107" s="13">
        <v>58.649737119674697</v>
      </c>
      <c r="AM107" s="14">
        <v>15.42</v>
      </c>
      <c r="AN107" s="15">
        <v>12</v>
      </c>
      <c r="AO107" s="15">
        <v>28</v>
      </c>
      <c r="AP107" s="7">
        <v>348.36269107998902</v>
      </c>
      <c r="AQ107" s="8">
        <v>21.36</v>
      </c>
      <c r="AR107" s="9">
        <v>16</v>
      </c>
      <c r="AS107" s="9">
        <v>27</v>
      </c>
      <c r="AT107" s="16">
        <v>62.7137804031372</v>
      </c>
      <c r="AU107" s="17">
        <v>20</v>
      </c>
      <c r="AV107" s="18">
        <v>15</v>
      </c>
      <c r="AW107" s="18">
        <v>30</v>
      </c>
      <c r="AX107" s="5">
        <v>590</v>
      </c>
      <c r="AY107" s="19">
        <v>62.339979994660098</v>
      </c>
    </row>
    <row r="108" spans="1:51">
      <c r="A108" s="3" t="s">
        <v>281</v>
      </c>
      <c r="B108" s="3" t="s">
        <v>203</v>
      </c>
      <c r="C108" s="4">
        <v>25.24</v>
      </c>
      <c r="D108" s="5">
        <v>3</v>
      </c>
      <c r="E108" s="5">
        <v>6</v>
      </c>
      <c r="F108" s="5">
        <v>6</v>
      </c>
      <c r="G108" s="5">
        <v>50</v>
      </c>
      <c r="H108" s="6">
        <v>1.2260893049622299</v>
      </c>
      <c r="I108" s="6">
        <v>0.94646274197047997</v>
      </c>
      <c r="J108" s="6">
        <v>1.17822154124874</v>
      </c>
      <c r="K108" s="6">
        <v>1.1308247022515601</v>
      </c>
      <c r="L108" s="6">
        <v>1.06256666914637</v>
      </c>
      <c r="M108" s="6">
        <v>0.99414370352291903</v>
      </c>
      <c r="N108" s="6">
        <v>1.1400087595677899</v>
      </c>
      <c r="O108" s="6">
        <v>1.2039199118447801</v>
      </c>
      <c r="P108" s="6">
        <v>1.0771499871135399</v>
      </c>
      <c r="Q108" s="6">
        <v>1.1547518617789501</v>
      </c>
      <c r="R108" s="6">
        <v>1.07219338006737</v>
      </c>
      <c r="S108" s="6">
        <v>0.98834495670407596</v>
      </c>
      <c r="T108" s="6">
        <v>1.3517766989103099</v>
      </c>
      <c r="U108" s="6">
        <v>1.42788717249113</v>
      </c>
      <c r="V108" s="6">
        <v>1.4428475886354899</v>
      </c>
      <c r="W108" s="6">
        <v>1.50024691249831</v>
      </c>
      <c r="X108" s="6">
        <v>0.94696694578912499</v>
      </c>
      <c r="Y108" s="6">
        <v>1.05494057576042</v>
      </c>
      <c r="Z108" s="7">
        <v>139.85221234095201</v>
      </c>
      <c r="AA108" s="8">
        <v>25.24</v>
      </c>
      <c r="AB108" s="9">
        <v>6</v>
      </c>
      <c r="AC108" s="9">
        <v>9</v>
      </c>
      <c r="AD108" s="10">
        <v>17.195828676223801</v>
      </c>
      <c r="AE108" s="11">
        <v>16.72</v>
      </c>
      <c r="AF108" s="12">
        <v>4</v>
      </c>
      <c r="AG108" s="12">
        <v>8</v>
      </c>
      <c r="AH108" s="7">
        <v>71.693339539618904</v>
      </c>
      <c r="AI108" s="8">
        <v>13.56</v>
      </c>
      <c r="AJ108" s="9">
        <v>3</v>
      </c>
      <c r="AK108" s="9">
        <v>3</v>
      </c>
      <c r="AL108" s="13">
        <v>11.2751142978668</v>
      </c>
      <c r="AM108" s="14">
        <v>17.98</v>
      </c>
      <c r="AN108" s="15">
        <v>4</v>
      </c>
      <c r="AO108" s="15">
        <v>6</v>
      </c>
      <c r="AP108" s="7">
        <v>82.275211857683999</v>
      </c>
      <c r="AQ108" s="8">
        <v>21.14</v>
      </c>
      <c r="AR108" s="9">
        <v>5</v>
      </c>
      <c r="AS108" s="9">
        <v>12</v>
      </c>
      <c r="AT108" s="16">
        <v>25.4214637279511</v>
      </c>
      <c r="AU108" s="17">
        <v>21.14</v>
      </c>
      <c r="AV108" s="18">
        <v>5</v>
      </c>
      <c r="AW108" s="18">
        <v>12</v>
      </c>
      <c r="AX108" s="5">
        <v>317</v>
      </c>
      <c r="AY108" s="19">
        <v>35.61164442466</v>
      </c>
    </row>
    <row r="109" spans="1:51">
      <c r="A109" s="3" t="s">
        <v>204</v>
      </c>
      <c r="B109" s="3" t="s">
        <v>205</v>
      </c>
      <c r="C109" s="4">
        <v>25.14</v>
      </c>
      <c r="D109" s="5">
        <v>1</v>
      </c>
      <c r="E109" s="5">
        <v>4</v>
      </c>
      <c r="F109" s="5">
        <v>4</v>
      </c>
      <c r="G109" s="5">
        <v>15</v>
      </c>
      <c r="H109" s="6">
        <v>0.65854728149446995</v>
      </c>
      <c r="I109" s="6">
        <v>1.07828720007711</v>
      </c>
      <c r="J109" s="6">
        <v>0.61606229273952096</v>
      </c>
      <c r="K109" s="6">
        <v>0.92607919754929102</v>
      </c>
      <c r="L109" s="6">
        <v>1.03538142452601</v>
      </c>
      <c r="M109" s="6">
        <v>1.1632061349776399</v>
      </c>
      <c r="N109" s="6">
        <v>0.97434825761559796</v>
      </c>
      <c r="O109" s="6">
        <v>0.90057399106855496</v>
      </c>
      <c r="P109" s="6">
        <v>0.90059329136757105</v>
      </c>
      <c r="Q109" s="6">
        <v>0.83473720049104505</v>
      </c>
      <c r="R109" s="6">
        <v>1.0879108658368399</v>
      </c>
      <c r="S109" s="6">
        <v>0.90942289054865599</v>
      </c>
      <c r="T109" s="6">
        <v>1.1807222788137901</v>
      </c>
      <c r="U109" s="6">
        <v>1.0951244688925601</v>
      </c>
      <c r="V109" s="6">
        <v>1.4133399155744</v>
      </c>
      <c r="W109" s="6">
        <v>1.3186487789761601</v>
      </c>
      <c r="X109" s="6">
        <v>0.83461357175620798</v>
      </c>
      <c r="Y109" s="6">
        <v>0.91844367427448603</v>
      </c>
      <c r="Z109" s="7">
        <v>70.270589963469405</v>
      </c>
      <c r="AA109" s="8">
        <v>25.14</v>
      </c>
      <c r="AB109" s="9">
        <v>3</v>
      </c>
      <c r="AC109" s="9">
        <v>3</v>
      </c>
      <c r="AD109" s="10">
        <v>6.09422063827515</v>
      </c>
      <c r="AE109" s="11">
        <v>25.14</v>
      </c>
      <c r="AF109" s="12">
        <v>3</v>
      </c>
      <c r="AG109" s="12">
        <v>3</v>
      </c>
      <c r="AH109" s="7">
        <v>48.83</v>
      </c>
      <c r="AI109" s="8">
        <v>13.71</v>
      </c>
      <c r="AJ109" s="9">
        <v>2</v>
      </c>
      <c r="AK109" s="9">
        <v>3</v>
      </c>
      <c r="AL109" s="13">
        <v>6.8233194351196298</v>
      </c>
      <c r="AM109" s="14">
        <v>13.71</v>
      </c>
      <c r="AN109" s="15">
        <v>2</v>
      </c>
      <c r="AO109" s="15">
        <v>2</v>
      </c>
      <c r="AP109" s="7">
        <v>54.022888653254498</v>
      </c>
      <c r="AQ109" s="8">
        <v>13.71</v>
      </c>
      <c r="AR109" s="9">
        <v>2</v>
      </c>
      <c r="AS109" s="9">
        <v>2</v>
      </c>
      <c r="AT109" s="16">
        <v>7.3890702724456796</v>
      </c>
      <c r="AU109" s="17">
        <v>13.71</v>
      </c>
      <c r="AV109" s="18">
        <v>2</v>
      </c>
      <c r="AW109" s="18">
        <v>2</v>
      </c>
      <c r="AX109" s="5">
        <v>175</v>
      </c>
      <c r="AY109" s="19">
        <v>20.007103114660001</v>
      </c>
    </row>
    <row r="110" spans="1:51">
      <c r="A110" s="3" t="s">
        <v>206</v>
      </c>
      <c r="B110" s="3" t="s">
        <v>207</v>
      </c>
      <c r="C110" s="4">
        <v>25.04</v>
      </c>
      <c r="D110" s="5">
        <v>1</v>
      </c>
      <c r="E110" s="5">
        <v>14</v>
      </c>
      <c r="F110" s="5">
        <v>14</v>
      </c>
      <c r="G110" s="5">
        <v>141</v>
      </c>
      <c r="H110" s="6">
        <v>0.64447592688614297</v>
      </c>
      <c r="I110" s="6">
        <v>0.667748433139711</v>
      </c>
      <c r="J110" s="6">
        <v>0.58585343087096098</v>
      </c>
      <c r="K110" s="6">
        <v>0.61654650461480998</v>
      </c>
      <c r="L110" s="6">
        <v>1.08324773761478</v>
      </c>
      <c r="M110" s="6">
        <v>1.00047219515325</v>
      </c>
      <c r="N110" s="6">
        <v>0.65832953407026695</v>
      </c>
      <c r="O110" s="6">
        <v>0.67692834643786404</v>
      </c>
      <c r="P110" s="6">
        <v>0.64546493486010303</v>
      </c>
      <c r="Q110" s="6">
        <v>0.66752390394771099</v>
      </c>
      <c r="R110" s="6">
        <v>1.03511747206037</v>
      </c>
      <c r="S110" s="6">
        <v>1.0119745398784801</v>
      </c>
      <c r="T110" s="6">
        <v>0.70447211547227395</v>
      </c>
      <c r="U110" s="6">
        <v>0.71396411943878901</v>
      </c>
      <c r="V110" s="6">
        <v>0.71236772440539697</v>
      </c>
      <c r="W110" s="6">
        <v>0.72279371711441798</v>
      </c>
      <c r="X110" s="6">
        <v>1.07717948144104</v>
      </c>
      <c r="Y110" s="6">
        <v>0.99371330786057299</v>
      </c>
      <c r="Z110" s="7">
        <v>351.93267016120001</v>
      </c>
      <c r="AA110" s="8">
        <v>17.739999999999998</v>
      </c>
      <c r="AB110" s="9">
        <v>9</v>
      </c>
      <c r="AC110" s="9">
        <v>23</v>
      </c>
      <c r="AD110" s="10">
        <v>61.478009700775097</v>
      </c>
      <c r="AE110" s="11">
        <v>19.239999999999998</v>
      </c>
      <c r="AF110" s="12">
        <v>10</v>
      </c>
      <c r="AG110" s="12">
        <v>26</v>
      </c>
      <c r="AH110" s="7">
        <v>222.78148188412499</v>
      </c>
      <c r="AI110" s="8">
        <v>15.59</v>
      </c>
      <c r="AJ110" s="9">
        <v>8</v>
      </c>
      <c r="AK110" s="9">
        <v>19</v>
      </c>
      <c r="AL110" s="13">
        <v>44.043438434600802</v>
      </c>
      <c r="AM110" s="14">
        <v>16.579999999999998</v>
      </c>
      <c r="AN110" s="15">
        <v>9</v>
      </c>
      <c r="AO110" s="15">
        <v>23</v>
      </c>
      <c r="AP110" s="7">
        <v>267.62105813685901</v>
      </c>
      <c r="AQ110" s="8">
        <v>21.56</v>
      </c>
      <c r="AR110" s="9">
        <v>11</v>
      </c>
      <c r="AS110" s="9">
        <v>22</v>
      </c>
      <c r="AT110" s="16">
        <v>44.938256978988598</v>
      </c>
      <c r="AU110" s="17">
        <v>22.55</v>
      </c>
      <c r="AV110" s="18">
        <v>12</v>
      </c>
      <c r="AW110" s="18">
        <v>28</v>
      </c>
      <c r="AX110" s="5">
        <v>603</v>
      </c>
      <c r="AY110" s="19">
        <v>68.947703914659996</v>
      </c>
    </row>
    <row r="111" spans="1:51">
      <c r="A111" s="3" t="s">
        <v>208</v>
      </c>
      <c r="B111" s="3" t="s">
        <v>209</v>
      </c>
      <c r="C111" s="4">
        <v>25</v>
      </c>
      <c r="D111" s="5">
        <v>1</v>
      </c>
      <c r="E111" s="5">
        <v>6</v>
      </c>
      <c r="F111" s="5">
        <v>6</v>
      </c>
      <c r="G111" s="5">
        <v>59</v>
      </c>
      <c r="H111" s="6">
        <v>0.85818330939985199</v>
      </c>
      <c r="I111" s="6">
        <v>0.89322852958770405</v>
      </c>
      <c r="J111" s="6">
        <v>0.93170775240883497</v>
      </c>
      <c r="K111" s="6">
        <v>0.86517715202880097</v>
      </c>
      <c r="L111" s="6">
        <v>1.0112446308821099</v>
      </c>
      <c r="M111" s="6">
        <v>0.94976331445210804</v>
      </c>
      <c r="N111" s="6">
        <v>1.29277718545511</v>
      </c>
      <c r="O111" s="6">
        <v>1.3125688999648799</v>
      </c>
      <c r="P111" s="6">
        <v>1.21517864116622</v>
      </c>
      <c r="Q111" s="6">
        <v>1.3190789884018499</v>
      </c>
      <c r="R111" s="6">
        <v>1.02129465814773</v>
      </c>
      <c r="S111" s="6">
        <v>1.0661133113541099</v>
      </c>
      <c r="T111" s="6">
        <v>0.75613287791744599</v>
      </c>
      <c r="U111" s="6">
        <v>0.67462805239441004</v>
      </c>
      <c r="V111" s="6">
        <v>0.84963466476683003</v>
      </c>
      <c r="W111" s="6">
        <v>0.76254466083518202</v>
      </c>
      <c r="X111" s="6">
        <v>0.88909917707654496</v>
      </c>
      <c r="Y111" s="6">
        <v>0.88349292551553704</v>
      </c>
      <c r="Z111" s="7">
        <v>166.41527719603999</v>
      </c>
      <c r="AA111" s="8">
        <v>25</v>
      </c>
      <c r="AB111" s="9">
        <v>6</v>
      </c>
      <c r="AC111" s="9">
        <v>13</v>
      </c>
      <c r="AD111" s="10">
        <v>34.493318796157801</v>
      </c>
      <c r="AE111" s="11">
        <v>25</v>
      </c>
      <c r="AF111" s="12">
        <v>6</v>
      </c>
      <c r="AG111" s="12">
        <v>13</v>
      </c>
      <c r="AH111" s="7">
        <v>163.92652321337101</v>
      </c>
      <c r="AI111" s="8">
        <v>25</v>
      </c>
      <c r="AJ111" s="9">
        <v>6</v>
      </c>
      <c r="AK111" s="9">
        <v>10</v>
      </c>
      <c r="AL111" s="13">
        <v>29.206161260604901</v>
      </c>
      <c r="AM111" s="14">
        <v>25</v>
      </c>
      <c r="AN111" s="15">
        <v>6</v>
      </c>
      <c r="AO111" s="15">
        <v>12</v>
      </c>
      <c r="AP111" s="7">
        <v>89.169529784052301</v>
      </c>
      <c r="AQ111" s="8">
        <v>10.42</v>
      </c>
      <c r="AR111" s="9">
        <v>3</v>
      </c>
      <c r="AS111" s="9">
        <v>5</v>
      </c>
      <c r="AT111" s="16">
        <v>17.374203085899399</v>
      </c>
      <c r="AU111" s="17">
        <v>10.42</v>
      </c>
      <c r="AV111" s="18">
        <v>3</v>
      </c>
      <c r="AW111" s="18">
        <v>6</v>
      </c>
      <c r="AX111" s="5">
        <v>240</v>
      </c>
      <c r="AY111" s="19">
        <v>25.306164604660001</v>
      </c>
    </row>
    <row r="112" spans="1:51">
      <c r="A112" s="3" t="s">
        <v>210</v>
      </c>
      <c r="B112" s="3" t="s">
        <v>211</v>
      </c>
      <c r="C112" s="4">
        <v>24.96</v>
      </c>
      <c r="D112" s="5">
        <v>1</v>
      </c>
      <c r="E112" s="5">
        <v>13</v>
      </c>
      <c r="F112" s="5">
        <v>13</v>
      </c>
      <c r="G112" s="5">
        <v>74</v>
      </c>
      <c r="H112" s="6">
        <v>0.83529119608232805</v>
      </c>
      <c r="I112" s="6">
        <v>0.88689144759316896</v>
      </c>
      <c r="J112" s="6">
        <v>0.80937481378226805</v>
      </c>
      <c r="K112" s="6">
        <v>0.89660289618897804</v>
      </c>
      <c r="L112" s="6">
        <v>0.98035687473979904</v>
      </c>
      <c r="M112" s="6">
        <v>1.02217687007474</v>
      </c>
      <c r="N112" s="6">
        <v>0.97449934363216195</v>
      </c>
      <c r="O112" s="6">
        <v>0.88601901935058502</v>
      </c>
      <c r="P112" s="6">
        <v>0.93138698702467604</v>
      </c>
      <c r="Q112" s="6">
        <v>0.90629933894554604</v>
      </c>
      <c r="R112" s="6">
        <v>0.98941017026410305</v>
      </c>
      <c r="S112" s="6">
        <v>0.97321778482031895</v>
      </c>
      <c r="T112" s="6">
        <v>0.99761373479804505</v>
      </c>
      <c r="U112" s="6">
        <v>0.931968526997907</v>
      </c>
      <c r="V112" s="6">
        <v>0.89854806819202904</v>
      </c>
      <c r="W112" s="6">
        <v>0.944180595044534</v>
      </c>
      <c r="X112" s="6">
        <v>0.98015495982770595</v>
      </c>
      <c r="Y112" s="6">
        <v>0.99559821132418402</v>
      </c>
      <c r="Z112" s="7">
        <v>223.152795602205</v>
      </c>
      <c r="AA112" s="8">
        <v>15.79</v>
      </c>
      <c r="AB112" s="9">
        <v>7</v>
      </c>
      <c r="AC112" s="9">
        <v>14</v>
      </c>
      <c r="AD112" s="10">
        <v>35.338926315307603</v>
      </c>
      <c r="AE112" s="11">
        <v>16.3</v>
      </c>
      <c r="AF112" s="12">
        <v>7</v>
      </c>
      <c r="AG112" s="12">
        <v>15</v>
      </c>
      <c r="AH112" s="7">
        <v>142.651317620989</v>
      </c>
      <c r="AI112" s="8">
        <v>9.68</v>
      </c>
      <c r="AJ112" s="9">
        <v>5</v>
      </c>
      <c r="AK112" s="9">
        <v>7</v>
      </c>
      <c r="AL112" s="13">
        <v>19.7169942855835</v>
      </c>
      <c r="AM112" s="14">
        <v>11.04</v>
      </c>
      <c r="AN112" s="15">
        <v>6</v>
      </c>
      <c r="AO112" s="15">
        <v>10</v>
      </c>
      <c r="AP112" s="7">
        <v>221.57130260699</v>
      </c>
      <c r="AQ112" s="8">
        <v>15.28</v>
      </c>
      <c r="AR112" s="9">
        <v>9</v>
      </c>
      <c r="AS112" s="9">
        <v>12</v>
      </c>
      <c r="AT112" s="16">
        <v>27.307199716568</v>
      </c>
      <c r="AU112" s="17">
        <v>15.28</v>
      </c>
      <c r="AV112" s="18">
        <v>9</v>
      </c>
      <c r="AW112" s="18">
        <v>16</v>
      </c>
      <c r="AX112" s="5">
        <v>589</v>
      </c>
      <c r="AY112" s="19">
        <v>65.429999424660096</v>
      </c>
    </row>
    <row r="113" spans="1:51">
      <c r="A113" s="3" t="s">
        <v>212</v>
      </c>
      <c r="B113" s="3" t="s">
        <v>292</v>
      </c>
      <c r="C113" s="4">
        <v>24.9</v>
      </c>
      <c r="D113" s="5">
        <v>2</v>
      </c>
      <c r="E113" s="5">
        <v>4</v>
      </c>
      <c r="F113" s="5">
        <v>7</v>
      </c>
      <c r="G113" s="5">
        <v>87</v>
      </c>
      <c r="H113" s="6">
        <v>0.96122914472228305</v>
      </c>
      <c r="I113" s="6">
        <v>1.0013200183801101</v>
      </c>
      <c r="J113" s="6">
        <v>1.1159907604552499</v>
      </c>
      <c r="K113" s="6">
        <v>1.0590870127543299</v>
      </c>
      <c r="L113" s="6">
        <v>0.86856067406786897</v>
      </c>
      <c r="M113" s="6">
        <v>1.01968590076123</v>
      </c>
      <c r="N113" s="6">
        <v>1.3897630599881701</v>
      </c>
      <c r="O113" s="6">
        <v>1.40526773792221</v>
      </c>
      <c r="P113" s="6">
        <v>1.56480797819103</v>
      </c>
      <c r="Q113" s="6">
        <v>1.58670151812266</v>
      </c>
      <c r="R113" s="6">
        <v>0.92378407790095496</v>
      </c>
      <c r="S113" s="6">
        <v>0.99489902663656204</v>
      </c>
      <c r="T113" s="6">
        <v>1.10318589345615</v>
      </c>
      <c r="U113" s="6">
        <v>1.13773465399079</v>
      </c>
      <c r="V113" s="6">
        <v>1.1215621836182299</v>
      </c>
      <c r="W113" s="6">
        <v>1.16354298386305</v>
      </c>
      <c r="X113" s="6">
        <v>0.98267442081026302</v>
      </c>
      <c r="Y113" s="6">
        <v>1.02124299137928</v>
      </c>
      <c r="Z113" s="7">
        <v>269.56401875052399</v>
      </c>
      <c r="AA113" s="8">
        <v>21.22</v>
      </c>
      <c r="AB113" s="9">
        <v>5</v>
      </c>
      <c r="AC113" s="9">
        <v>18</v>
      </c>
      <c r="AD113" s="10">
        <v>34.096986293792703</v>
      </c>
      <c r="AE113" s="11">
        <v>21.22</v>
      </c>
      <c r="AF113" s="12">
        <v>5</v>
      </c>
      <c r="AG113" s="12">
        <v>17</v>
      </c>
      <c r="AH113" s="7">
        <v>175.75308230400699</v>
      </c>
      <c r="AI113" s="8">
        <v>16.73</v>
      </c>
      <c r="AJ113" s="9">
        <v>5</v>
      </c>
      <c r="AK113" s="9">
        <v>14</v>
      </c>
      <c r="AL113" s="13">
        <v>21.452002525329601</v>
      </c>
      <c r="AM113" s="14">
        <v>13.88</v>
      </c>
      <c r="AN113" s="15">
        <v>4</v>
      </c>
      <c r="AO113" s="15">
        <v>12</v>
      </c>
      <c r="AP113" s="7">
        <v>220.49823543895499</v>
      </c>
      <c r="AQ113" s="8">
        <v>16.73</v>
      </c>
      <c r="AR113" s="9">
        <v>4</v>
      </c>
      <c r="AS113" s="9">
        <v>13</v>
      </c>
      <c r="AT113" s="16">
        <v>26.552044034004201</v>
      </c>
      <c r="AU113" s="17">
        <v>16.73</v>
      </c>
      <c r="AV113" s="18">
        <v>4</v>
      </c>
      <c r="AW113" s="18">
        <v>13</v>
      </c>
      <c r="AX113" s="5">
        <v>245</v>
      </c>
      <c r="AY113" s="19">
        <v>27.727729654659999</v>
      </c>
    </row>
    <row r="114" spans="1:51">
      <c r="A114" s="3" t="s">
        <v>293</v>
      </c>
      <c r="B114" s="3" t="s">
        <v>294</v>
      </c>
      <c r="C114" s="4">
        <v>24.69</v>
      </c>
      <c r="D114" s="5">
        <v>1</v>
      </c>
      <c r="E114" s="5">
        <v>11</v>
      </c>
      <c r="F114" s="5">
        <v>11</v>
      </c>
      <c r="G114" s="5">
        <v>58</v>
      </c>
      <c r="H114" s="6">
        <v>1.0124779235021</v>
      </c>
      <c r="I114" s="6">
        <v>0.92954434634328098</v>
      </c>
      <c r="J114" s="6">
        <v>0.82152939984558304</v>
      </c>
      <c r="K114" s="6">
        <v>0.92637488442059601</v>
      </c>
      <c r="L114" s="6">
        <v>0.96417007654279296</v>
      </c>
      <c r="M114" s="6">
        <v>1.15447329421782</v>
      </c>
      <c r="N114" s="6">
        <v>0.87198557940429999</v>
      </c>
      <c r="O114" s="6">
        <v>0.85236212505530595</v>
      </c>
      <c r="P114" s="6">
        <v>0.78108048732326996</v>
      </c>
      <c r="Q114" s="6">
        <v>0.81176951949178799</v>
      </c>
      <c r="R114" s="6">
        <v>1.05880281159769</v>
      </c>
      <c r="S114" s="6">
        <v>0.981172108013179</v>
      </c>
      <c r="T114" s="6">
        <v>0.82069228626645496</v>
      </c>
      <c r="U114" s="6">
        <v>0.78522114962848599</v>
      </c>
      <c r="V114" s="6">
        <v>0.87324438868462495</v>
      </c>
      <c r="W114" s="6">
        <v>0.80723287321326498</v>
      </c>
      <c r="X114" s="6">
        <v>0.924863005071898</v>
      </c>
      <c r="Y114" s="6">
        <v>0.92601953886225896</v>
      </c>
      <c r="Z114" s="7">
        <v>118.75</v>
      </c>
      <c r="AA114" s="8">
        <v>13.72</v>
      </c>
      <c r="AB114" s="9">
        <v>5</v>
      </c>
      <c r="AC114" s="9">
        <v>6</v>
      </c>
      <c r="AD114" s="10">
        <v>17.479736328125</v>
      </c>
      <c r="AE114" s="11">
        <v>13.72</v>
      </c>
      <c r="AF114" s="12">
        <v>5</v>
      </c>
      <c r="AG114" s="12">
        <v>5</v>
      </c>
      <c r="AH114" s="7">
        <v>201.31286101094599</v>
      </c>
      <c r="AI114" s="8">
        <v>19.7</v>
      </c>
      <c r="AJ114" s="9">
        <v>7</v>
      </c>
      <c r="AK114" s="9">
        <v>10</v>
      </c>
      <c r="AL114" s="13">
        <v>32.882968187332203</v>
      </c>
      <c r="AM114" s="14">
        <v>19.7</v>
      </c>
      <c r="AN114" s="15">
        <v>7</v>
      </c>
      <c r="AO114" s="15">
        <v>10</v>
      </c>
      <c r="AP114" s="7">
        <v>127.261957290845</v>
      </c>
      <c r="AQ114" s="8">
        <v>17.46</v>
      </c>
      <c r="AR114" s="9">
        <v>7</v>
      </c>
      <c r="AS114" s="9">
        <v>11</v>
      </c>
      <c r="AT114" s="16">
        <v>31.215493679046599</v>
      </c>
      <c r="AU114" s="17">
        <v>17.46</v>
      </c>
      <c r="AV114" s="18">
        <v>8</v>
      </c>
      <c r="AW114" s="18">
        <v>16</v>
      </c>
      <c r="AX114" s="5">
        <v>401</v>
      </c>
      <c r="AY114" s="19">
        <v>45.99593245466</v>
      </c>
    </row>
    <row r="115" spans="1:51">
      <c r="A115" s="3" t="s">
        <v>295</v>
      </c>
      <c r="B115" s="3" t="s">
        <v>296</v>
      </c>
      <c r="C115" s="4">
        <v>24.65</v>
      </c>
      <c r="D115" s="5">
        <v>1</v>
      </c>
      <c r="E115" s="5">
        <v>5</v>
      </c>
      <c r="F115" s="5">
        <v>19</v>
      </c>
      <c r="G115" s="5">
        <v>196</v>
      </c>
      <c r="H115" s="6">
        <v>2.59466204120934</v>
      </c>
      <c r="I115" s="6">
        <v>2.71462865546629</v>
      </c>
      <c r="J115" s="6">
        <v>2.38655042997223</v>
      </c>
      <c r="K115" s="6">
        <v>2.1015912104489201</v>
      </c>
      <c r="L115" s="6">
        <v>1.0504858264638399</v>
      </c>
      <c r="M115" s="6">
        <v>1.01872168052159</v>
      </c>
      <c r="N115" s="6">
        <v>2.0583794924475001</v>
      </c>
      <c r="O115" s="6">
        <v>1.9117541823928601</v>
      </c>
      <c r="P115" s="6">
        <v>1.8087833403629601</v>
      </c>
      <c r="Q115" s="6">
        <v>1.68464743692556</v>
      </c>
      <c r="R115" s="6">
        <v>1.14431793867908</v>
      </c>
      <c r="S115" s="6">
        <v>0.91383396698827901</v>
      </c>
      <c r="T115" s="6">
        <v>0.55993896989544401</v>
      </c>
      <c r="U115" s="6">
        <v>0.50227745609271301</v>
      </c>
      <c r="V115" s="6">
        <v>0.63426767746818502</v>
      </c>
      <c r="W115" s="6">
        <v>0.57232452938499701</v>
      </c>
      <c r="X115" s="6">
        <v>0.91408665188252802</v>
      </c>
      <c r="Y115" s="6">
        <v>0.89874856695973704</v>
      </c>
      <c r="Z115" s="7">
        <v>553.81598178966601</v>
      </c>
      <c r="AA115" s="8">
        <v>21.28</v>
      </c>
      <c r="AB115" s="9">
        <v>17</v>
      </c>
      <c r="AC115" s="9">
        <v>33</v>
      </c>
      <c r="AD115" s="10">
        <v>99.590185165405302</v>
      </c>
      <c r="AE115" s="11">
        <v>21.1</v>
      </c>
      <c r="AF115" s="12">
        <v>16</v>
      </c>
      <c r="AG115" s="12">
        <v>41</v>
      </c>
      <c r="AH115" s="7">
        <v>427.07685864747202</v>
      </c>
      <c r="AI115" s="8">
        <v>16.489999999999998</v>
      </c>
      <c r="AJ115" s="9">
        <v>12</v>
      </c>
      <c r="AK115" s="9">
        <v>28</v>
      </c>
      <c r="AL115" s="13">
        <v>73.583122372627301</v>
      </c>
      <c r="AM115" s="14">
        <v>16.489999999999998</v>
      </c>
      <c r="AN115" s="15">
        <v>12</v>
      </c>
      <c r="AO115" s="15">
        <v>33</v>
      </c>
      <c r="AP115" s="7">
        <v>410.98227070601803</v>
      </c>
      <c r="AQ115" s="8">
        <v>20.92</v>
      </c>
      <c r="AR115" s="9">
        <v>15</v>
      </c>
      <c r="AS115" s="9">
        <v>28</v>
      </c>
      <c r="AT115" s="16">
        <v>70.119136571884198</v>
      </c>
      <c r="AU115" s="17">
        <v>20.92</v>
      </c>
      <c r="AV115" s="18">
        <v>15</v>
      </c>
      <c r="AW115" s="18">
        <v>33</v>
      </c>
      <c r="AX115" s="5">
        <v>564</v>
      </c>
      <c r="AY115" s="19">
        <v>60.030293814659998</v>
      </c>
    </row>
    <row r="116" spans="1:51">
      <c r="A116" s="3" t="s">
        <v>297</v>
      </c>
      <c r="B116" s="3" t="s">
        <v>298</v>
      </c>
      <c r="C116" s="4">
        <v>24.49</v>
      </c>
      <c r="D116" s="5">
        <v>2</v>
      </c>
      <c r="E116" s="5">
        <v>11</v>
      </c>
      <c r="F116" s="5">
        <v>11</v>
      </c>
      <c r="G116" s="5">
        <v>74</v>
      </c>
      <c r="H116" s="6">
        <v>1.16319779580719</v>
      </c>
      <c r="I116" s="6">
        <v>1.32813207866071</v>
      </c>
      <c r="J116" s="6">
        <v>1.17494368858642</v>
      </c>
      <c r="K116" s="6">
        <v>1.1627358570225099</v>
      </c>
      <c r="L116" s="6">
        <v>1.03942951463575</v>
      </c>
      <c r="M116" s="6">
        <v>1.0184454804352501</v>
      </c>
      <c r="N116" s="6">
        <v>1.1041220754618</v>
      </c>
      <c r="O116" s="6">
        <v>1.04914344782628</v>
      </c>
      <c r="P116" s="6">
        <v>1.0430870518342099</v>
      </c>
      <c r="Q116" s="6">
        <v>1.0862840146933901</v>
      </c>
      <c r="R116" s="6">
        <v>1.04921335871731</v>
      </c>
      <c r="S116" s="6">
        <v>0.99066112712834697</v>
      </c>
      <c r="T116" s="6">
        <v>1.02589621060665</v>
      </c>
      <c r="U116" s="6">
        <v>1.13654846411429</v>
      </c>
      <c r="V116" s="6">
        <v>1.07696833601526</v>
      </c>
      <c r="W116" s="6">
        <v>1.1122213092979401</v>
      </c>
      <c r="X116" s="6">
        <v>0.99942842747415805</v>
      </c>
      <c r="Y116" s="6">
        <v>1.0328241282300099</v>
      </c>
      <c r="Z116" s="7">
        <v>181.954589651123</v>
      </c>
      <c r="AA116" s="8">
        <v>16.48</v>
      </c>
      <c r="AB116" s="9">
        <v>7</v>
      </c>
      <c r="AC116" s="9">
        <v>11</v>
      </c>
      <c r="AD116" s="10">
        <v>33.0085482597351</v>
      </c>
      <c r="AE116" s="11">
        <v>18.079999999999998</v>
      </c>
      <c r="AF116" s="12">
        <v>8</v>
      </c>
      <c r="AG116" s="12">
        <v>14</v>
      </c>
      <c r="AH116" s="7">
        <v>130.667750272511</v>
      </c>
      <c r="AI116" s="8">
        <v>10.98</v>
      </c>
      <c r="AJ116" s="9">
        <v>5</v>
      </c>
      <c r="AK116" s="9">
        <v>9</v>
      </c>
      <c r="AL116" s="13">
        <v>20.599092483520501</v>
      </c>
      <c r="AM116" s="14">
        <v>10.98</v>
      </c>
      <c r="AN116" s="15">
        <v>5</v>
      </c>
      <c r="AO116" s="15">
        <v>12</v>
      </c>
      <c r="AP116" s="7">
        <v>169.62999049160101</v>
      </c>
      <c r="AQ116" s="8">
        <v>20.59</v>
      </c>
      <c r="AR116" s="9">
        <v>9</v>
      </c>
      <c r="AS116" s="9">
        <v>13</v>
      </c>
      <c r="AT116" s="16">
        <v>34.001939773559599</v>
      </c>
      <c r="AU116" s="17">
        <v>20.59</v>
      </c>
      <c r="AV116" s="18">
        <v>9</v>
      </c>
      <c r="AW116" s="18">
        <v>15</v>
      </c>
      <c r="AX116" s="5">
        <v>437</v>
      </c>
      <c r="AY116" s="19">
        <v>50.087144574660101</v>
      </c>
    </row>
    <row r="117" spans="1:51">
      <c r="A117" s="3" t="s">
        <v>299</v>
      </c>
      <c r="B117" s="3" t="s">
        <v>300</v>
      </c>
      <c r="C117" s="4">
        <v>24.34</v>
      </c>
      <c r="D117" s="5">
        <v>1</v>
      </c>
      <c r="E117" s="5">
        <v>8</v>
      </c>
      <c r="F117" s="5">
        <v>8</v>
      </c>
      <c r="G117" s="5">
        <v>27</v>
      </c>
      <c r="H117" s="6">
        <v>0.79670523429494999</v>
      </c>
      <c r="I117" s="6">
        <v>0.77199799798319801</v>
      </c>
      <c r="J117" s="6">
        <v>0.892630903202</v>
      </c>
      <c r="K117" s="6">
        <v>0.72406966577379595</v>
      </c>
      <c r="L117" s="6">
        <v>1.00183418225902</v>
      </c>
      <c r="M117" s="6">
        <v>0.97706744826096603</v>
      </c>
      <c r="N117" s="6">
        <v>0.87889086011445094</v>
      </c>
      <c r="O117" s="6">
        <v>0.93268889241850905</v>
      </c>
      <c r="P117" s="6">
        <v>0.86785352869556398</v>
      </c>
      <c r="Q117" s="6">
        <v>0.97328981807718296</v>
      </c>
      <c r="R117" s="6">
        <v>1.0131041830224701</v>
      </c>
      <c r="S117" s="6">
        <v>1.0441491772289799</v>
      </c>
      <c r="T117" s="6">
        <v>1.03524764284013</v>
      </c>
      <c r="U117" s="6">
        <v>1.0647535434626101</v>
      </c>
      <c r="V117" s="6">
        <v>1.1960611499375999</v>
      </c>
      <c r="W117" s="6">
        <v>1.1148463652589</v>
      </c>
      <c r="X117" s="6">
        <v>0.98372912395708301</v>
      </c>
      <c r="Y117" s="6">
        <v>0.98941102665524105</v>
      </c>
      <c r="Z117" s="7">
        <v>168.60133311558201</v>
      </c>
      <c r="AA117" s="8">
        <v>14.22</v>
      </c>
      <c r="AB117" s="9">
        <v>3</v>
      </c>
      <c r="AC117" s="9">
        <v>4</v>
      </c>
      <c r="AD117" s="10">
        <v>16.016932964325001</v>
      </c>
      <c r="AE117" s="11">
        <v>15.66</v>
      </c>
      <c r="AF117" s="12">
        <v>4</v>
      </c>
      <c r="AG117" s="12">
        <v>5</v>
      </c>
      <c r="AH117" s="7">
        <v>26.92</v>
      </c>
      <c r="AI117" s="8">
        <v>9.4</v>
      </c>
      <c r="AJ117" s="9">
        <v>3</v>
      </c>
      <c r="AK117" s="9">
        <v>3</v>
      </c>
      <c r="AL117" s="13">
        <v>7.0259311199188197</v>
      </c>
      <c r="AM117" s="14">
        <v>9.4</v>
      </c>
      <c r="AN117" s="15">
        <v>3</v>
      </c>
      <c r="AO117" s="15">
        <v>3</v>
      </c>
      <c r="AP117" s="7">
        <v>135.358715715302</v>
      </c>
      <c r="AQ117" s="8">
        <v>15.9</v>
      </c>
      <c r="AR117" s="9">
        <v>5</v>
      </c>
      <c r="AS117" s="9">
        <v>6</v>
      </c>
      <c r="AT117" s="16">
        <v>10.889258623123199</v>
      </c>
      <c r="AU117" s="17">
        <v>15.9</v>
      </c>
      <c r="AV117" s="18">
        <v>5</v>
      </c>
      <c r="AW117" s="18">
        <v>6</v>
      </c>
      <c r="AX117" s="5">
        <v>415</v>
      </c>
      <c r="AY117" s="19">
        <v>47.088874674659998</v>
      </c>
    </row>
    <row r="118" spans="1:51">
      <c r="A118" s="3" t="s">
        <v>371</v>
      </c>
      <c r="B118" s="3" t="s">
        <v>372</v>
      </c>
      <c r="C118" s="4">
        <v>24.29</v>
      </c>
      <c r="D118" s="5">
        <v>4</v>
      </c>
      <c r="E118" s="5">
        <v>6</v>
      </c>
      <c r="F118" s="5">
        <v>6</v>
      </c>
      <c r="G118" s="5">
        <v>54</v>
      </c>
      <c r="H118" s="6">
        <v>0.93950674872649398</v>
      </c>
      <c r="I118" s="6">
        <v>1.01913609013432</v>
      </c>
      <c r="J118" s="6">
        <v>1.0504379458781401</v>
      </c>
      <c r="K118" s="6">
        <v>1.0288973071958201</v>
      </c>
      <c r="L118" s="6">
        <v>0.88787025538428399</v>
      </c>
      <c r="M118" s="6">
        <v>1.00615697869603</v>
      </c>
      <c r="N118" s="6">
        <v>0.80319593308799897</v>
      </c>
      <c r="O118" s="6">
        <v>0.88231587173972703</v>
      </c>
      <c r="P118" s="6">
        <v>0.86229592552432499</v>
      </c>
      <c r="Q118" s="6">
        <v>0.95875998217344005</v>
      </c>
      <c r="R118" s="6">
        <v>1.00041055339675</v>
      </c>
      <c r="S118" s="6">
        <v>1.1356248737404</v>
      </c>
      <c r="T118" s="6">
        <v>0.90006530297373599</v>
      </c>
      <c r="U118" s="6">
        <v>0.94665972052700897</v>
      </c>
      <c r="V118" s="6">
        <v>0.90992405619786498</v>
      </c>
      <c r="W118" s="6">
        <v>0.96270186479072495</v>
      </c>
      <c r="X118" s="6">
        <v>0.98696421148937696</v>
      </c>
      <c r="Y118" s="6">
        <v>1.0556699517531001</v>
      </c>
      <c r="Z118" s="7">
        <v>149.84441394480601</v>
      </c>
      <c r="AA118" s="8">
        <v>22.08</v>
      </c>
      <c r="AB118" s="9">
        <v>5</v>
      </c>
      <c r="AC118" s="9">
        <v>11</v>
      </c>
      <c r="AD118" s="10">
        <v>33.802268028259299</v>
      </c>
      <c r="AE118" s="11">
        <v>22.08</v>
      </c>
      <c r="AF118" s="12">
        <v>5</v>
      </c>
      <c r="AG118" s="12">
        <v>12</v>
      </c>
      <c r="AH118" s="7">
        <v>47.296653668685202</v>
      </c>
      <c r="AI118" s="8">
        <v>12.3</v>
      </c>
      <c r="AJ118" s="9">
        <v>3</v>
      </c>
      <c r="AK118" s="9">
        <v>8</v>
      </c>
      <c r="AL118" s="13">
        <v>19.044293165206899</v>
      </c>
      <c r="AM118" s="14">
        <v>12.3</v>
      </c>
      <c r="AN118" s="15">
        <v>3</v>
      </c>
      <c r="AO118" s="15">
        <v>9</v>
      </c>
      <c r="AP118" s="7">
        <v>89.12</v>
      </c>
      <c r="AQ118" s="8">
        <v>12.62</v>
      </c>
      <c r="AR118" s="9">
        <v>3</v>
      </c>
      <c r="AS118" s="9">
        <v>6</v>
      </c>
      <c r="AT118" s="16">
        <v>18.368377089500399</v>
      </c>
      <c r="AU118" s="17">
        <v>14.83</v>
      </c>
      <c r="AV118" s="18">
        <v>4</v>
      </c>
      <c r="AW118" s="18">
        <v>8</v>
      </c>
      <c r="AX118" s="5">
        <v>317</v>
      </c>
      <c r="AY118" s="19">
        <v>35.944543824660002</v>
      </c>
    </row>
    <row r="119" spans="1:51">
      <c r="A119" s="3" t="s">
        <v>373</v>
      </c>
      <c r="B119" s="3" t="s">
        <v>302</v>
      </c>
      <c r="C119" s="4">
        <v>24.16</v>
      </c>
      <c r="D119" s="5">
        <v>2</v>
      </c>
      <c r="E119" s="5">
        <v>7</v>
      </c>
      <c r="F119" s="5">
        <v>7</v>
      </c>
      <c r="G119" s="5">
        <v>52</v>
      </c>
      <c r="H119" s="6">
        <v>1.55950948158049</v>
      </c>
      <c r="I119" s="6">
        <v>1.42928173794311</v>
      </c>
      <c r="J119" s="6">
        <v>1.5469659270777201</v>
      </c>
      <c r="K119" s="6">
        <v>1.5798140628595401</v>
      </c>
      <c r="L119" s="6">
        <v>0.92462557692633096</v>
      </c>
      <c r="M119" s="6">
        <v>0.98901323065244895</v>
      </c>
      <c r="N119" s="6">
        <v>1.21435087286731</v>
      </c>
      <c r="O119" s="6">
        <v>1.21230040679649</v>
      </c>
      <c r="P119" s="6">
        <v>1.26747826015045</v>
      </c>
      <c r="Q119" s="6">
        <v>1.21743836964467</v>
      </c>
      <c r="R119" s="6">
        <v>0.97967958615177497</v>
      </c>
      <c r="S119" s="6">
        <v>0.95288687936025696</v>
      </c>
      <c r="T119" s="6">
        <v>1.38315150209475</v>
      </c>
      <c r="U119" s="6">
        <v>1.3089407966823301</v>
      </c>
      <c r="V119" s="6">
        <v>1.3173035279735801</v>
      </c>
      <c r="W119" s="6">
        <v>1.3440093335985701</v>
      </c>
      <c r="X119" s="6">
        <v>0.96370198388829997</v>
      </c>
      <c r="Y119" s="6">
        <v>1.0601543725865099</v>
      </c>
      <c r="Z119" s="7">
        <v>123.59793318054901</v>
      </c>
      <c r="AA119" s="8">
        <v>17.989999999999998</v>
      </c>
      <c r="AB119" s="9">
        <v>5</v>
      </c>
      <c r="AC119" s="9">
        <v>7</v>
      </c>
      <c r="AD119" s="10">
        <v>14.9090824127197</v>
      </c>
      <c r="AE119" s="11">
        <v>15.17</v>
      </c>
      <c r="AF119" s="12">
        <v>4</v>
      </c>
      <c r="AG119" s="12">
        <v>8</v>
      </c>
      <c r="AH119" s="7">
        <v>125.046647811618</v>
      </c>
      <c r="AI119" s="8">
        <v>13.11</v>
      </c>
      <c r="AJ119" s="9">
        <v>4</v>
      </c>
      <c r="AK119" s="9">
        <v>7</v>
      </c>
      <c r="AL119" s="13">
        <v>18.075438737869302</v>
      </c>
      <c r="AM119" s="14">
        <v>13.11</v>
      </c>
      <c r="AN119" s="15">
        <v>4</v>
      </c>
      <c r="AO119" s="15">
        <v>7</v>
      </c>
      <c r="AP119" s="7">
        <v>154.59064927441</v>
      </c>
      <c r="AQ119" s="8">
        <v>22.62</v>
      </c>
      <c r="AR119" s="9">
        <v>6</v>
      </c>
      <c r="AS119" s="9">
        <v>11</v>
      </c>
      <c r="AT119" s="16">
        <v>29.030838489532499</v>
      </c>
      <c r="AU119" s="17">
        <v>21.34</v>
      </c>
      <c r="AV119" s="18">
        <v>6</v>
      </c>
      <c r="AW119" s="18">
        <v>12</v>
      </c>
      <c r="AX119" s="5">
        <v>389</v>
      </c>
      <c r="AY119" s="19">
        <v>41.402366554659999</v>
      </c>
    </row>
    <row r="120" spans="1:51">
      <c r="A120" s="3" t="s">
        <v>303</v>
      </c>
      <c r="B120" s="3" t="s">
        <v>304</v>
      </c>
      <c r="C120" s="4">
        <v>23.79</v>
      </c>
      <c r="D120" s="5">
        <v>2</v>
      </c>
      <c r="E120" s="5">
        <v>8</v>
      </c>
      <c r="F120" s="5">
        <v>8</v>
      </c>
      <c r="G120" s="5">
        <v>62</v>
      </c>
      <c r="H120" s="6">
        <v>1.1764605380914099</v>
      </c>
      <c r="I120" s="6">
        <v>1.1001980529506501</v>
      </c>
      <c r="J120" s="6">
        <v>1.2712432210693201</v>
      </c>
      <c r="K120" s="6">
        <v>1.1651167383908101</v>
      </c>
      <c r="L120" s="6">
        <v>0.97136673111067395</v>
      </c>
      <c r="M120" s="6">
        <v>1.00846213576684</v>
      </c>
      <c r="N120" s="6">
        <v>1.08784326598243</v>
      </c>
      <c r="O120" s="6">
        <v>1.12455699533567</v>
      </c>
      <c r="P120" s="6">
        <v>1.05334485120541</v>
      </c>
      <c r="Q120" s="6">
        <v>1.1736883657697299</v>
      </c>
      <c r="R120" s="6">
        <v>0.98423432939383004</v>
      </c>
      <c r="S120" s="6">
        <v>1.0674715780525501</v>
      </c>
      <c r="T120" s="6">
        <v>1.22938550153934</v>
      </c>
      <c r="U120" s="6">
        <v>1.35343742952588</v>
      </c>
      <c r="V120" s="6">
        <v>1.10232933667161</v>
      </c>
      <c r="W120" s="6">
        <v>1.0621964552927501</v>
      </c>
      <c r="X120" s="6">
        <v>1.0589271823436901</v>
      </c>
      <c r="Y120" s="6">
        <v>1.02642594645061</v>
      </c>
      <c r="Z120" s="7">
        <v>85.860978256021198</v>
      </c>
      <c r="AA120" s="8">
        <v>17.649999999999999</v>
      </c>
      <c r="AB120" s="9">
        <v>6</v>
      </c>
      <c r="AC120" s="9">
        <v>10</v>
      </c>
      <c r="AD120" s="10">
        <v>25.5628645420074</v>
      </c>
      <c r="AE120" s="11">
        <v>17.649999999999999</v>
      </c>
      <c r="AF120" s="12">
        <v>6</v>
      </c>
      <c r="AG120" s="12">
        <v>12</v>
      </c>
      <c r="AH120" s="7">
        <v>166.62574989160001</v>
      </c>
      <c r="AI120" s="8">
        <v>15.35</v>
      </c>
      <c r="AJ120" s="9">
        <v>5</v>
      </c>
      <c r="AK120" s="9">
        <v>9</v>
      </c>
      <c r="AL120" s="13">
        <v>28.668364763259898</v>
      </c>
      <c r="AM120" s="14">
        <v>15.35</v>
      </c>
      <c r="AN120" s="15">
        <v>5</v>
      </c>
      <c r="AO120" s="15">
        <v>12</v>
      </c>
      <c r="AP120" s="7">
        <v>90.047788671383898</v>
      </c>
      <c r="AQ120" s="8">
        <v>10.23</v>
      </c>
      <c r="AR120" s="9">
        <v>4</v>
      </c>
      <c r="AS120" s="9">
        <v>8</v>
      </c>
      <c r="AT120" s="16">
        <v>20.7539932727814</v>
      </c>
      <c r="AU120" s="17">
        <v>10.23</v>
      </c>
      <c r="AV120" s="18">
        <v>4</v>
      </c>
      <c r="AW120" s="18">
        <v>11</v>
      </c>
      <c r="AX120" s="5">
        <v>391</v>
      </c>
      <c r="AY120" s="19">
        <v>44.246265464659999</v>
      </c>
    </row>
    <row r="121" spans="1:51">
      <c r="A121" s="3" t="s">
        <v>305</v>
      </c>
      <c r="B121" s="3" t="s">
        <v>306</v>
      </c>
      <c r="C121" s="4">
        <v>23.62</v>
      </c>
      <c r="D121" s="5">
        <v>1</v>
      </c>
      <c r="E121" s="5">
        <v>8</v>
      </c>
      <c r="F121" s="5">
        <v>8</v>
      </c>
      <c r="G121" s="5">
        <v>115</v>
      </c>
      <c r="H121" s="6">
        <v>0.83410454929779299</v>
      </c>
      <c r="I121" s="6">
        <v>0.78824765523612805</v>
      </c>
      <c r="J121" s="6">
        <v>0.83641575790111999</v>
      </c>
      <c r="K121" s="6">
        <v>0.79568986583535395</v>
      </c>
      <c r="L121" s="6">
        <v>0.94136093121475195</v>
      </c>
      <c r="M121" s="6">
        <v>0.98943631785383002</v>
      </c>
      <c r="N121" s="6">
        <v>0.86777577329463695</v>
      </c>
      <c r="O121" s="6">
        <v>0.90487748602680496</v>
      </c>
      <c r="P121" s="6">
        <v>0.824001388755912</v>
      </c>
      <c r="Q121" s="6">
        <v>0.83445505194591396</v>
      </c>
      <c r="R121" s="6">
        <v>1.05976309105391</v>
      </c>
      <c r="S121" s="6">
        <v>0.98250787148358798</v>
      </c>
      <c r="T121" s="6">
        <v>1.1033057942483799</v>
      </c>
      <c r="U121" s="6">
        <v>1.12268897435042</v>
      </c>
      <c r="V121" s="6">
        <v>1.0715402506085601</v>
      </c>
      <c r="W121" s="6">
        <v>1.1282254110680401</v>
      </c>
      <c r="X121" s="6">
        <v>1.0016857029574</v>
      </c>
      <c r="Y121" s="6">
        <v>1.03647159070824</v>
      </c>
      <c r="Z121" s="7">
        <v>525.60129450009003</v>
      </c>
      <c r="AA121" s="8">
        <v>23.62</v>
      </c>
      <c r="AB121" s="9">
        <v>8</v>
      </c>
      <c r="AC121" s="9">
        <v>25</v>
      </c>
      <c r="AD121" s="10">
        <v>78.654795646667495</v>
      </c>
      <c r="AE121" s="11">
        <v>23.62</v>
      </c>
      <c r="AF121" s="12">
        <v>8</v>
      </c>
      <c r="AG121" s="12">
        <v>24</v>
      </c>
      <c r="AH121" s="7">
        <v>336.60425255597102</v>
      </c>
      <c r="AI121" s="8">
        <v>15.1</v>
      </c>
      <c r="AJ121" s="9">
        <v>5</v>
      </c>
      <c r="AK121" s="9">
        <v>14</v>
      </c>
      <c r="AL121" s="13">
        <v>43.198008775711102</v>
      </c>
      <c r="AM121" s="14">
        <v>15.1</v>
      </c>
      <c r="AN121" s="15">
        <v>5</v>
      </c>
      <c r="AO121" s="15">
        <v>15</v>
      </c>
      <c r="AP121" s="7">
        <v>429.375331302777</v>
      </c>
      <c r="AQ121" s="8">
        <v>23.62</v>
      </c>
      <c r="AR121" s="9">
        <v>8</v>
      </c>
      <c r="AS121" s="9">
        <v>18</v>
      </c>
      <c r="AT121" s="16">
        <v>66.126093626022296</v>
      </c>
      <c r="AU121" s="17">
        <v>23.62</v>
      </c>
      <c r="AV121" s="18">
        <v>8</v>
      </c>
      <c r="AW121" s="18">
        <v>19</v>
      </c>
      <c r="AX121" s="5">
        <v>563</v>
      </c>
      <c r="AY121" s="19">
        <v>61.209634654660199</v>
      </c>
    </row>
    <row r="122" spans="1:51">
      <c r="A122" s="3" t="s">
        <v>307</v>
      </c>
      <c r="B122" s="3" t="s">
        <v>308</v>
      </c>
      <c r="C122" s="4">
        <v>23.53</v>
      </c>
      <c r="D122" s="5">
        <v>2</v>
      </c>
      <c r="E122" s="5">
        <v>3</v>
      </c>
      <c r="F122" s="5">
        <v>3</v>
      </c>
      <c r="G122" s="5">
        <v>11</v>
      </c>
      <c r="H122" s="6">
        <v>5.6242287171951801</v>
      </c>
      <c r="I122" s="6">
        <v>4.4300838704394403</v>
      </c>
      <c r="J122" s="6">
        <v>5.1482569023590603</v>
      </c>
      <c r="K122" s="6">
        <v>4.0719773119368599</v>
      </c>
      <c r="L122" s="6">
        <v>1.09247915129476</v>
      </c>
      <c r="M122" s="6">
        <v>0.99842323015655698</v>
      </c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7">
        <v>130.83339973583799</v>
      </c>
      <c r="AA122" s="8">
        <v>23.53</v>
      </c>
      <c r="AB122" s="9">
        <v>3</v>
      </c>
      <c r="AC122" s="9">
        <v>6</v>
      </c>
      <c r="AD122" s="10">
        <v>12.239308834075899</v>
      </c>
      <c r="AE122" s="11">
        <v>23.53</v>
      </c>
      <c r="AF122" s="12">
        <v>3</v>
      </c>
      <c r="AG122" s="12">
        <v>5</v>
      </c>
      <c r="AH122" s="7"/>
      <c r="AI122" s="8"/>
      <c r="AJ122" s="9"/>
      <c r="AK122" s="9"/>
      <c r="AL122" s="13"/>
      <c r="AM122" s="14"/>
      <c r="AN122" s="15"/>
      <c r="AO122" s="15"/>
      <c r="AP122" s="7"/>
      <c r="AQ122" s="8"/>
      <c r="AR122" s="9"/>
      <c r="AS122" s="9"/>
      <c r="AT122" s="16"/>
      <c r="AU122" s="17"/>
      <c r="AV122" s="18"/>
      <c r="AW122" s="18"/>
      <c r="AX122" s="5">
        <v>153</v>
      </c>
      <c r="AY122" s="19">
        <v>16.535074714659999</v>
      </c>
    </row>
    <row r="123" spans="1:51">
      <c r="A123" s="3" t="s">
        <v>309</v>
      </c>
      <c r="B123" s="3" t="s">
        <v>310</v>
      </c>
      <c r="C123" s="4">
        <v>23.4</v>
      </c>
      <c r="D123" s="5">
        <v>5</v>
      </c>
      <c r="E123" s="5">
        <v>8</v>
      </c>
      <c r="F123" s="5">
        <v>8</v>
      </c>
      <c r="G123" s="5">
        <v>59</v>
      </c>
      <c r="H123" s="6">
        <v>1.59706059471282</v>
      </c>
      <c r="I123" s="6">
        <v>1.4222023151494001</v>
      </c>
      <c r="J123" s="6">
        <v>1.42468069594614</v>
      </c>
      <c r="K123" s="6">
        <v>1.3686516499057599</v>
      </c>
      <c r="L123" s="6">
        <v>1.02992331357344</v>
      </c>
      <c r="M123" s="6">
        <v>1.0052648612950701</v>
      </c>
      <c r="N123" s="6">
        <v>1.1976569981297001</v>
      </c>
      <c r="O123" s="6">
        <v>1.0912526759210801</v>
      </c>
      <c r="P123" s="6">
        <v>0.99614910181762895</v>
      </c>
      <c r="Q123" s="6">
        <v>0.89594520615369899</v>
      </c>
      <c r="R123" s="6">
        <v>1.0797414382336501</v>
      </c>
      <c r="S123" s="6">
        <v>0.98280440201642105</v>
      </c>
      <c r="T123" s="6">
        <v>1.12136570084577</v>
      </c>
      <c r="U123" s="6">
        <v>1.0679343624203801</v>
      </c>
      <c r="V123" s="6">
        <v>1.1908996248342301</v>
      </c>
      <c r="W123" s="6">
        <v>1.1691814059785599</v>
      </c>
      <c r="X123" s="6">
        <v>0.95941442270677701</v>
      </c>
      <c r="Y123" s="6">
        <v>0.99247824454160904</v>
      </c>
      <c r="Z123" s="7">
        <v>227.38865429878999</v>
      </c>
      <c r="AA123" s="8">
        <v>18.97</v>
      </c>
      <c r="AB123" s="9">
        <v>6</v>
      </c>
      <c r="AC123" s="9">
        <v>10</v>
      </c>
      <c r="AD123" s="10">
        <v>31.3798811435699</v>
      </c>
      <c r="AE123" s="11">
        <v>18.97</v>
      </c>
      <c r="AF123" s="12">
        <v>6</v>
      </c>
      <c r="AG123" s="12">
        <v>10</v>
      </c>
      <c r="AH123" s="7">
        <v>168.541186281237</v>
      </c>
      <c r="AI123" s="8">
        <v>17.239999999999998</v>
      </c>
      <c r="AJ123" s="9">
        <v>6</v>
      </c>
      <c r="AK123" s="9">
        <v>8</v>
      </c>
      <c r="AL123" s="13">
        <v>23.3514852523804</v>
      </c>
      <c r="AM123" s="14">
        <v>17.239999999999998</v>
      </c>
      <c r="AN123" s="15">
        <v>6</v>
      </c>
      <c r="AO123" s="15">
        <v>9</v>
      </c>
      <c r="AP123" s="7">
        <v>210.50008552678401</v>
      </c>
      <c r="AQ123" s="8">
        <v>19.7</v>
      </c>
      <c r="AR123" s="9">
        <v>7</v>
      </c>
      <c r="AS123" s="9">
        <v>11</v>
      </c>
      <c r="AT123" s="16">
        <v>26.5009603500366</v>
      </c>
      <c r="AU123" s="17">
        <v>19.7</v>
      </c>
      <c r="AV123" s="18">
        <v>7</v>
      </c>
      <c r="AW123" s="18">
        <v>11</v>
      </c>
      <c r="AX123" s="5">
        <v>406</v>
      </c>
      <c r="AY123" s="19">
        <v>46.124557814660101</v>
      </c>
    </row>
    <row r="124" spans="1:51">
      <c r="A124" s="3" t="s">
        <v>311</v>
      </c>
      <c r="B124" s="3" t="s">
        <v>312</v>
      </c>
      <c r="C124" s="4">
        <v>23.34</v>
      </c>
      <c r="D124" s="5">
        <v>2</v>
      </c>
      <c r="E124" s="5">
        <v>8</v>
      </c>
      <c r="F124" s="5">
        <v>8</v>
      </c>
      <c r="G124" s="5">
        <v>66</v>
      </c>
      <c r="H124" s="6">
        <v>0.87285143387570197</v>
      </c>
      <c r="I124" s="6">
        <v>0.91265830009709703</v>
      </c>
      <c r="J124" s="6">
        <v>0.90595140798354901</v>
      </c>
      <c r="K124" s="6">
        <v>0.89290000951674997</v>
      </c>
      <c r="L124" s="6">
        <v>0.98717922230451904</v>
      </c>
      <c r="M124" s="6">
        <v>0.98031287705106296</v>
      </c>
      <c r="N124" s="6">
        <v>1.00690029063634</v>
      </c>
      <c r="O124" s="6">
        <v>1.0593699143973601</v>
      </c>
      <c r="P124" s="6">
        <v>0.95340467374658999</v>
      </c>
      <c r="Q124" s="6">
        <v>1.01294816395719</v>
      </c>
      <c r="R124" s="6">
        <v>1.0130011961947101</v>
      </c>
      <c r="S124" s="6">
        <v>1.03519427811317</v>
      </c>
      <c r="T124" s="6">
        <v>0.86405168343681504</v>
      </c>
      <c r="U124" s="6">
        <v>0.87497622531942798</v>
      </c>
      <c r="V124" s="6">
        <v>0.80278805947749299</v>
      </c>
      <c r="W124" s="6">
        <v>0.87810077045019397</v>
      </c>
      <c r="X124" s="6">
        <v>1.03671520322666</v>
      </c>
      <c r="Y124" s="6">
        <v>1.02230002955028</v>
      </c>
      <c r="Z124" s="7">
        <v>192.88589296519601</v>
      </c>
      <c r="AA124" s="8">
        <v>21.45</v>
      </c>
      <c r="AB124" s="9">
        <v>6</v>
      </c>
      <c r="AC124" s="9">
        <v>10</v>
      </c>
      <c r="AD124" s="10">
        <v>29.762868165969799</v>
      </c>
      <c r="AE124" s="11">
        <v>21.45</v>
      </c>
      <c r="AF124" s="12">
        <v>6</v>
      </c>
      <c r="AG124" s="12">
        <v>12</v>
      </c>
      <c r="AH124" s="7">
        <v>197.98550654981901</v>
      </c>
      <c r="AI124" s="8">
        <v>19.239999999999998</v>
      </c>
      <c r="AJ124" s="9">
        <v>7</v>
      </c>
      <c r="AK124" s="9">
        <v>12</v>
      </c>
      <c r="AL124" s="13">
        <v>30.784097194671599</v>
      </c>
      <c r="AM124" s="14">
        <v>19.239999999999998</v>
      </c>
      <c r="AN124" s="15">
        <v>7</v>
      </c>
      <c r="AO124" s="15">
        <v>14</v>
      </c>
      <c r="AP124" s="7">
        <v>186.44164490674399</v>
      </c>
      <c r="AQ124" s="8">
        <v>17.350000000000001</v>
      </c>
      <c r="AR124" s="9">
        <v>5</v>
      </c>
      <c r="AS124" s="9">
        <v>7</v>
      </c>
      <c r="AT124" s="16">
        <v>29.779839515686</v>
      </c>
      <c r="AU124" s="17">
        <v>19.239999999999998</v>
      </c>
      <c r="AV124" s="18">
        <v>7</v>
      </c>
      <c r="AW124" s="18">
        <v>11</v>
      </c>
      <c r="AX124" s="5">
        <v>317</v>
      </c>
      <c r="AY124" s="19">
        <v>34.77917933466</v>
      </c>
    </row>
    <row r="125" spans="1:51">
      <c r="A125" s="3" t="s">
        <v>313</v>
      </c>
      <c r="B125" s="3" t="s">
        <v>316</v>
      </c>
      <c r="C125" s="4">
        <v>23.18</v>
      </c>
      <c r="D125" s="5">
        <v>1</v>
      </c>
      <c r="E125" s="5">
        <v>10</v>
      </c>
      <c r="F125" s="5">
        <v>10</v>
      </c>
      <c r="G125" s="5">
        <v>112</v>
      </c>
      <c r="H125" s="6">
        <v>0.67437212369939004</v>
      </c>
      <c r="I125" s="6">
        <v>0.64591461300394104</v>
      </c>
      <c r="J125" s="6">
        <v>0.67772091829321501</v>
      </c>
      <c r="K125" s="6">
        <v>0.66130933891483601</v>
      </c>
      <c r="L125" s="6">
        <v>0.99690061157491505</v>
      </c>
      <c r="M125" s="6">
        <v>0.96923300185543604</v>
      </c>
      <c r="N125" s="6">
        <v>0.86910788414951101</v>
      </c>
      <c r="O125" s="6">
        <v>0.901710183468591</v>
      </c>
      <c r="P125" s="6">
        <v>0.88471065015633099</v>
      </c>
      <c r="Q125" s="6">
        <v>0.94390850793883097</v>
      </c>
      <c r="R125" s="6">
        <v>0.99256885347912305</v>
      </c>
      <c r="S125" s="6">
        <v>1.0507712976118899</v>
      </c>
      <c r="T125" s="6">
        <v>0.93710938355605999</v>
      </c>
      <c r="U125" s="6">
        <v>0.93667871540827397</v>
      </c>
      <c r="V125" s="6">
        <v>0.90211201829633803</v>
      </c>
      <c r="W125" s="6">
        <v>0.91148607813152305</v>
      </c>
      <c r="X125" s="6">
        <v>1.06270855952767</v>
      </c>
      <c r="Y125" s="6">
        <v>1.01501512912972</v>
      </c>
      <c r="Z125" s="7">
        <v>198.833872896928</v>
      </c>
      <c r="AA125" s="8">
        <v>16.739999999999998</v>
      </c>
      <c r="AB125" s="9">
        <v>8</v>
      </c>
      <c r="AC125" s="9">
        <v>15</v>
      </c>
      <c r="AD125" s="10">
        <v>33.326008558273301</v>
      </c>
      <c r="AE125" s="11">
        <v>16.739999999999998</v>
      </c>
      <c r="AF125" s="12">
        <v>8</v>
      </c>
      <c r="AG125" s="12">
        <v>17</v>
      </c>
      <c r="AH125" s="7">
        <v>104.354865319981</v>
      </c>
      <c r="AI125" s="8">
        <v>12.45</v>
      </c>
      <c r="AJ125" s="9">
        <v>6</v>
      </c>
      <c r="AK125" s="9">
        <v>13</v>
      </c>
      <c r="AL125" s="13">
        <v>24.116674542427099</v>
      </c>
      <c r="AM125" s="14">
        <v>12.45</v>
      </c>
      <c r="AN125" s="15">
        <v>6</v>
      </c>
      <c r="AO125" s="15">
        <v>13</v>
      </c>
      <c r="AP125" s="7">
        <v>334.02331059595002</v>
      </c>
      <c r="AQ125" s="8">
        <v>19.53</v>
      </c>
      <c r="AR125" s="9">
        <v>9</v>
      </c>
      <c r="AS125" s="9">
        <v>24</v>
      </c>
      <c r="AT125" s="16">
        <v>64.867214441299396</v>
      </c>
      <c r="AU125" s="17">
        <v>19.53</v>
      </c>
      <c r="AV125" s="18">
        <v>9</v>
      </c>
      <c r="AW125" s="18">
        <v>30</v>
      </c>
      <c r="AX125" s="5">
        <v>466</v>
      </c>
      <c r="AY125" s="19">
        <v>53.654727244660002</v>
      </c>
    </row>
    <row r="126" spans="1:51">
      <c r="A126" s="3" t="s">
        <v>317</v>
      </c>
      <c r="B126" s="3" t="s">
        <v>318</v>
      </c>
      <c r="C126" s="4">
        <v>22.84</v>
      </c>
      <c r="D126" s="5">
        <v>1</v>
      </c>
      <c r="E126" s="5">
        <v>5</v>
      </c>
      <c r="F126" s="5">
        <v>5</v>
      </c>
      <c r="G126" s="5">
        <v>92</v>
      </c>
      <c r="H126" s="6">
        <v>0.798470700813112</v>
      </c>
      <c r="I126" s="6">
        <v>0.77771507470593904</v>
      </c>
      <c r="J126" s="6">
        <v>0.76990525277607802</v>
      </c>
      <c r="K126" s="6">
        <v>0.79962111397958702</v>
      </c>
      <c r="L126" s="6">
        <v>0.99223816845619095</v>
      </c>
      <c r="M126" s="6">
        <v>0.986659064926382</v>
      </c>
      <c r="N126" s="6">
        <v>0.89689371153155295</v>
      </c>
      <c r="O126" s="6">
        <v>0.97366786370227698</v>
      </c>
      <c r="P126" s="6">
        <v>0.84913902262535501</v>
      </c>
      <c r="Q126" s="6">
        <v>0.96806169663127695</v>
      </c>
      <c r="R126" s="6">
        <v>1.0433769992740001</v>
      </c>
      <c r="S126" s="6">
        <v>1.0721036419104399</v>
      </c>
      <c r="T126" s="6">
        <v>0.825640991126813</v>
      </c>
      <c r="U126" s="6">
        <v>0.78194624681194003</v>
      </c>
      <c r="V126" s="6">
        <v>0.77347960743663102</v>
      </c>
      <c r="W126" s="6">
        <v>0.82809992494281504</v>
      </c>
      <c r="X126" s="6">
        <v>0.99030487794278699</v>
      </c>
      <c r="Y126" s="6">
        <v>1.04279483716559</v>
      </c>
      <c r="Z126" s="7">
        <v>222.50202155283699</v>
      </c>
      <c r="AA126" s="8">
        <v>13.79</v>
      </c>
      <c r="AB126" s="9">
        <v>3</v>
      </c>
      <c r="AC126" s="9">
        <v>13</v>
      </c>
      <c r="AD126" s="10">
        <v>35.004675149917603</v>
      </c>
      <c r="AE126" s="11">
        <v>13.79</v>
      </c>
      <c r="AF126" s="12">
        <v>3</v>
      </c>
      <c r="AG126" s="12">
        <v>14</v>
      </c>
      <c r="AH126" s="7">
        <v>291.56276154167699</v>
      </c>
      <c r="AI126" s="8">
        <v>16.809999999999999</v>
      </c>
      <c r="AJ126" s="9">
        <v>4</v>
      </c>
      <c r="AK126" s="9">
        <v>16</v>
      </c>
      <c r="AL126" s="13">
        <v>37.489613294601398</v>
      </c>
      <c r="AM126" s="14">
        <v>16.809999999999999</v>
      </c>
      <c r="AN126" s="15">
        <v>4</v>
      </c>
      <c r="AO126" s="15">
        <v>16</v>
      </c>
      <c r="AP126" s="7">
        <v>340.63217053949103</v>
      </c>
      <c r="AQ126" s="8">
        <v>19.829999999999998</v>
      </c>
      <c r="AR126" s="9">
        <v>4</v>
      </c>
      <c r="AS126" s="9">
        <v>16</v>
      </c>
      <c r="AT126" s="16">
        <v>43.168570995330803</v>
      </c>
      <c r="AU126" s="17">
        <v>22.84</v>
      </c>
      <c r="AV126" s="18">
        <v>5</v>
      </c>
      <c r="AW126" s="18">
        <v>17</v>
      </c>
      <c r="AX126" s="5">
        <v>232</v>
      </c>
      <c r="AY126" s="19">
        <v>25.757142234660002</v>
      </c>
    </row>
    <row r="127" spans="1:51">
      <c r="A127" s="3" t="s">
        <v>319</v>
      </c>
      <c r="B127" s="3" t="s">
        <v>320</v>
      </c>
      <c r="C127" s="4">
        <v>22.83</v>
      </c>
      <c r="D127" s="5">
        <v>1</v>
      </c>
      <c r="E127" s="5">
        <v>9</v>
      </c>
      <c r="F127" s="5">
        <v>9</v>
      </c>
      <c r="G127" s="5">
        <v>106</v>
      </c>
      <c r="H127" s="6">
        <v>0.95029479002834705</v>
      </c>
      <c r="I127" s="6">
        <v>0.99136218856872604</v>
      </c>
      <c r="J127" s="6">
        <v>1.0624959332761199</v>
      </c>
      <c r="K127" s="6">
        <v>1.00134107121215</v>
      </c>
      <c r="L127" s="6">
        <v>1.04180108424365</v>
      </c>
      <c r="M127" s="6">
        <v>1.0003224174901999</v>
      </c>
      <c r="N127" s="6">
        <v>1.2166582021227299</v>
      </c>
      <c r="O127" s="6">
        <v>1.2504667862201899</v>
      </c>
      <c r="P127" s="6">
        <v>1.22392222773413</v>
      </c>
      <c r="Q127" s="6">
        <v>1.1922897540091599</v>
      </c>
      <c r="R127" s="6">
        <v>1.0318120081240201</v>
      </c>
      <c r="S127" s="6">
        <v>0.99159039853183795</v>
      </c>
      <c r="T127" s="6">
        <v>1.0310383657047999</v>
      </c>
      <c r="U127" s="6">
        <v>0.99707324251694995</v>
      </c>
      <c r="V127" s="6">
        <v>1.03018707230332</v>
      </c>
      <c r="W127" s="6">
        <v>0.99917432940808604</v>
      </c>
      <c r="X127" s="6">
        <v>1.0082388935539</v>
      </c>
      <c r="Y127" s="6">
        <v>1.0242903946992701</v>
      </c>
      <c r="Z127" s="7">
        <v>226.132056657904</v>
      </c>
      <c r="AA127" s="8">
        <v>18.64</v>
      </c>
      <c r="AB127" s="9">
        <v>8</v>
      </c>
      <c r="AC127" s="9">
        <v>18</v>
      </c>
      <c r="AD127" s="10">
        <v>48.479211568832397</v>
      </c>
      <c r="AE127" s="11">
        <v>18.64</v>
      </c>
      <c r="AF127" s="12">
        <v>8</v>
      </c>
      <c r="AG127" s="12">
        <v>19</v>
      </c>
      <c r="AH127" s="7">
        <v>221.309540991929</v>
      </c>
      <c r="AI127" s="8">
        <v>13.65</v>
      </c>
      <c r="AJ127" s="9">
        <v>5</v>
      </c>
      <c r="AK127" s="9">
        <v>13</v>
      </c>
      <c r="AL127" s="13">
        <v>35.919614315033002</v>
      </c>
      <c r="AM127" s="14">
        <v>13.65</v>
      </c>
      <c r="AN127" s="15">
        <v>5</v>
      </c>
      <c r="AO127" s="15">
        <v>16</v>
      </c>
      <c r="AP127" s="7">
        <v>260.90585124282097</v>
      </c>
      <c r="AQ127" s="8">
        <v>22.83</v>
      </c>
      <c r="AR127" s="9">
        <v>9</v>
      </c>
      <c r="AS127" s="9">
        <v>19</v>
      </c>
      <c r="AT127" s="16">
        <v>46.377302050590501</v>
      </c>
      <c r="AU127" s="17">
        <v>22.83</v>
      </c>
      <c r="AV127" s="18">
        <v>9</v>
      </c>
      <c r="AW127" s="18">
        <v>21</v>
      </c>
      <c r="AX127" s="5">
        <v>381</v>
      </c>
      <c r="AY127" s="19">
        <v>41.998280164660002</v>
      </c>
    </row>
    <row r="128" spans="1:51">
      <c r="A128" s="3" t="s">
        <v>321</v>
      </c>
      <c r="B128" s="3" t="s">
        <v>243</v>
      </c>
      <c r="C128" s="4">
        <v>22.69</v>
      </c>
      <c r="D128" s="5">
        <v>2</v>
      </c>
      <c r="E128" s="5">
        <v>4</v>
      </c>
      <c r="F128" s="5">
        <v>4</v>
      </c>
      <c r="G128" s="5">
        <v>21</v>
      </c>
      <c r="H128" s="6">
        <v>0.46887839819798</v>
      </c>
      <c r="I128" s="6">
        <v>0.46727580027501298</v>
      </c>
      <c r="J128" s="6">
        <v>0.46581800772478998</v>
      </c>
      <c r="K128" s="6">
        <v>0.465852686563826</v>
      </c>
      <c r="L128" s="6">
        <v>1.0065940192927501</v>
      </c>
      <c r="M128" s="6">
        <v>1.02729800746526</v>
      </c>
      <c r="N128" s="6"/>
      <c r="O128" s="6"/>
      <c r="P128" s="6"/>
      <c r="Q128" s="6"/>
      <c r="R128" s="6"/>
      <c r="S128" s="6"/>
      <c r="T128" s="6">
        <v>0.70009201640922203</v>
      </c>
      <c r="U128" s="6">
        <v>0.652562033508163</v>
      </c>
      <c r="V128" s="6">
        <v>0.66852330558431905</v>
      </c>
      <c r="W128" s="6">
        <v>0.626830351528324</v>
      </c>
      <c r="X128" s="6">
        <v>1.04621967330475</v>
      </c>
      <c r="Y128" s="6">
        <v>0.92300378091493596</v>
      </c>
      <c r="Z128" s="7">
        <v>209.22492623361799</v>
      </c>
      <c r="AA128" s="8">
        <v>22.69</v>
      </c>
      <c r="AB128" s="9">
        <v>4</v>
      </c>
      <c r="AC128" s="9">
        <v>8</v>
      </c>
      <c r="AD128" s="10">
        <v>23.4407603740692</v>
      </c>
      <c r="AE128" s="11">
        <v>22.69</v>
      </c>
      <c r="AF128" s="12">
        <v>4</v>
      </c>
      <c r="AG128" s="12">
        <v>7</v>
      </c>
      <c r="AH128" s="7"/>
      <c r="AI128" s="8"/>
      <c r="AJ128" s="9"/>
      <c r="AK128" s="9"/>
      <c r="AL128" s="13"/>
      <c r="AM128" s="14"/>
      <c r="AN128" s="15"/>
      <c r="AO128" s="15"/>
      <c r="AP128" s="7">
        <v>92.733130451924794</v>
      </c>
      <c r="AQ128" s="8">
        <v>11.04</v>
      </c>
      <c r="AR128" s="9">
        <v>2</v>
      </c>
      <c r="AS128" s="9">
        <v>3</v>
      </c>
      <c r="AT128" s="16">
        <v>9.0754640102386492</v>
      </c>
      <c r="AU128" s="17">
        <v>11.04</v>
      </c>
      <c r="AV128" s="18">
        <v>2</v>
      </c>
      <c r="AW128" s="18">
        <v>3</v>
      </c>
      <c r="AX128" s="5">
        <v>335</v>
      </c>
      <c r="AY128" s="19">
        <v>36.953260384659998</v>
      </c>
    </row>
    <row r="129" spans="1:51">
      <c r="A129" s="3" t="s">
        <v>244</v>
      </c>
      <c r="B129" s="3" t="s">
        <v>245</v>
      </c>
      <c r="C129" s="4">
        <v>22.58</v>
      </c>
      <c r="D129" s="5">
        <v>1</v>
      </c>
      <c r="E129" s="5">
        <v>11</v>
      </c>
      <c r="F129" s="5">
        <v>11</v>
      </c>
      <c r="G129" s="5">
        <v>120</v>
      </c>
      <c r="H129" s="6">
        <v>0.61303409419374599</v>
      </c>
      <c r="I129" s="6">
        <v>0.62011391387641401</v>
      </c>
      <c r="J129" s="6">
        <v>0.61728524438398902</v>
      </c>
      <c r="K129" s="6">
        <v>0.57262689377052001</v>
      </c>
      <c r="L129" s="6">
        <v>1.0058818407729</v>
      </c>
      <c r="M129" s="6">
        <v>1.0134675417805199</v>
      </c>
      <c r="N129" s="6">
        <v>0.72076422242558402</v>
      </c>
      <c r="O129" s="6">
        <v>0.74688747250756204</v>
      </c>
      <c r="P129" s="6">
        <v>0.75932491247355005</v>
      </c>
      <c r="Q129" s="6">
        <v>0.76575490619506503</v>
      </c>
      <c r="R129" s="6">
        <v>0.97595436593985097</v>
      </c>
      <c r="S129" s="6">
        <v>0.98947986165486901</v>
      </c>
      <c r="T129" s="6">
        <v>0.83415993068549998</v>
      </c>
      <c r="U129" s="6">
        <v>0.80350675281496398</v>
      </c>
      <c r="V129" s="6">
        <v>0.84950490561917602</v>
      </c>
      <c r="W129" s="6">
        <v>0.80800279862676605</v>
      </c>
      <c r="X129" s="6">
        <v>1.0024247230026599</v>
      </c>
      <c r="Y129" s="6">
        <v>0.96379589728466197</v>
      </c>
      <c r="Z129" s="7">
        <v>297.23758717979501</v>
      </c>
      <c r="AA129" s="8">
        <v>18.55</v>
      </c>
      <c r="AB129" s="9">
        <v>9</v>
      </c>
      <c r="AC129" s="9">
        <v>19</v>
      </c>
      <c r="AD129" s="10">
        <v>46.574747323989897</v>
      </c>
      <c r="AE129" s="11">
        <v>14.31</v>
      </c>
      <c r="AF129" s="12">
        <v>8</v>
      </c>
      <c r="AG129" s="12">
        <v>24</v>
      </c>
      <c r="AH129" s="7">
        <v>161.81064627866601</v>
      </c>
      <c r="AI129" s="8">
        <v>12.7</v>
      </c>
      <c r="AJ129" s="9">
        <v>7</v>
      </c>
      <c r="AK129" s="9">
        <v>10</v>
      </c>
      <c r="AL129" s="13">
        <v>24.510954856872601</v>
      </c>
      <c r="AM129" s="14">
        <v>12.7</v>
      </c>
      <c r="AN129" s="15">
        <v>7</v>
      </c>
      <c r="AO129" s="15">
        <v>14</v>
      </c>
      <c r="AP129" s="7">
        <v>461.11075678971099</v>
      </c>
      <c r="AQ129" s="8">
        <v>17.14</v>
      </c>
      <c r="AR129" s="9">
        <v>9</v>
      </c>
      <c r="AS129" s="9">
        <v>24</v>
      </c>
      <c r="AT129" s="16">
        <v>67.093961596488995</v>
      </c>
      <c r="AU129" s="17">
        <v>18.350000000000001</v>
      </c>
      <c r="AV129" s="18">
        <v>10</v>
      </c>
      <c r="AW129" s="18">
        <v>29</v>
      </c>
      <c r="AX129" s="5">
        <v>496</v>
      </c>
      <c r="AY129" s="19">
        <v>55.763921164660097</v>
      </c>
    </row>
    <row r="130" spans="1:51">
      <c r="A130" s="3" t="s">
        <v>246</v>
      </c>
      <c r="B130" s="3" t="s">
        <v>248</v>
      </c>
      <c r="C130" s="4">
        <v>22.38</v>
      </c>
      <c r="D130" s="5">
        <v>1</v>
      </c>
      <c r="E130" s="5">
        <v>24</v>
      </c>
      <c r="F130" s="5">
        <v>24</v>
      </c>
      <c r="G130" s="5">
        <v>196</v>
      </c>
      <c r="H130" s="6">
        <v>1.20230132502012</v>
      </c>
      <c r="I130" s="6">
        <v>1.12868770252328</v>
      </c>
      <c r="J130" s="6">
        <v>1.21412299800568</v>
      </c>
      <c r="K130" s="6">
        <v>1.1389716886411301</v>
      </c>
      <c r="L130" s="6">
        <v>1.01166144756008</v>
      </c>
      <c r="M130" s="6">
        <v>0.99022701425811399</v>
      </c>
      <c r="N130" s="6">
        <v>1.0632848645326001</v>
      </c>
      <c r="O130" s="6">
        <v>1.00202416668279</v>
      </c>
      <c r="P130" s="6">
        <v>1.04413294462735</v>
      </c>
      <c r="Q130" s="6">
        <v>1.0586304874308201</v>
      </c>
      <c r="R130" s="6">
        <v>0.95493883151695702</v>
      </c>
      <c r="S130" s="6">
        <v>0.89996477266168096</v>
      </c>
      <c r="T130" s="6">
        <v>1.00042085032564</v>
      </c>
      <c r="U130" s="6">
        <v>0.95972274960318005</v>
      </c>
      <c r="V130" s="6">
        <v>0.98631720618005203</v>
      </c>
      <c r="W130" s="6">
        <v>1.04325874687233</v>
      </c>
      <c r="X130" s="6">
        <v>0.94956682317353402</v>
      </c>
      <c r="Y130" s="6">
        <v>0.97543840425670802</v>
      </c>
      <c r="Z130" s="7">
        <v>490.76518134172801</v>
      </c>
      <c r="AA130" s="8">
        <v>15.65</v>
      </c>
      <c r="AB130" s="9">
        <v>17</v>
      </c>
      <c r="AC130" s="9">
        <v>36</v>
      </c>
      <c r="AD130" s="10">
        <v>96.685413837432904</v>
      </c>
      <c r="AE130" s="11">
        <v>15.65</v>
      </c>
      <c r="AF130" s="12">
        <v>17</v>
      </c>
      <c r="AG130" s="12">
        <v>43</v>
      </c>
      <c r="AH130" s="7">
        <v>281.12621866712999</v>
      </c>
      <c r="AI130" s="8">
        <v>10.31</v>
      </c>
      <c r="AJ130" s="9">
        <v>11</v>
      </c>
      <c r="AK130" s="9">
        <v>17</v>
      </c>
      <c r="AL130" s="13">
        <v>45.3016262054443</v>
      </c>
      <c r="AM130" s="14">
        <v>10.31</v>
      </c>
      <c r="AN130" s="15">
        <v>11</v>
      </c>
      <c r="AO130" s="15">
        <v>19</v>
      </c>
      <c r="AP130" s="7">
        <v>586.31396648715804</v>
      </c>
      <c r="AQ130" s="8">
        <v>16.78</v>
      </c>
      <c r="AR130" s="9">
        <v>18</v>
      </c>
      <c r="AS130" s="9">
        <v>36</v>
      </c>
      <c r="AT130" s="16">
        <v>97.055323719978304</v>
      </c>
      <c r="AU130" s="17">
        <v>16.78</v>
      </c>
      <c r="AV130" s="18">
        <v>18</v>
      </c>
      <c r="AW130" s="18">
        <v>45</v>
      </c>
      <c r="AX130" s="5">
        <v>1144</v>
      </c>
      <c r="AY130" s="19">
        <v>131.05735746465999</v>
      </c>
    </row>
    <row r="131" spans="1:51">
      <c r="A131" s="3" t="s">
        <v>249</v>
      </c>
      <c r="B131" s="3" t="s">
        <v>250</v>
      </c>
      <c r="C131" s="4">
        <v>22.34</v>
      </c>
      <c r="D131" s="5">
        <v>2</v>
      </c>
      <c r="E131" s="5">
        <v>15</v>
      </c>
      <c r="F131" s="5">
        <v>15</v>
      </c>
      <c r="G131" s="5">
        <v>112</v>
      </c>
      <c r="H131" s="6">
        <v>1.0386365368566599</v>
      </c>
      <c r="I131" s="6">
        <v>1.04307456354007</v>
      </c>
      <c r="J131" s="6">
        <v>1.1045714249335701</v>
      </c>
      <c r="K131" s="6">
        <v>1.1150732782735799</v>
      </c>
      <c r="L131" s="6">
        <v>0.93752980452386303</v>
      </c>
      <c r="M131" s="6">
        <v>1.0151870420217199</v>
      </c>
      <c r="N131" s="6">
        <v>0.97053795626221695</v>
      </c>
      <c r="O131" s="6">
        <v>0.999935791702805</v>
      </c>
      <c r="P131" s="6">
        <v>0.95784894415909805</v>
      </c>
      <c r="Q131" s="6">
        <v>1.02365983680811</v>
      </c>
      <c r="R131" s="6">
        <v>0.99263455593918903</v>
      </c>
      <c r="S131" s="6">
        <v>1.0250635392207199</v>
      </c>
      <c r="T131" s="6">
        <v>1.08211337485198</v>
      </c>
      <c r="U131" s="6">
        <v>1.11026145114965</v>
      </c>
      <c r="V131" s="6">
        <v>1.1257747853906099</v>
      </c>
      <c r="W131" s="6">
        <v>1.1495667339992399</v>
      </c>
      <c r="X131" s="6">
        <v>0.98921529226812399</v>
      </c>
      <c r="Y131" s="6">
        <v>1.0125928543040801</v>
      </c>
      <c r="Z131" s="7">
        <v>272.69424879688898</v>
      </c>
      <c r="AA131" s="8">
        <v>16.12</v>
      </c>
      <c r="AB131" s="9">
        <v>10</v>
      </c>
      <c r="AC131" s="9">
        <v>17</v>
      </c>
      <c r="AD131" s="10">
        <v>41.518704175949097</v>
      </c>
      <c r="AE131" s="11">
        <v>14.5</v>
      </c>
      <c r="AF131" s="12">
        <v>9</v>
      </c>
      <c r="AG131" s="12">
        <v>18</v>
      </c>
      <c r="AH131" s="7">
        <v>246.71740049584901</v>
      </c>
      <c r="AI131" s="8">
        <v>13.46</v>
      </c>
      <c r="AJ131" s="9">
        <v>9</v>
      </c>
      <c r="AK131" s="9">
        <v>19</v>
      </c>
      <c r="AL131" s="13">
        <v>50.369690179824801</v>
      </c>
      <c r="AM131" s="14">
        <v>14.64</v>
      </c>
      <c r="AN131" s="15">
        <v>10</v>
      </c>
      <c r="AO131" s="15">
        <v>22</v>
      </c>
      <c r="AP131" s="7">
        <v>241.863661606346</v>
      </c>
      <c r="AQ131" s="8">
        <v>8.8800000000000008</v>
      </c>
      <c r="AR131" s="9">
        <v>7</v>
      </c>
      <c r="AS131" s="9">
        <v>14</v>
      </c>
      <c r="AT131" s="16">
        <v>49.803371906280503</v>
      </c>
      <c r="AU131" s="17">
        <v>16.27</v>
      </c>
      <c r="AV131" s="18">
        <v>12</v>
      </c>
      <c r="AW131" s="18">
        <v>22</v>
      </c>
      <c r="AX131" s="5">
        <v>676</v>
      </c>
      <c r="AY131" s="19">
        <v>75.073938594660007</v>
      </c>
    </row>
    <row r="132" spans="1:51">
      <c r="A132" s="3" t="s">
        <v>251</v>
      </c>
      <c r="B132" s="3" t="s">
        <v>252</v>
      </c>
      <c r="C132" s="4">
        <v>22.3</v>
      </c>
      <c r="D132" s="5">
        <v>4</v>
      </c>
      <c r="E132" s="5">
        <v>15</v>
      </c>
      <c r="F132" s="5">
        <v>15</v>
      </c>
      <c r="G132" s="5">
        <v>134</v>
      </c>
      <c r="H132" s="6">
        <v>0.886502183272325</v>
      </c>
      <c r="I132" s="6">
        <v>0.84752516963616897</v>
      </c>
      <c r="J132" s="6">
        <v>0.90977682072755195</v>
      </c>
      <c r="K132" s="6">
        <v>0.87625782827426102</v>
      </c>
      <c r="L132" s="6">
        <v>0.99004694149861505</v>
      </c>
      <c r="M132" s="6">
        <v>0.99934474904444404</v>
      </c>
      <c r="N132" s="6">
        <v>0.763996364197436</v>
      </c>
      <c r="O132" s="6">
        <v>0.82486418430237196</v>
      </c>
      <c r="P132" s="6">
        <v>0.792576018571852</v>
      </c>
      <c r="Q132" s="6">
        <v>0.85388444030955202</v>
      </c>
      <c r="R132" s="6">
        <v>0.95907337143203697</v>
      </c>
      <c r="S132" s="6">
        <v>1.0556499442871901</v>
      </c>
      <c r="T132" s="6">
        <v>0.87672673221765796</v>
      </c>
      <c r="U132" s="6">
        <v>0.89513992889239302</v>
      </c>
      <c r="V132" s="6">
        <v>0.86440825535826904</v>
      </c>
      <c r="W132" s="6">
        <v>0.90745660018265895</v>
      </c>
      <c r="X132" s="6">
        <v>0.98434651153628205</v>
      </c>
      <c r="Y132" s="6">
        <v>1.0177416995231201</v>
      </c>
      <c r="Z132" s="7">
        <v>553.90415639962805</v>
      </c>
      <c r="AA132" s="8">
        <v>18.87</v>
      </c>
      <c r="AB132" s="9">
        <v>12</v>
      </c>
      <c r="AC132" s="9">
        <v>18</v>
      </c>
      <c r="AD132" s="10">
        <v>50.732301712036097</v>
      </c>
      <c r="AE132" s="11">
        <v>19.61</v>
      </c>
      <c r="AF132" s="12">
        <v>13</v>
      </c>
      <c r="AG132" s="12">
        <v>21</v>
      </c>
      <c r="AH132" s="7">
        <v>422.70655021570298</v>
      </c>
      <c r="AI132" s="8">
        <v>17.03</v>
      </c>
      <c r="AJ132" s="9">
        <v>11</v>
      </c>
      <c r="AK132" s="9">
        <v>18</v>
      </c>
      <c r="AL132" s="13">
        <v>43.046123027801499</v>
      </c>
      <c r="AM132" s="14">
        <v>16.91</v>
      </c>
      <c r="AN132" s="15">
        <v>11</v>
      </c>
      <c r="AO132" s="15">
        <v>19</v>
      </c>
      <c r="AP132" s="7">
        <v>651.81035136519097</v>
      </c>
      <c r="AQ132" s="8">
        <v>22.3</v>
      </c>
      <c r="AR132" s="9">
        <v>15</v>
      </c>
      <c r="AS132" s="9">
        <v>27</v>
      </c>
      <c r="AT132" s="16">
        <v>76.534178256988497</v>
      </c>
      <c r="AU132" s="17">
        <v>21.45</v>
      </c>
      <c r="AV132" s="18">
        <v>14</v>
      </c>
      <c r="AW132" s="18">
        <v>31</v>
      </c>
      <c r="AX132" s="5">
        <v>816</v>
      </c>
      <c r="AY132" s="19">
        <v>89.707227004660098</v>
      </c>
    </row>
    <row r="133" spans="1:51">
      <c r="A133" s="3" t="s">
        <v>253</v>
      </c>
      <c r="B133" s="3" t="s">
        <v>328</v>
      </c>
      <c r="C133" s="4">
        <v>22.27</v>
      </c>
      <c r="D133" s="5">
        <v>1</v>
      </c>
      <c r="E133" s="5">
        <v>4</v>
      </c>
      <c r="F133" s="5">
        <v>4</v>
      </c>
      <c r="G133" s="5">
        <v>34</v>
      </c>
      <c r="H133" s="6">
        <v>0.64487951232644503</v>
      </c>
      <c r="I133" s="6">
        <v>0.68605595598442504</v>
      </c>
      <c r="J133" s="6">
        <v>0.64175724841010995</v>
      </c>
      <c r="K133" s="6">
        <v>0.64860449685217503</v>
      </c>
      <c r="L133" s="6">
        <v>1.00313551094574</v>
      </c>
      <c r="M133" s="6">
        <v>1.0379594840128801</v>
      </c>
      <c r="N133" s="6">
        <v>0.64486932152535303</v>
      </c>
      <c r="O133" s="6">
        <v>0.65977298177453503</v>
      </c>
      <c r="P133" s="6">
        <v>0.65760047402419697</v>
      </c>
      <c r="Q133" s="6">
        <v>0.67084799003593198</v>
      </c>
      <c r="R133" s="6">
        <v>1.01222424358351</v>
      </c>
      <c r="S133" s="6">
        <v>1.0006478419249401</v>
      </c>
      <c r="T133" s="6">
        <v>0.71010394759450002</v>
      </c>
      <c r="U133" s="6">
        <v>0.66094984278615598</v>
      </c>
      <c r="V133" s="6">
        <v>0.909825596775512</v>
      </c>
      <c r="W133" s="6">
        <v>0.86778923498141403</v>
      </c>
      <c r="X133" s="6">
        <v>0.80324920756227902</v>
      </c>
      <c r="Y133" s="6">
        <v>0.90430397957255404</v>
      </c>
      <c r="Z133" s="7">
        <v>122.98867350875901</v>
      </c>
      <c r="AA133" s="8">
        <v>22.27</v>
      </c>
      <c r="AB133" s="9">
        <v>4</v>
      </c>
      <c r="AC133" s="9">
        <v>7</v>
      </c>
      <c r="AD133" s="10">
        <v>17.609849929809599</v>
      </c>
      <c r="AE133" s="11">
        <v>22.27</v>
      </c>
      <c r="AF133" s="12">
        <v>4</v>
      </c>
      <c r="AG133" s="12">
        <v>8</v>
      </c>
      <c r="AH133" s="7">
        <v>56.728989936901002</v>
      </c>
      <c r="AI133" s="8">
        <v>12.73</v>
      </c>
      <c r="AJ133" s="9">
        <v>3</v>
      </c>
      <c r="AK133" s="9">
        <v>6</v>
      </c>
      <c r="AL133" s="13">
        <v>10.4986870288849</v>
      </c>
      <c r="AM133" s="14">
        <v>10</v>
      </c>
      <c r="AN133" s="15">
        <v>2</v>
      </c>
      <c r="AO133" s="15">
        <v>5</v>
      </c>
      <c r="AP133" s="7">
        <v>61.522504094797902</v>
      </c>
      <c r="AQ133" s="8">
        <v>12.73</v>
      </c>
      <c r="AR133" s="9">
        <v>3</v>
      </c>
      <c r="AS133" s="9">
        <v>4</v>
      </c>
      <c r="AT133" s="16">
        <v>9.7209827899932897</v>
      </c>
      <c r="AU133" s="17">
        <v>10</v>
      </c>
      <c r="AV133" s="18">
        <v>2</v>
      </c>
      <c r="AW133" s="18">
        <v>4</v>
      </c>
      <c r="AX133" s="5">
        <v>220</v>
      </c>
      <c r="AY133" s="19">
        <v>24.059316064659999</v>
      </c>
    </row>
    <row r="134" spans="1:51">
      <c r="A134" s="3" t="s">
        <v>329</v>
      </c>
      <c r="B134" s="3" t="s">
        <v>330</v>
      </c>
      <c r="C134" s="4">
        <v>21.89</v>
      </c>
      <c r="D134" s="5">
        <v>2</v>
      </c>
      <c r="E134" s="5">
        <v>19</v>
      </c>
      <c r="F134" s="5">
        <v>19</v>
      </c>
      <c r="G134" s="5">
        <v>142</v>
      </c>
      <c r="H134" s="6">
        <v>1.28184116595991</v>
      </c>
      <c r="I134" s="6">
        <v>1.25008681323979</v>
      </c>
      <c r="J134" s="6">
        <v>1.2545292351467301</v>
      </c>
      <c r="K134" s="6">
        <v>1.1948701747776</v>
      </c>
      <c r="L134" s="6">
        <v>0.992505800065271</v>
      </c>
      <c r="M134" s="6">
        <v>0.97337965844948304</v>
      </c>
      <c r="N134" s="6">
        <v>1.2537232221625401</v>
      </c>
      <c r="O134" s="6">
        <v>1.16457434519933</v>
      </c>
      <c r="P134" s="6">
        <v>1.3093262227620199</v>
      </c>
      <c r="Q134" s="6">
        <v>1.13720831263927</v>
      </c>
      <c r="R134" s="6">
        <v>1.0092559576043201</v>
      </c>
      <c r="S134" s="6">
        <v>0.90692001126590205</v>
      </c>
      <c r="T134" s="6">
        <v>1.22039353835938</v>
      </c>
      <c r="U134" s="6">
        <v>1.2548314560029801</v>
      </c>
      <c r="V134" s="6">
        <v>1.2615930168584799</v>
      </c>
      <c r="W134" s="6">
        <v>1.2800822839569399</v>
      </c>
      <c r="X134" s="6">
        <v>0.94817072446789397</v>
      </c>
      <c r="Y134" s="6">
        <v>0.96367196241864095</v>
      </c>
      <c r="Z134" s="7">
        <v>596.69450294149999</v>
      </c>
      <c r="AA134" s="8">
        <v>17.75</v>
      </c>
      <c r="AB134" s="9">
        <v>15</v>
      </c>
      <c r="AC134" s="9">
        <v>25</v>
      </c>
      <c r="AD134" s="10">
        <v>75.095182180404706</v>
      </c>
      <c r="AE134" s="11">
        <v>17.75</v>
      </c>
      <c r="AF134" s="12">
        <v>15</v>
      </c>
      <c r="AG134" s="12">
        <v>29</v>
      </c>
      <c r="AH134" s="7">
        <v>336.140477737575</v>
      </c>
      <c r="AI134" s="8">
        <v>12.33</v>
      </c>
      <c r="AJ134" s="9">
        <v>10</v>
      </c>
      <c r="AK134" s="9">
        <v>20</v>
      </c>
      <c r="AL134" s="13">
        <v>52.458709716796903</v>
      </c>
      <c r="AM134" s="14">
        <v>12.65</v>
      </c>
      <c r="AN134" s="15">
        <v>11</v>
      </c>
      <c r="AO134" s="15">
        <v>21</v>
      </c>
      <c r="AP134" s="7">
        <v>383.72349361326098</v>
      </c>
      <c r="AQ134" s="8">
        <v>16.149999999999999</v>
      </c>
      <c r="AR134" s="9">
        <v>14</v>
      </c>
      <c r="AS134" s="9">
        <v>21</v>
      </c>
      <c r="AT134" s="16">
        <v>60.5239675045013</v>
      </c>
      <c r="AU134" s="17">
        <v>15.73</v>
      </c>
      <c r="AV134" s="18">
        <v>14</v>
      </c>
      <c r="AW134" s="18">
        <v>26</v>
      </c>
      <c r="AX134" s="5">
        <v>941</v>
      </c>
      <c r="AY134" s="19">
        <v>107.16626246465999</v>
      </c>
    </row>
    <row r="135" spans="1:51">
      <c r="A135" s="3" t="s">
        <v>331</v>
      </c>
      <c r="B135" s="3" t="s">
        <v>332</v>
      </c>
      <c r="C135" s="4">
        <v>21.86</v>
      </c>
      <c r="D135" s="5">
        <v>1</v>
      </c>
      <c r="E135" s="5">
        <v>37</v>
      </c>
      <c r="F135" s="5">
        <v>37</v>
      </c>
      <c r="G135" s="5">
        <v>357</v>
      </c>
      <c r="H135" s="6">
        <v>2.6448014502498198</v>
      </c>
      <c r="I135" s="6">
        <v>2.34820033609209</v>
      </c>
      <c r="J135" s="6">
        <v>2.5554252498860999</v>
      </c>
      <c r="K135" s="6">
        <v>2.3211318736696001</v>
      </c>
      <c r="L135" s="6">
        <v>1.01156916645938</v>
      </c>
      <c r="M135" s="6">
        <v>0.89466398402309</v>
      </c>
      <c r="N135" s="6">
        <v>1.4634098582727599</v>
      </c>
      <c r="O135" s="6">
        <v>1.5090210631251999</v>
      </c>
      <c r="P135" s="6">
        <v>1.40129573628362</v>
      </c>
      <c r="Q135" s="6">
        <v>1.4733648015079099</v>
      </c>
      <c r="R135" s="6">
        <v>1.0513608301983399</v>
      </c>
      <c r="S135" s="6">
        <v>0.98849102876991002</v>
      </c>
      <c r="T135" s="6">
        <v>1.6439718716542699</v>
      </c>
      <c r="U135" s="6">
        <v>1.63215531155166</v>
      </c>
      <c r="V135" s="6">
        <v>1.5813465237391</v>
      </c>
      <c r="W135" s="6">
        <v>1.5306041086105899</v>
      </c>
      <c r="X135" s="6">
        <v>1.00735629435403</v>
      </c>
      <c r="Y135" s="6">
        <v>1.0171494993416901</v>
      </c>
      <c r="Z135" s="7">
        <v>1096.2088666188299</v>
      </c>
      <c r="AA135" s="8">
        <v>17.510000000000002</v>
      </c>
      <c r="AB135" s="9">
        <v>31</v>
      </c>
      <c r="AC135" s="9">
        <v>65</v>
      </c>
      <c r="AD135" s="10">
        <v>168.14038777351399</v>
      </c>
      <c r="AE135" s="11">
        <v>17.21</v>
      </c>
      <c r="AF135" s="12">
        <v>30</v>
      </c>
      <c r="AG135" s="12">
        <v>71</v>
      </c>
      <c r="AH135" s="7">
        <v>791.73590189901404</v>
      </c>
      <c r="AI135" s="8">
        <v>14.43</v>
      </c>
      <c r="AJ135" s="9">
        <v>25</v>
      </c>
      <c r="AK135" s="9">
        <v>42</v>
      </c>
      <c r="AL135" s="13">
        <v>112.27534818649301</v>
      </c>
      <c r="AM135" s="14">
        <v>14.43</v>
      </c>
      <c r="AN135" s="15">
        <v>25</v>
      </c>
      <c r="AO135" s="15">
        <v>45</v>
      </c>
      <c r="AP135" s="7">
        <v>1042.7105670512899</v>
      </c>
      <c r="AQ135" s="8">
        <v>18.39</v>
      </c>
      <c r="AR135" s="9">
        <v>32</v>
      </c>
      <c r="AS135" s="9">
        <v>65</v>
      </c>
      <c r="AT135" s="16">
        <v>162.52566730976099</v>
      </c>
      <c r="AU135" s="17">
        <v>18.39</v>
      </c>
      <c r="AV135" s="18">
        <v>32</v>
      </c>
      <c r="AW135" s="18">
        <v>69</v>
      </c>
      <c r="AX135" s="5">
        <v>2045</v>
      </c>
      <c r="AY135" s="19">
        <v>214.70645588466101</v>
      </c>
    </row>
    <row r="136" spans="1:51">
      <c r="A136" s="3" t="s">
        <v>333</v>
      </c>
      <c r="B136" s="3" t="s">
        <v>334</v>
      </c>
      <c r="C136" s="4">
        <v>21.82</v>
      </c>
      <c r="D136" s="5">
        <v>2</v>
      </c>
      <c r="E136" s="5">
        <v>5</v>
      </c>
      <c r="F136" s="5">
        <v>6</v>
      </c>
      <c r="G136" s="5">
        <v>37</v>
      </c>
      <c r="H136" s="6">
        <v>0.85981949589067597</v>
      </c>
      <c r="I136" s="6">
        <v>0.66634067200146896</v>
      </c>
      <c r="J136" s="6">
        <v>0.91429615699522104</v>
      </c>
      <c r="K136" s="6">
        <v>0.861660725633138</v>
      </c>
      <c r="L136" s="6">
        <v>0.94451373454290899</v>
      </c>
      <c r="M136" s="6">
        <v>0.954190282215299</v>
      </c>
      <c r="N136" s="6">
        <v>0.51850187251570601</v>
      </c>
      <c r="O136" s="6">
        <v>0.52412062483885002</v>
      </c>
      <c r="P136" s="6">
        <v>0.77264786199065705</v>
      </c>
      <c r="Q136" s="6">
        <v>0.58118003809776797</v>
      </c>
      <c r="R136" s="6">
        <v>0.90937758189943196</v>
      </c>
      <c r="S136" s="6">
        <v>0.83737464151567997</v>
      </c>
      <c r="T136" s="6">
        <v>0.76602661741226896</v>
      </c>
      <c r="U136" s="6">
        <v>0.66777894774992497</v>
      </c>
      <c r="V136" s="6">
        <v>0.77056004219765095</v>
      </c>
      <c r="W136" s="6">
        <v>0.87131975209509005</v>
      </c>
      <c r="X136" s="6">
        <v>0.864993521582612</v>
      </c>
      <c r="Y136" s="6">
        <v>0.99113884076356695</v>
      </c>
      <c r="Z136" s="7">
        <v>153.68140816982699</v>
      </c>
      <c r="AA136" s="8">
        <v>15.58</v>
      </c>
      <c r="AB136" s="9">
        <v>4</v>
      </c>
      <c r="AC136" s="9">
        <v>7</v>
      </c>
      <c r="AD136" s="10">
        <v>16.0348572731018</v>
      </c>
      <c r="AE136" s="11">
        <v>15.58</v>
      </c>
      <c r="AF136" s="12">
        <v>4</v>
      </c>
      <c r="AG136" s="12">
        <v>6</v>
      </c>
      <c r="AH136" s="7">
        <v>95.58</v>
      </c>
      <c r="AI136" s="8">
        <v>13.51</v>
      </c>
      <c r="AJ136" s="9">
        <v>3</v>
      </c>
      <c r="AK136" s="9">
        <v>3</v>
      </c>
      <c r="AL136" s="13">
        <v>10.3715331554413</v>
      </c>
      <c r="AM136" s="14">
        <v>13.51</v>
      </c>
      <c r="AN136" s="15">
        <v>3</v>
      </c>
      <c r="AO136" s="15">
        <v>3</v>
      </c>
      <c r="AP136" s="7">
        <v>98.798571428571407</v>
      </c>
      <c r="AQ136" s="8">
        <v>8.31</v>
      </c>
      <c r="AR136" s="9">
        <v>3</v>
      </c>
      <c r="AS136" s="9">
        <v>8</v>
      </c>
      <c r="AT136" s="16">
        <v>14.239555358886699</v>
      </c>
      <c r="AU136" s="17">
        <v>8.0500000000000007</v>
      </c>
      <c r="AV136" s="18">
        <v>3</v>
      </c>
      <c r="AW136" s="18">
        <v>10</v>
      </c>
      <c r="AX136" s="5">
        <v>385</v>
      </c>
      <c r="AY136" s="19">
        <v>42.510586094659999</v>
      </c>
    </row>
    <row r="137" spans="1:51">
      <c r="A137" s="3" t="s">
        <v>335</v>
      </c>
      <c r="B137" s="3" t="s">
        <v>409</v>
      </c>
      <c r="C137" s="4">
        <v>21.67</v>
      </c>
      <c r="D137" s="5">
        <v>1</v>
      </c>
      <c r="E137" s="5">
        <v>14</v>
      </c>
      <c r="F137" s="5">
        <v>16</v>
      </c>
      <c r="G137" s="5">
        <v>126</v>
      </c>
      <c r="H137" s="6">
        <v>1.47995437740628</v>
      </c>
      <c r="I137" s="6">
        <v>1.3838034278111899</v>
      </c>
      <c r="J137" s="6">
        <v>1.5390993360896299</v>
      </c>
      <c r="K137" s="6">
        <v>1.44000915672689</v>
      </c>
      <c r="L137" s="6">
        <v>1.0214465009451701</v>
      </c>
      <c r="M137" s="6">
        <v>1.0248456614513199</v>
      </c>
      <c r="N137" s="6">
        <v>1.2875605297533701</v>
      </c>
      <c r="O137" s="6">
        <v>1.2061928962459101</v>
      </c>
      <c r="P137" s="6">
        <v>1.19880787564563</v>
      </c>
      <c r="Q137" s="6">
        <v>1.15152196953671</v>
      </c>
      <c r="R137" s="6">
        <v>1.08779228903087</v>
      </c>
      <c r="S137" s="6">
        <v>0.97190510240872696</v>
      </c>
      <c r="T137" s="6">
        <v>1.6097991227278099</v>
      </c>
      <c r="U137" s="6">
        <v>1.62466481304792</v>
      </c>
      <c r="V137" s="6">
        <v>1.5536730561463401</v>
      </c>
      <c r="W137" s="6">
        <v>1.6392519522679301</v>
      </c>
      <c r="X137" s="6">
        <v>1.00651777589299</v>
      </c>
      <c r="Y137" s="6">
        <v>1.0106627851946299</v>
      </c>
      <c r="Z137" s="7">
        <v>403.20327722948502</v>
      </c>
      <c r="AA137" s="8">
        <v>16.559999999999999</v>
      </c>
      <c r="AB137" s="9">
        <v>12</v>
      </c>
      <c r="AC137" s="9">
        <v>19</v>
      </c>
      <c r="AD137" s="10">
        <v>58.583788514137296</v>
      </c>
      <c r="AE137" s="11">
        <v>16.559999999999999</v>
      </c>
      <c r="AF137" s="12">
        <v>12</v>
      </c>
      <c r="AG137" s="12">
        <v>25</v>
      </c>
      <c r="AH137" s="7">
        <v>215.48887297790199</v>
      </c>
      <c r="AI137" s="8">
        <v>11.08</v>
      </c>
      <c r="AJ137" s="9">
        <v>8</v>
      </c>
      <c r="AK137" s="9">
        <v>11</v>
      </c>
      <c r="AL137" s="13">
        <v>31.1163005828857</v>
      </c>
      <c r="AM137" s="14">
        <v>12.58</v>
      </c>
      <c r="AN137" s="15">
        <v>9</v>
      </c>
      <c r="AO137" s="15">
        <v>15</v>
      </c>
      <c r="AP137" s="7">
        <v>461.44420343871701</v>
      </c>
      <c r="AQ137" s="8">
        <v>20.05</v>
      </c>
      <c r="AR137" s="9">
        <v>14</v>
      </c>
      <c r="AS137" s="9">
        <v>26</v>
      </c>
      <c r="AT137" s="16">
        <v>67.165800690650897</v>
      </c>
      <c r="AU137" s="17">
        <v>18.8</v>
      </c>
      <c r="AV137" s="18">
        <v>13</v>
      </c>
      <c r="AW137" s="18">
        <v>30</v>
      </c>
      <c r="AX137" s="5">
        <v>803</v>
      </c>
      <c r="AY137" s="19">
        <v>92.411348424660105</v>
      </c>
    </row>
    <row r="138" spans="1:51">
      <c r="A138" s="3" t="s">
        <v>410</v>
      </c>
      <c r="B138" s="3" t="s">
        <v>338</v>
      </c>
      <c r="C138" s="4">
        <v>21.66</v>
      </c>
      <c r="D138" s="5">
        <v>1</v>
      </c>
      <c r="E138" s="5">
        <v>9</v>
      </c>
      <c r="F138" s="5">
        <v>9</v>
      </c>
      <c r="G138" s="5">
        <v>63</v>
      </c>
      <c r="H138" s="6">
        <v>1.2587470646647401</v>
      </c>
      <c r="I138" s="6">
        <v>1.19797538124504</v>
      </c>
      <c r="J138" s="6">
        <v>1.23978278779401</v>
      </c>
      <c r="K138" s="6">
        <v>1.1637795595106999</v>
      </c>
      <c r="L138" s="6">
        <v>1.02674767730608</v>
      </c>
      <c r="M138" s="6">
        <v>1.00171105636802</v>
      </c>
      <c r="N138" s="6">
        <v>1.20529563619725</v>
      </c>
      <c r="O138" s="6">
        <v>1.3688106851433499</v>
      </c>
      <c r="P138" s="6">
        <v>1.34052199594126</v>
      </c>
      <c r="Q138" s="6">
        <v>1.44713124556952</v>
      </c>
      <c r="R138" s="6">
        <v>0.91155223882363401</v>
      </c>
      <c r="S138" s="6">
        <v>1.12377969952753</v>
      </c>
      <c r="T138" s="6">
        <v>1.4361672856249901</v>
      </c>
      <c r="U138" s="6">
        <v>1.6445371363207799</v>
      </c>
      <c r="V138" s="6">
        <v>1.30593180951017</v>
      </c>
      <c r="W138" s="6">
        <v>1.4563074501039599</v>
      </c>
      <c r="X138" s="6">
        <v>1.07017958863707</v>
      </c>
      <c r="Y138" s="6">
        <v>1.1291924006551499</v>
      </c>
      <c r="Z138" s="7">
        <v>153.65374604678101</v>
      </c>
      <c r="AA138" s="8">
        <v>11.06</v>
      </c>
      <c r="AB138" s="9">
        <v>4</v>
      </c>
      <c r="AC138" s="9">
        <v>9</v>
      </c>
      <c r="AD138" s="10">
        <v>21.333160758018501</v>
      </c>
      <c r="AE138" s="11">
        <v>12.44</v>
      </c>
      <c r="AF138" s="12">
        <v>5</v>
      </c>
      <c r="AG138" s="12">
        <v>11</v>
      </c>
      <c r="AH138" s="7">
        <v>188.93837871328199</v>
      </c>
      <c r="AI138" s="8">
        <v>15.9</v>
      </c>
      <c r="AJ138" s="9">
        <v>5</v>
      </c>
      <c r="AK138" s="9">
        <v>8</v>
      </c>
      <c r="AL138" s="13">
        <v>25.9224582910538</v>
      </c>
      <c r="AM138" s="14">
        <v>17.28</v>
      </c>
      <c r="AN138" s="15">
        <v>6</v>
      </c>
      <c r="AO138" s="15">
        <v>10</v>
      </c>
      <c r="AP138" s="7">
        <v>192.925997137038</v>
      </c>
      <c r="AQ138" s="8">
        <v>12.67</v>
      </c>
      <c r="AR138" s="9">
        <v>6</v>
      </c>
      <c r="AS138" s="9">
        <v>11</v>
      </c>
      <c r="AT138" s="16">
        <v>28.693650960922199</v>
      </c>
      <c r="AU138" s="17">
        <v>14.06</v>
      </c>
      <c r="AV138" s="18">
        <v>7</v>
      </c>
      <c r="AW138" s="18">
        <v>14</v>
      </c>
      <c r="AX138" s="5">
        <v>434</v>
      </c>
      <c r="AY138" s="19">
        <v>47.139321614659998</v>
      </c>
    </row>
    <row r="139" spans="1:51">
      <c r="A139" s="3" t="s">
        <v>339</v>
      </c>
      <c r="B139" s="3" t="s">
        <v>340</v>
      </c>
      <c r="C139" s="4">
        <v>21.55</v>
      </c>
      <c r="D139" s="5">
        <v>5</v>
      </c>
      <c r="E139" s="5">
        <v>6</v>
      </c>
      <c r="F139" s="5">
        <v>6</v>
      </c>
      <c r="G139" s="5">
        <v>28</v>
      </c>
      <c r="H139" s="6">
        <v>1.65462808474853</v>
      </c>
      <c r="I139" s="6">
        <v>1.5862286548762301</v>
      </c>
      <c r="J139" s="6">
        <v>1.6122523130833799</v>
      </c>
      <c r="K139" s="6">
        <v>1.5510209850198899</v>
      </c>
      <c r="L139" s="6">
        <v>1.0263081493650701</v>
      </c>
      <c r="M139" s="6">
        <v>0.98820894355454902</v>
      </c>
      <c r="N139" s="6">
        <v>1.2098977077651001</v>
      </c>
      <c r="O139" s="6">
        <v>1.35355993537931</v>
      </c>
      <c r="P139" s="6">
        <v>1.1410855446239101</v>
      </c>
      <c r="Q139" s="6">
        <v>1.2801560541064501</v>
      </c>
      <c r="R139" s="6">
        <v>1.0661989716014</v>
      </c>
      <c r="S139" s="6">
        <v>1.1007521213838101</v>
      </c>
      <c r="T139" s="6">
        <v>1.07289349038583</v>
      </c>
      <c r="U139" s="6">
        <v>1.1124729157328499</v>
      </c>
      <c r="V139" s="6">
        <v>1.03343939432253</v>
      </c>
      <c r="W139" s="6">
        <v>1.0873833946465099</v>
      </c>
      <c r="X139" s="6">
        <v>1.05321621055343</v>
      </c>
      <c r="Y139" s="6">
        <v>1.05964180064402</v>
      </c>
      <c r="Z139" s="7">
        <v>40.864013993679102</v>
      </c>
      <c r="AA139" s="8">
        <v>7.73</v>
      </c>
      <c r="AB139" s="9">
        <v>2</v>
      </c>
      <c r="AC139" s="9">
        <v>5</v>
      </c>
      <c r="AD139" s="10">
        <v>10.535017728805499</v>
      </c>
      <c r="AE139" s="11">
        <v>7.73</v>
      </c>
      <c r="AF139" s="12">
        <v>2</v>
      </c>
      <c r="AG139" s="12">
        <v>5</v>
      </c>
      <c r="AH139" s="7">
        <v>69.883841401345094</v>
      </c>
      <c r="AI139" s="8">
        <v>5.8</v>
      </c>
      <c r="AJ139" s="9">
        <v>2</v>
      </c>
      <c r="AK139" s="9">
        <v>3</v>
      </c>
      <c r="AL139" s="13">
        <v>3.7347872257232702</v>
      </c>
      <c r="AM139" s="14">
        <v>5.8</v>
      </c>
      <c r="AN139" s="15">
        <v>2</v>
      </c>
      <c r="AO139" s="15">
        <v>2</v>
      </c>
      <c r="AP139" s="7">
        <v>109.024149827285</v>
      </c>
      <c r="AQ139" s="8">
        <v>13.81</v>
      </c>
      <c r="AR139" s="9">
        <v>4</v>
      </c>
      <c r="AS139" s="9">
        <v>5</v>
      </c>
      <c r="AT139" s="16">
        <v>15.228509664535499</v>
      </c>
      <c r="AU139" s="17">
        <v>13.81</v>
      </c>
      <c r="AV139" s="18">
        <v>4</v>
      </c>
      <c r="AW139" s="18">
        <v>8</v>
      </c>
      <c r="AX139" s="5">
        <v>362</v>
      </c>
      <c r="AY139" s="19">
        <v>41.780464824660001</v>
      </c>
    </row>
    <row r="140" spans="1:51">
      <c r="A140" s="3" t="s">
        <v>341</v>
      </c>
      <c r="B140" s="3" t="s">
        <v>342</v>
      </c>
      <c r="C140" s="4">
        <v>21.14</v>
      </c>
      <c r="D140" s="5">
        <v>2</v>
      </c>
      <c r="E140" s="5">
        <v>15</v>
      </c>
      <c r="F140" s="5">
        <v>15</v>
      </c>
      <c r="G140" s="5">
        <v>195</v>
      </c>
      <c r="H140" s="6">
        <v>0.91074965153843501</v>
      </c>
      <c r="I140" s="6">
        <v>0.88692506507281799</v>
      </c>
      <c r="J140" s="6">
        <v>0.90398646204505795</v>
      </c>
      <c r="K140" s="6">
        <v>0.87288580594040999</v>
      </c>
      <c r="L140" s="6">
        <v>1.02171346604195</v>
      </c>
      <c r="M140" s="6">
        <v>1.0192246454545899</v>
      </c>
      <c r="N140" s="6">
        <v>0.805940048043569</v>
      </c>
      <c r="O140" s="6">
        <v>0.88770916151230395</v>
      </c>
      <c r="P140" s="6">
        <v>0.85147231843231896</v>
      </c>
      <c r="Q140" s="6">
        <v>0.91863962315757397</v>
      </c>
      <c r="R140" s="6">
        <v>0.972312223026217</v>
      </c>
      <c r="S140" s="6">
        <v>1.06663690630366</v>
      </c>
      <c r="T140" s="6">
        <v>1.1213376836101701</v>
      </c>
      <c r="U140" s="6">
        <v>1.11248170049817</v>
      </c>
      <c r="V140" s="6">
        <v>1.0644939253347601</v>
      </c>
      <c r="W140" s="6">
        <v>1.09309106580214</v>
      </c>
      <c r="X140" s="6">
        <v>1.0501300737393899</v>
      </c>
      <c r="Y140" s="6">
        <v>0.99985467716635401</v>
      </c>
      <c r="Z140" s="7">
        <v>429.00883911004502</v>
      </c>
      <c r="AA140" s="8">
        <v>14.73</v>
      </c>
      <c r="AB140" s="9">
        <v>11</v>
      </c>
      <c r="AC140" s="9">
        <v>30</v>
      </c>
      <c r="AD140" s="10">
        <v>67.489814639091506</v>
      </c>
      <c r="AE140" s="11">
        <v>15.8</v>
      </c>
      <c r="AF140" s="12">
        <v>12</v>
      </c>
      <c r="AG140" s="12">
        <v>38</v>
      </c>
      <c r="AH140" s="7">
        <v>323.19962951151098</v>
      </c>
      <c r="AI140" s="8">
        <v>11.76</v>
      </c>
      <c r="AJ140" s="9">
        <v>9</v>
      </c>
      <c r="AK140" s="9">
        <v>28</v>
      </c>
      <c r="AL140" s="13">
        <v>66.224152565002399</v>
      </c>
      <c r="AM140" s="14">
        <v>11.76</v>
      </c>
      <c r="AN140" s="15">
        <v>9</v>
      </c>
      <c r="AO140" s="15">
        <v>34</v>
      </c>
      <c r="AP140" s="7">
        <v>393.918401171852</v>
      </c>
      <c r="AQ140" s="8">
        <v>18.760000000000002</v>
      </c>
      <c r="AR140" s="9">
        <v>13</v>
      </c>
      <c r="AS140" s="9">
        <v>29</v>
      </c>
      <c r="AT140" s="16">
        <v>72.143990993499798</v>
      </c>
      <c r="AU140" s="17">
        <v>19.829999999999998</v>
      </c>
      <c r="AV140" s="18">
        <v>14</v>
      </c>
      <c r="AW140" s="18">
        <v>36</v>
      </c>
      <c r="AX140" s="5">
        <v>842</v>
      </c>
      <c r="AY140" s="19">
        <v>92.329780534660202</v>
      </c>
    </row>
    <row r="141" spans="1:51">
      <c r="A141" s="3" t="s">
        <v>343</v>
      </c>
      <c r="B141" s="3" t="s">
        <v>344</v>
      </c>
      <c r="C141" s="4">
        <v>20.67</v>
      </c>
      <c r="D141" s="5">
        <v>1</v>
      </c>
      <c r="E141" s="5">
        <v>15</v>
      </c>
      <c r="F141" s="5">
        <v>15</v>
      </c>
      <c r="G141" s="5">
        <v>164</v>
      </c>
      <c r="H141" s="6">
        <v>0.970314589148072</v>
      </c>
      <c r="I141" s="6">
        <v>0.911117873835808</v>
      </c>
      <c r="J141" s="6">
        <v>0.99001099538808401</v>
      </c>
      <c r="K141" s="6">
        <v>0.95087625317495295</v>
      </c>
      <c r="L141" s="6">
        <v>0.99940562688046097</v>
      </c>
      <c r="M141" s="6">
        <v>0.95120718501714596</v>
      </c>
      <c r="N141" s="6">
        <v>0.81358536116306401</v>
      </c>
      <c r="O141" s="6">
        <v>0.83143331934200004</v>
      </c>
      <c r="P141" s="6">
        <v>0.844086219904848</v>
      </c>
      <c r="Q141" s="6">
        <v>0.91107306081797601</v>
      </c>
      <c r="R141" s="6">
        <v>0.94433262501606097</v>
      </c>
      <c r="S141" s="6">
        <v>1.0293150538471201</v>
      </c>
      <c r="T141" s="6">
        <v>0.98569843868905904</v>
      </c>
      <c r="U141" s="6">
        <v>1.02936623093619</v>
      </c>
      <c r="V141" s="6">
        <v>0.89248501535029801</v>
      </c>
      <c r="W141" s="6">
        <v>0.96699392161277997</v>
      </c>
      <c r="X141" s="6">
        <v>1.0557512808819201</v>
      </c>
      <c r="Y141" s="6">
        <v>1.0678656844917001</v>
      </c>
      <c r="Z141" s="7">
        <v>490.19788457372499</v>
      </c>
      <c r="AA141" s="8">
        <v>15.31</v>
      </c>
      <c r="AB141" s="9">
        <v>11</v>
      </c>
      <c r="AC141" s="9">
        <v>29</v>
      </c>
      <c r="AD141" s="10">
        <v>75.554424762725802</v>
      </c>
      <c r="AE141" s="11">
        <v>15.31</v>
      </c>
      <c r="AF141" s="12">
        <v>11</v>
      </c>
      <c r="AG141" s="12">
        <v>28</v>
      </c>
      <c r="AH141" s="7">
        <v>464.09481888440598</v>
      </c>
      <c r="AI141" s="8">
        <v>11.96</v>
      </c>
      <c r="AJ141" s="9">
        <v>9</v>
      </c>
      <c r="AK141" s="9">
        <v>27</v>
      </c>
      <c r="AL141" s="13">
        <v>62.551562190055797</v>
      </c>
      <c r="AM141" s="14">
        <v>11.96</v>
      </c>
      <c r="AN141" s="15">
        <v>9</v>
      </c>
      <c r="AO141" s="15">
        <v>27</v>
      </c>
      <c r="AP141" s="7">
        <v>444.381361308029</v>
      </c>
      <c r="AQ141" s="8">
        <v>14.86</v>
      </c>
      <c r="AR141" s="9">
        <v>11</v>
      </c>
      <c r="AS141" s="9">
        <v>25</v>
      </c>
      <c r="AT141" s="16">
        <v>67.258739471435504</v>
      </c>
      <c r="AU141" s="17">
        <v>14.86</v>
      </c>
      <c r="AV141" s="18">
        <v>11</v>
      </c>
      <c r="AW141" s="18">
        <v>28</v>
      </c>
      <c r="AX141" s="5">
        <v>895</v>
      </c>
      <c r="AY141" s="19">
        <v>97.380665474660006</v>
      </c>
    </row>
    <row r="142" spans="1:51">
      <c r="A142" s="3" t="s">
        <v>345</v>
      </c>
      <c r="B142" s="3" t="s">
        <v>346</v>
      </c>
      <c r="C142" s="4">
        <v>20.61</v>
      </c>
      <c r="D142" s="5">
        <v>2</v>
      </c>
      <c r="E142" s="5">
        <v>6</v>
      </c>
      <c r="F142" s="5">
        <v>6</v>
      </c>
      <c r="G142" s="5">
        <v>37</v>
      </c>
      <c r="H142" s="6">
        <v>0.73995168389544397</v>
      </c>
      <c r="I142" s="6">
        <v>0.73497235189844201</v>
      </c>
      <c r="J142" s="6">
        <v>0.696351016755413</v>
      </c>
      <c r="K142" s="6">
        <v>0.67913775998518799</v>
      </c>
      <c r="L142" s="6">
        <v>1.0317524707435399</v>
      </c>
      <c r="M142" s="6">
        <v>0.98272039979199899</v>
      </c>
      <c r="N142" s="6">
        <v>0.82766069600129399</v>
      </c>
      <c r="O142" s="6">
        <v>0.87715829321983596</v>
      </c>
      <c r="P142" s="6">
        <v>0.88586197195940197</v>
      </c>
      <c r="Q142" s="6">
        <v>0.894664981145464</v>
      </c>
      <c r="R142" s="6">
        <v>0.93542891927629102</v>
      </c>
      <c r="S142" s="6">
        <v>0.99092138316469103</v>
      </c>
      <c r="T142" s="6">
        <v>0.83934464240645601</v>
      </c>
      <c r="U142" s="6">
        <v>0.79615383997167699</v>
      </c>
      <c r="V142" s="6">
        <v>0.88226440214608004</v>
      </c>
      <c r="W142" s="6">
        <v>0.77935461763729297</v>
      </c>
      <c r="X142" s="6">
        <v>0.93794048752208403</v>
      </c>
      <c r="Y142" s="6">
        <v>0.93569593538001095</v>
      </c>
      <c r="Z142" s="7">
        <v>169.94149244059301</v>
      </c>
      <c r="AA142" s="8">
        <v>12.21</v>
      </c>
      <c r="AB142" s="9">
        <v>4</v>
      </c>
      <c r="AC142" s="9">
        <v>7</v>
      </c>
      <c r="AD142" s="10">
        <v>20.744779586791999</v>
      </c>
      <c r="AE142" s="11">
        <v>16.79</v>
      </c>
      <c r="AF142" s="12">
        <v>5</v>
      </c>
      <c r="AG142" s="12">
        <v>9</v>
      </c>
      <c r="AH142" s="7">
        <v>86.84</v>
      </c>
      <c r="AI142" s="8">
        <v>8.65</v>
      </c>
      <c r="AJ142" s="9">
        <v>3</v>
      </c>
      <c r="AK142" s="9">
        <v>3</v>
      </c>
      <c r="AL142" s="13">
        <v>11.105136632919301</v>
      </c>
      <c r="AM142" s="14">
        <v>8.65</v>
      </c>
      <c r="AN142" s="15">
        <v>3</v>
      </c>
      <c r="AO142" s="15">
        <v>4</v>
      </c>
      <c r="AP142" s="7">
        <v>119.09333333333301</v>
      </c>
      <c r="AQ142" s="8">
        <v>12.47</v>
      </c>
      <c r="AR142" s="9">
        <v>4</v>
      </c>
      <c r="AS142" s="9">
        <v>8</v>
      </c>
      <c r="AT142" s="16">
        <v>15.315589904785201</v>
      </c>
      <c r="AU142" s="17">
        <v>12.47</v>
      </c>
      <c r="AV142" s="18">
        <v>4</v>
      </c>
      <c r="AW142" s="18">
        <v>6</v>
      </c>
      <c r="AX142" s="5">
        <v>393</v>
      </c>
      <c r="AY142" s="19">
        <v>45.455166864660001</v>
      </c>
    </row>
    <row r="143" spans="1:51">
      <c r="A143" s="3" t="s">
        <v>347</v>
      </c>
      <c r="B143" s="3" t="s">
        <v>348</v>
      </c>
      <c r="C143" s="4">
        <v>20.59</v>
      </c>
      <c r="D143" s="5">
        <v>3</v>
      </c>
      <c r="E143" s="5">
        <v>2</v>
      </c>
      <c r="F143" s="5">
        <v>2</v>
      </c>
      <c r="G143" s="5">
        <v>7</v>
      </c>
      <c r="H143" s="6">
        <v>1.5503821680199701</v>
      </c>
      <c r="I143" s="6">
        <v>1.3605786073636701</v>
      </c>
      <c r="J143" s="6">
        <v>1.8571171086804801</v>
      </c>
      <c r="K143" s="6">
        <v>1.5744923653391201</v>
      </c>
      <c r="L143" s="6">
        <v>0.86000420192836502</v>
      </c>
      <c r="M143" s="6">
        <v>0.87816788186071204</v>
      </c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7">
        <v>31.803333333333299</v>
      </c>
      <c r="AA143" s="8">
        <v>20.59</v>
      </c>
      <c r="AB143" s="9">
        <v>2</v>
      </c>
      <c r="AC143" s="9">
        <v>4</v>
      </c>
      <c r="AD143" s="10">
        <v>5.8154098987579301</v>
      </c>
      <c r="AE143" s="11">
        <v>20.59</v>
      </c>
      <c r="AF143" s="12">
        <v>2</v>
      </c>
      <c r="AG143" s="12">
        <v>3</v>
      </c>
      <c r="AH143" s="7"/>
      <c r="AI143" s="8"/>
      <c r="AJ143" s="9"/>
      <c r="AK143" s="9"/>
      <c r="AL143" s="13"/>
      <c r="AM143" s="14"/>
      <c r="AN143" s="15"/>
      <c r="AO143" s="15"/>
      <c r="AP143" s="7"/>
      <c r="AQ143" s="8"/>
      <c r="AR143" s="9"/>
      <c r="AS143" s="9"/>
      <c r="AT143" s="16"/>
      <c r="AU143" s="17"/>
      <c r="AV143" s="18"/>
      <c r="AW143" s="18"/>
      <c r="AX143" s="5">
        <v>102</v>
      </c>
      <c r="AY143" s="19">
        <v>11.725221234659999</v>
      </c>
    </row>
    <row r="144" spans="1:51">
      <c r="A144" s="3" t="s">
        <v>349</v>
      </c>
      <c r="B144" s="3" t="s">
        <v>352</v>
      </c>
      <c r="C144" s="4">
        <v>20.58</v>
      </c>
      <c r="D144" s="5">
        <v>2</v>
      </c>
      <c r="E144" s="5">
        <v>7</v>
      </c>
      <c r="F144" s="5">
        <v>7</v>
      </c>
      <c r="G144" s="5">
        <v>19</v>
      </c>
      <c r="H144" s="6">
        <v>0.81255977839229498</v>
      </c>
      <c r="I144" s="6">
        <v>0.75471554577770095</v>
      </c>
      <c r="J144" s="6">
        <v>0.90741635980751301</v>
      </c>
      <c r="K144" s="6">
        <v>0.84577305526942403</v>
      </c>
      <c r="L144" s="6">
        <v>0.89548663959157704</v>
      </c>
      <c r="M144" s="6">
        <v>0.95743953215980404</v>
      </c>
      <c r="N144" s="6"/>
      <c r="O144" s="6"/>
      <c r="P144" s="6"/>
      <c r="Q144" s="6"/>
      <c r="R144" s="6"/>
      <c r="S144" s="6"/>
      <c r="T144" s="6">
        <v>0.72283176705131802</v>
      </c>
      <c r="U144" s="6">
        <v>0.70995533851000303</v>
      </c>
      <c r="V144" s="6">
        <v>0.78450252985539104</v>
      </c>
      <c r="W144" s="6">
        <v>0.76367713018463401</v>
      </c>
      <c r="X144" s="6">
        <v>0.98436878249654303</v>
      </c>
      <c r="Y144" s="6">
        <v>0.99709905219464201</v>
      </c>
      <c r="Z144" s="7"/>
      <c r="AA144" s="8"/>
      <c r="AB144" s="9"/>
      <c r="AC144" s="9"/>
      <c r="AD144" s="10">
        <v>5.8607740402221697</v>
      </c>
      <c r="AE144" s="11">
        <v>7.65</v>
      </c>
      <c r="AF144" s="12">
        <v>2</v>
      </c>
      <c r="AG144" s="12">
        <v>2</v>
      </c>
      <c r="AH144" s="7"/>
      <c r="AI144" s="8"/>
      <c r="AJ144" s="9"/>
      <c r="AK144" s="9"/>
      <c r="AL144" s="13"/>
      <c r="AM144" s="14"/>
      <c r="AN144" s="15"/>
      <c r="AO144" s="15"/>
      <c r="AP144" s="7">
        <v>96.053785070171401</v>
      </c>
      <c r="AQ144" s="8">
        <v>17.68</v>
      </c>
      <c r="AR144" s="9">
        <v>6</v>
      </c>
      <c r="AS144" s="9">
        <v>8</v>
      </c>
      <c r="AT144" s="16">
        <v>20.328980445861799</v>
      </c>
      <c r="AU144" s="17">
        <v>17.68</v>
      </c>
      <c r="AV144" s="18">
        <v>6</v>
      </c>
      <c r="AW144" s="18">
        <v>9</v>
      </c>
      <c r="AX144" s="5">
        <v>379</v>
      </c>
      <c r="AY144" s="19">
        <v>41.746656934660002</v>
      </c>
    </row>
    <row r="145" spans="1:51">
      <c r="A145" s="3" t="s">
        <v>353</v>
      </c>
      <c r="B145" s="3" t="s">
        <v>354</v>
      </c>
      <c r="C145" s="4">
        <v>20.55</v>
      </c>
      <c r="D145" s="5">
        <v>9</v>
      </c>
      <c r="E145" s="5">
        <v>4</v>
      </c>
      <c r="F145" s="5">
        <v>4</v>
      </c>
      <c r="G145" s="5">
        <v>23</v>
      </c>
      <c r="H145" s="6">
        <v>1.28797067984513</v>
      </c>
      <c r="I145" s="6">
        <v>1.1912108970217701</v>
      </c>
      <c r="J145" s="6">
        <v>1.25895449194661</v>
      </c>
      <c r="K145" s="6">
        <v>1.1180722044425899</v>
      </c>
      <c r="L145" s="6">
        <v>1.0075809013786201</v>
      </c>
      <c r="M145" s="6">
        <v>0.99161712117134404</v>
      </c>
      <c r="N145" s="6">
        <v>1.22064790581016</v>
      </c>
      <c r="O145" s="6">
        <v>1.23496497274617</v>
      </c>
      <c r="P145" s="6">
        <v>0.99389276390907799</v>
      </c>
      <c r="Q145" s="6">
        <v>1.0083693390600299</v>
      </c>
      <c r="R145" s="6">
        <v>0.93495343719933499</v>
      </c>
      <c r="S145" s="6">
        <v>1.01874075076964</v>
      </c>
      <c r="T145" s="6">
        <v>0.900734817432153</v>
      </c>
      <c r="U145" s="6">
        <v>0.98480836387610504</v>
      </c>
      <c r="V145" s="6">
        <v>0.92202131893658001</v>
      </c>
      <c r="W145" s="6">
        <v>0.99000271230282699</v>
      </c>
      <c r="X145" s="6">
        <v>1.01544757806543</v>
      </c>
      <c r="Y145" s="6">
        <v>1.0826587255884901</v>
      </c>
      <c r="Z145" s="7">
        <v>83.22</v>
      </c>
      <c r="AA145" s="8">
        <v>20.55</v>
      </c>
      <c r="AB145" s="9">
        <v>4</v>
      </c>
      <c r="AC145" s="9">
        <v>4</v>
      </c>
      <c r="AD145" s="10">
        <v>14.981574058532701</v>
      </c>
      <c r="AE145" s="11">
        <v>20.55</v>
      </c>
      <c r="AF145" s="12">
        <v>4</v>
      </c>
      <c r="AG145" s="12">
        <v>5</v>
      </c>
      <c r="AH145" s="7">
        <v>67.86</v>
      </c>
      <c r="AI145" s="8">
        <v>13.83</v>
      </c>
      <c r="AJ145" s="9">
        <v>3</v>
      </c>
      <c r="AK145" s="9">
        <v>3</v>
      </c>
      <c r="AL145" s="13">
        <v>9.8660876750945992</v>
      </c>
      <c r="AM145" s="14">
        <v>13.83</v>
      </c>
      <c r="AN145" s="15">
        <v>3</v>
      </c>
      <c r="AO145" s="15">
        <v>3</v>
      </c>
      <c r="AP145" s="7">
        <v>53.032696352457499</v>
      </c>
      <c r="AQ145" s="8">
        <v>13.83</v>
      </c>
      <c r="AR145" s="9">
        <v>3</v>
      </c>
      <c r="AS145" s="9">
        <v>4</v>
      </c>
      <c r="AT145" s="16">
        <v>12.958458662033101</v>
      </c>
      <c r="AU145" s="17">
        <v>13.83</v>
      </c>
      <c r="AV145" s="18">
        <v>3</v>
      </c>
      <c r="AW145" s="18">
        <v>4</v>
      </c>
      <c r="AX145" s="5">
        <v>253</v>
      </c>
      <c r="AY145" s="19">
        <v>28.87932320466</v>
      </c>
    </row>
    <row r="146" spans="1:51">
      <c r="A146" s="3" t="s">
        <v>355</v>
      </c>
      <c r="B146" s="3" t="s">
        <v>356</v>
      </c>
      <c r="C146" s="4">
        <v>20.54</v>
      </c>
      <c r="D146" s="5">
        <v>1</v>
      </c>
      <c r="E146" s="5">
        <v>8</v>
      </c>
      <c r="F146" s="5">
        <v>9</v>
      </c>
      <c r="G146" s="5">
        <v>116</v>
      </c>
      <c r="H146" s="6">
        <v>0.97831995696816598</v>
      </c>
      <c r="I146" s="6">
        <v>0.97891093646410898</v>
      </c>
      <c r="J146" s="6">
        <v>0.92139394221265702</v>
      </c>
      <c r="K146" s="6">
        <v>0.97694817028363101</v>
      </c>
      <c r="L146" s="6">
        <v>1.0075707954311199</v>
      </c>
      <c r="M146" s="6">
        <v>1.0144330962570001</v>
      </c>
      <c r="N146" s="6">
        <v>0.922579209017098</v>
      </c>
      <c r="O146" s="6">
        <v>0.97925381796344402</v>
      </c>
      <c r="P146" s="6">
        <v>0.95300965460317699</v>
      </c>
      <c r="Q146" s="6">
        <v>0.97682860044685005</v>
      </c>
      <c r="R146" s="6">
        <v>0.95697200656482895</v>
      </c>
      <c r="S146" s="6">
        <v>1.0445648976952699</v>
      </c>
      <c r="T146" s="6">
        <v>0.84078827968254899</v>
      </c>
      <c r="U146" s="6">
        <v>0.87563760988571604</v>
      </c>
      <c r="V146" s="6">
        <v>0.90588144892560896</v>
      </c>
      <c r="W146" s="6">
        <v>0.959549600080841</v>
      </c>
      <c r="X146" s="6">
        <v>0.968228457027692</v>
      </c>
      <c r="Y146" s="6">
        <v>1.0284691131306101</v>
      </c>
      <c r="Z146" s="7">
        <v>300.27663198135599</v>
      </c>
      <c r="AA146" s="8">
        <v>18.649999999999999</v>
      </c>
      <c r="AB146" s="9">
        <v>7</v>
      </c>
      <c r="AC146" s="9">
        <v>15</v>
      </c>
      <c r="AD146" s="10">
        <v>52.8349833488464</v>
      </c>
      <c r="AE146" s="11">
        <v>18.649999999999999</v>
      </c>
      <c r="AF146" s="12">
        <v>7</v>
      </c>
      <c r="AG146" s="12">
        <v>18</v>
      </c>
      <c r="AH146" s="7">
        <v>279.152646574073</v>
      </c>
      <c r="AI146" s="8">
        <v>18.649999999999999</v>
      </c>
      <c r="AJ146" s="9">
        <v>7</v>
      </c>
      <c r="AK146" s="9">
        <v>18</v>
      </c>
      <c r="AL146" s="13">
        <v>51.885150432586698</v>
      </c>
      <c r="AM146" s="14">
        <v>18.649999999999999</v>
      </c>
      <c r="AN146" s="15">
        <v>7</v>
      </c>
      <c r="AO146" s="15">
        <v>20</v>
      </c>
      <c r="AP146" s="7">
        <v>329.69484832552001</v>
      </c>
      <c r="AQ146" s="8">
        <v>20.27</v>
      </c>
      <c r="AR146" s="9">
        <v>8</v>
      </c>
      <c r="AS146" s="9">
        <v>21</v>
      </c>
      <c r="AT146" s="16">
        <v>61.281075477600098</v>
      </c>
      <c r="AU146" s="17">
        <v>20.54</v>
      </c>
      <c r="AV146" s="18">
        <v>9</v>
      </c>
      <c r="AW146" s="18">
        <v>24</v>
      </c>
      <c r="AX146" s="5">
        <v>370</v>
      </c>
      <c r="AY146" s="19">
        <v>42.821216694660002</v>
      </c>
    </row>
    <row r="147" spans="1:51">
      <c r="A147" s="3" t="s">
        <v>357</v>
      </c>
      <c r="B147" s="3" t="s">
        <v>282</v>
      </c>
      <c r="C147" s="4">
        <v>20.51</v>
      </c>
      <c r="D147" s="5">
        <v>9</v>
      </c>
      <c r="E147" s="5">
        <v>2</v>
      </c>
      <c r="F147" s="5">
        <v>2</v>
      </c>
      <c r="G147" s="5">
        <v>17</v>
      </c>
      <c r="H147" s="6">
        <v>1.8404359238750301</v>
      </c>
      <c r="I147" s="6">
        <v>1.2982728017026499</v>
      </c>
      <c r="J147" s="6">
        <v>1.8657357932318801</v>
      </c>
      <c r="K147" s="6">
        <v>1.3207318952490199</v>
      </c>
      <c r="L147" s="6">
        <v>0.98646334642087496</v>
      </c>
      <c r="M147" s="6">
        <v>0.72715775083741796</v>
      </c>
      <c r="N147" s="6">
        <v>0.97859217147331201</v>
      </c>
      <c r="O147" s="6">
        <v>0.89358718076639798</v>
      </c>
      <c r="P147" s="6">
        <v>1.09877848032952</v>
      </c>
      <c r="Q147" s="6">
        <v>1.00614647829583</v>
      </c>
      <c r="R147" s="6">
        <v>0.89556971968673804</v>
      </c>
      <c r="S147" s="6">
        <v>0.89845408306507102</v>
      </c>
      <c r="T147" s="6">
        <v>0.94098851455128696</v>
      </c>
      <c r="U147" s="6">
        <v>0.85690308232027501</v>
      </c>
      <c r="V147" s="6">
        <v>0.94888332911742601</v>
      </c>
      <c r="W147" s="6">
        <v>0.86921454851733204</v>
      </c>
      <c r="X147" s="6">
        <v>0.99073114322831601</v>
      </c>
      <c r="Y147" s="6">
        <v>0.90174591784772395</v>
      </c>
      <c r="Z147" s="7">
        <v>61.545854187801602</v>
      </c>
      <c r="AA147" s="8">
        <v>20.51</v>
      </c>
      <c r="AB147" s="9">
        <v>2</v>
      </c>
      <c r="AC147" s="9">
        <v>3</v>
      </c>
      <c r="AD147" s="10">
        <v>8.8031558990478498</v>
      </c>
      <c r="AE147" s="11">
        <v>20.51</v>
      </c>
      <c r="AF147" s="12">
        <v>2</v>
      </c>
      <c r="AG147" s="12">
        <v>5</v>
      </c>
      <c r="AH147" s="7"/>
      <c r="AI147" s="8"/>
      <c r="AJ147" s="9"/>
      <c r="AK147" s="9"/>
      <c r="AL147" s="13">
        <v>3.3968689441680899</v>
      </c>
      <c r="AM147" s="14">
        <v>20.51</v>
      </c>
      <c r="AN147" s="15">
        <v>2</v>
      </c>
      <c r="AO147" s="15">
        <v>4</v>
      </c>
      <c r="AP147" s="7"/>
      <c r="AQ147" s="8"/>
      <c r="AR147" s="9"/>
      <c r="AS147" s="9"/>
      <c r="AT147" s="16">
        <v>5.9043684005737296</v>
      </c>
      <c r="AU147" s="17">
        <v>20.51</v>
      </c>
      <c r="AV147" s="18">
        <v>2</v>
      </c>
      <c r="AW147" s="18">
        <v>5</v>
      </c>
      <c r="AX147" s="5">
        <v>117</v>
      </c>
      <c r="AY147" s="19">
        <v>13.016823524659999</v>
      </c>
    </row>
    <row r="148" spans="1:51">
      <c r="A148" s="3" t="s">
        <v>283</v>
      </c>
      <c r="B148" s="3" t="s">
        <v>284</v>
      </c>
      <c r="C148" s="4">
        <v>20.16</v>
      </c>
      <c r="D148" s="5">
        <v>1</v>
      </c>
      <c r="E148" s="5">
        <v>14</v>
      </c>
      <c r="F148" s="5">
        <v>14</v>
      </c>
      <c r="G148" s="5">
        <v>53</v>
      </c>
      <c r="H148" s="6">
        <v>1.20598920981035</v>
      </c>
      <c r="I148" s="6">
        <v>1.1491859376515401</v>
      </c>
      <c r="J148" s="6">
        <v>1.1026182286587201</v>
      </c>
      <c r="K148" s="6">
        <v>1.1856367210807699</v>
      </c>
      <c r="L148" s="6">
        <v>1.00492424353511</v>
      </c>
      <c r="M148" s="6">
        <v>0.97065121930294596</v>
      </c>
      <c r="N148" s="6">
        <v>1.0818868717451999</v>
      </c>
      <c r="O148" s="6">
        <v>1.0891691446492</v>
      </c>
      <c r="P148" s="6">
        <v>0.95112202592327799</v>
      </c>
      <c r="Q148" s="6">
        <v>1.03050203643376</v>
      </c>
      <c r="R148" s="6">
        <v>1.06336495909595</v>
      </c>
      <c r="S148" s="6">
        <v>1.0064482285795799</v>
      </c>
      <c r="T148" s="6">
        <v>1.1462222000783899</v>
      </c>
      <c r="U148" s="6">
        <v>1.15024389775252</v>
      </c>
      <c r="V148" s="6">
        <v>1.1264647278331601</v>
      </c>
      <c r="W148" s="6">
        <v>1.11412283059518</v>
      </c>
      <c r="X148" s="6">
        <v>0.97836903637712103</v>
      </c>
      <c r="Y148" s="6">
        <v>0.97361104309051005</v>
      </c>
      <c r="Z148" s="7">
        <v>125.277955308407</v>
      </c>
      <c r="AA148" s="8">
        <v>13.05</v>
      </c>
      <c r="AB148" s="9">
        <v>8</v>
      </c>
      <c r="AC148" s="9">
        <v>8</v>
      </c>
      <c r="AD148" s="10">
        <v>28.990330457687399</v>
      </c>
      <c r="AE148" s="11">
        <v>13.05</v>
      </c>
      <c r="AF148" s="12">
        <v>8</v>
      </c>
      <c r="AG148" s="12">
        <v>9</v>
      </c>
      <c r="AH148" s="7">
        <v>121.929346195246</v>
      </c>
      <c r="AI148" s="8">
        <v>4.55</v>
      </c>
      <c r="AJ148" s="9">
        <v>4</v>
      </c>
      <c r="AK148" s="9">
        <v>5</v>
      </c>
      <c r="AL148" s="13">
        <v>15.3998780250549</v>
      </c>
      <c r="AM148" s="14">
        <v>4.55</v>
      </c>
      <c r="AN148" s="15">
        <v>4</v>
      </c>
      <c r="AO148" s="15">
        <v>7</v>
      </c>
      <c r="AP148" s="7">
        <v>180.660626198936</v>
      </c>
      <c r="AQ148" s="8">
        <v>9.44</v>
      </c>
      <c r="AR148" s="9">
        <v>8</v>
      </c>
      <c r="AS148" s="9">
        <v>11</v>
      </c>
      <c r="AT148" s="16">
        <v>30.711996316909801</v>
      </c>
      <c r="AU148" s="17">
        <v>8.39</v>
      </c>
      <c r="AV148" s="18">
        <v>7</v>
      </c>
      <c r="AW148" s="18">
        <v>13</v>
      </c>
      <c r="AX148" s="5">
        <v>858</v>
      </c>
      <c r="AY148" s="19">
        <v>95.276953824659998</v>
      </c>
    </row>
    <row r="149" spans="1:51">
      <c r="A149" s="3" t="s">
        <v>285</v>
      </c>
      <c r="B149" s="3" t="s">
        <v>286</v>
      </c>
      <c r="C149" s="4">
        <v>20</v>
      </c>
      <c r="D149" s="5">
        <v>2</v>
      </c>
      <c r="E149" s="5">
        <v>2</v>
      </c>
      <c r="F149" s="5">
        <v>2</v>
      </c>
      <c r="G149" s="5">
        <v>6</v>
      </c>
      <c r="H149" s="6">
        <v>1.15489951821599</v>
      </c>
      <c r="I149" s="6">
        <v>1.03277849697806</v>
      </c>
      <c r="J149" s="6">
        <v>1.22592564598006</v>
      </c>
      <c r="K149" s="6">
        <v>1.2164939100699701</v>
      </c>
      <c r="L149" s="6">
        <v>1.0525841061165799</v>
      </c>
      <c r="M149" s="6">
        <v>1.01931854036501</v>
      </c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7">
        <v>70.4203939370814</v>
      </c>
      <c r="AA149" s="8">
        <v>20</v>
      </c>
      <c r="AB149" s="9">
        <v>2</v>
      </c>
      <c r="AC149" s="9">
        <v>3</v>
      </c>
      <c r="AD149" s="10">
        <v>4.4020466804504403</v>
      </c>
      <c r="AE149" s="11">
        <v>20</v>
      </c>
      <c r="AF149" s="12">
        <v>2</v>
      </c>
      <c r="AG149" s="12">
        <v>3</v>
      </c>
      <c r="AH149" s="7"/>
      <c r="AI149" s="8"/>
      <c r="AJ149" s="9"/>
      <c r="AK149" s="9"/>
      <c r="AL149" s="13"/>
      <c r="AM149" s="14"/>
      <c r="AN149" s="15"/>
      <c r="AO149" s="15"/>
      <c r="AP149" s="7"/>
      <c r="AQ149" s="8"/>
      <c r="AR149" s="9"/>
      <c r="AS149" s="9"/>
      <c r="AT149" s="16"/>
      <c r="AU149" s="17"/>
      <c r="AV149" s="18"/>
      <c r="AW149" s="18"/>
      <c r="AX149" s="5">
        <v>110</v>
      </c>
      <c r="AY149" s="19">
        <v>11.276828184659999</v>
      </c>
    </row>
    <row r="150" spans="1:51">
      <c r="A150" s="3" t="s">
        <v>287</v>
      </c>
      <c r="B150" s="3" t="s">
        <v>288</v>
      </c>
      <c r="C150" s="4">
        <v>20</v>
      </c>
      <c r="D150" s="5">
        <v>2</v>
      </c>
      <c r="E150" s="5">
        <v>9</v>
      </c>
      <c r="F150" s="5">
        <v>9</v>
      </c>
      <c r="G150" s="5">
        <v>41</v>
      </c>
      <c r="H150" s="6">
        <v>0.85852787915409901</v>
      </c>
      <c r="I150" s="6">
        <v>0.818320556524195</v>
      </c>
      <c r="J150" s="6">
        <v>0.89853591092500795</v>
      </c>
      <c r="K150" s="6">
        <v>0.89909754681227305</v>
      </c>
      <c r="L150" s="6">
        <v>0.95546266260033197</v>
      </c>
      <c r="M150" s="6">
        <v>0.93280275378970101</v>
      </c>
      <c r="N150" s="6">
        <v>0.84568708645791402</v>
      </c>
      <c r="O150" s="6">
        <v>0.86962096284817803</v>
      </c>
      <c r="P150" s="6">
        <v>0.91342816216182399</v>
      </c>
      <c r="Q150" s="6">
        <v>0.909761168190511</v>
      </c>
      <c r="R150" s="6">
        <v>0.96055411876070096</v>
      </c>
      <c r="S150" s="6">
        <v>1.0397938538117699</v>
      </c>
      <c r="T150" s="6">
        <v>0.96265906900981402</v>
      </c>
      <c r="U150" s="6">
        <v>0.88871735907694704</v>
      </c>
      <c r="V150" s="6">
        <v>1.1428799986431299</v>
      </c>
      <c r="W150" s="6">
        <v>1.0576583815679701</v>
      </c>
      <c r="X150" s="6">
        <v>0.94361263835564502</v>
      </c>
      <c r="Y150" s="6">
        <v>0.97568477796824804</v>
      </c>
      <c r="Z150" s="7">
        <v>101.151616827022</v>
      </c>
      <c r="AA150" s="8">
        <v>10.210000000000001</v>
      </c>
      <c r="AB150" s="9">
        <v>4</v>
      </c>
      <c r="AC150" s="9">
        <v>5</v>
      </c>
      <c r="AD150" s="10">
        <v>19.0450439453125</v>
      </c>
      <c r="AE150" s="11">
        <v>14.26</v>
      </c>
      <c r="AF150" s="12">
        <v>6</v>
      </c>
      <c r="AG150" s="12">
        <v>8</v>
      </c>
      <c r="AH150" s="7">
        <v>156.25</v>
      </c>
      <c r="AI150" s="8">
        <v>10.43</v>
      </c>
      <c r="AJ150" s="9">
        <v>4</v>
      </c>
      <c r="AK150" s="9">
        <v>5</v>
      </c>
      <c r="AL150" s="13">
        <v>14.258439540863</v>
      </c>
      <c r="AM150" s="14">
        <v>10.64</v>
      </c>
      <c r="AN150" s="15">
        <v>4</v>
      </c>
      <c r="AO150" s="15">
        <v>5</v>
      </c>
      <c r="AP150" s="7">
        <v>173.724058378987</v>
      </c>
      <c r="AQ150" s="8">
        <v>14.89</v>
      </c>
      <c r="AR150" s="9">
        <v>6</v>
      </c>
      <c r="AS150" s="9">
        <v>7</v>
      </c>
      <c r="AT150" s="16">
        <v>26.2225053310394</v>
      </c>
      <c r="AU150" s="17">
        <v>18.09</v>
      </c>
      <c r="AV150" s="18">
        <v>8</v>
      </c>
      <c r="AW150" s="18">
        <v>11</v>
      </c>
      <c r="AX150" s="5">
        <v>470</v>
      </c>
      <c r="AY150" s="19">
        <v>52.713569504660001</v>
      </c>
    </row>
    <row r="151" spans="1:51">
      <c r="A151" s="3" t="s">
        <v>289</v>
      </c>
      <c r="B151" s="3" t="s">
        <v>290</v>
      </c>
      <c r="C151" s="4">
        <v>20</v>
      </c>
      <c r="D151" s="5">
        <v>2</v>
      </c>
      <c r="E151" s="5">
        <v>6</v>
      </c>
      <c r="F151" s="5">
        <v>6</v>
      </c>
      <c r="G151" s="5">
        <v>78</v>
      </c>
      <c r="H151" s="6">
        <v>0.75496801771347699</v>
      </c>
      <c r="I151" s="6">
        <v>0.740885454829456</v>
      </c>
      <c r="J151" s="6">
        <v>0.77163112437541104</v>
      </c>
      <c r="K151" s="6">
        <v>0.73615370422937298</v>
      </c>
      <c r="L151" s="6">
        <v>1.0076025721772299</v>
      </c>
      <c r="M151" s="6">
        <v>1.02418256373826</v>
      </c>
      <c r="N151" s="6">
        <v>0.945418004439325</v>
      </c>
      <c r="O151" s="6">
        <v>1.00336495871496</v>
      </c>
      <c r="P151" s="6">
        <v>0.98352343248888197</v>
      </c>
      <c r="Q151" s="6">
        <v>1.0417686324728299</v>
      </c>
      <c r="R151" s="6">
        <v>0.96671948995489299</v>
      </c>
      <c r="S151" s="6">
        <v>1.0505660025961601</v>
      </c>
      <c r="T151" s="6">
        <v>1.0947891324383201</v>
      </c>
      <c r="U151" s="6">
        <v>1.15511486573066</v>
      </c>
      <c r="V151" s="6">
        <v>1.0195186522462101</v>
      </c>
      <c r="W151" s="6">
        <v>1.0699323546686199</v>
      </c>
      <c r="X151" s="6">
        <v>1.0469858326657999</v>
      </c>
      <c r="Y151" s="6">
        <v>1.00044536440641</v>
      </c>
      <c r="Z151" s="7">
        <v>280.21459052138601</v>
      </c>
      <c r="AA151" s="8">
        <v>20</v>
      </c>
      <c r="AB151" s="9">
        <v>6</v>
      </c>
      <c r="AC151" s="9">
        <v>15</v>
      </c>
      <c r="AD151" s="10">
        <v>40.168040275573702</v>
      </c>
      <c r="AE151" s="11">
        <v>20</v>
      </c>
      <c r="AF151" s="12">
        <v>6</v>
      </c>
      <c r="AG151" s="12">
        <v>17</v>
      </c>
      <c r="AH151" s="7">
        <v>201.58055402866299</v>
      </c>
      <c r="AI151" s="8">
        <v>13.11</v>
      </c>
      <c r="AJ151" s="9">
        <v>4</v>
      </c>
      <c r="AK151" s="9">
        <v>9</v>
      </c>
      <c r="AL151" s="13">
        <v>29.762127637863198</v>
      </c>
      <c r="AM151" s="14">
        <v>15.41</v>
      </c>
      <c r="AN151" s="15">
        <v>5</v>
      </c>
      <c r="AO151" s="15">
        <v>13</v>
      </c>
      <c r="AP151" s="7">
        <v>181.68509610956701</v>
      </c>
      <c r="AQ151" s="8">
        <v>20</v>
      </c>
      <c r="AR151" s="9">
        <v>6</v>
      </c>
      <c r="AS151" s="9">
        <v>12</v>
      </c>
      <c r="AT151" s="16">
        <v>25.280020117759701</v>
      </c>
      <c r="AU151" s="17">
        <v>20</v>
      </c>
      <c r="AV151" s="18">
        <v>6</v>
      </c>
      <c r="AW151" s="18">
        <v>12</v>
      </c>
      <c r="AX151" s="5">
        <v>305</v>
      </c>
      <c r="AY151" s="19">
        <v>33.593688684660002</v>
      </c>
    </row>
    <row r="152" spans="1:51">
      <c r="A152" s="3" t="s">
        <v>291</v>
      </c>
      <c r="B152" s="3" t="s">
        <v>365</v>
      </c>
      <c r="C152" s="4">
        <v>19.95</v>
      </c>
      <c r="D152" s="5">
        <v>1</v>
      </c>
      <c r="E152" s="5">
        <v>1</v>
      </c>
      <c r="F152" s="5">
        <v>8</v>
      </c>
      <c r="G152" s="5">
        <v>12</v>
      </c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7">
        <v>205.589093032329</v>
      </c>
      <c r="AA152" s="8">
        <v>19.95</v>
      </c>
      <c r="AB152" s="9">
        <v>8</v>
      </c>
      <c r="AC152" s="9">
        <v>12</v>
      </c>
      <c r="AD152" s="10"/>
      <c r="AE152" s="11"/>
      <c r="AF152" s="12"/>
      <c r="AG152" s="12"/>
      <c r="AH152" s="7"/>
      <c r="AI152" s="8"/>
      <c r="AJ152" s="9"/>
      <c r="AK152" s="9"/>
      <c r="AL152" s="13"/>
      <c r="AM152" s="14"/>
      <c r="AN152" s="15"/>
      <c r="AO152" s="15"/>
      <c r="AP152" s="7"/>
      <c r="AQ152" s="8"/>
      <c r="AR152" s="9"/>
      <c r="AS152" s="9"/>
      <c r="AT152" s="16"/>
      <c r="AU152" s="17"/>
      <c r="AV152" s="18"/>
      <c r="AW152" s="18"/>
      <c r="AX152" s="5">
        <v>381</v>
      </c>
      <c r="AY152" s="19">
        <v>44.32111421466</v>
      </c>
    </row>
    <row r="153" spans="1:51">
      <c r="A153" s="3" t="s">
        <v>366</v>
      </c>
      <c r="B153" s="3" t="s">
        <v>367</v>
      </c>
      <c r="C153" s="4">
        <v>19.809999999999999</v>
      </c>
      <c r="D153" s="5">
        <v>2</v>
      </c>
      <c r="E153" s="5">
        <v>19</v>
      </c>
      <c r="F153" s="5">
        <v>19</v>
      </c>
      <c r="G153" s="5">
        <v>111</v>
      </c>
      <c r="H153" s="6">
        <v>1.34304488068246</v>
      </c>
      <c r="I153" s="6">
        <v>1.3514601733983</v>
      </c>
      <c r="J153" s="6">
        <v>1.3563621924145099</v>
      </c>
      <c r="K153" s="6">
        <v>1.2855213304081501</v>
      </c>
      <c r="L153" s="6">
        <v>1.0072118319456</v>
      </c>
      <c r="M153" s="6">
        <v>0.94051788586638296</v>
      </c>
      <c r="N153" s="6">
        <v>1.38361515902928</v>
      </c>
      <c r="O153" s="6">
        <v>1.3373637412463999</v>
      </c>
      <c r="P153" s="6">
        <v>1.24935232947164</v>
      </c>
      <c r="Q153" s="6">
        <v>1.3049283439625801</v>
      </c>
      <c r="R153" s="6">
        <v>1.0208276063841</v>
      </c>
      <c r="S153" s="6">
        <v>0.98902770390763595</v>
      </c>
      <c r="T153" s="6">
        <v>1.3154426997814299</v>
      </c>
      <c r="U153" s="6">
        <v>1.4145703132380001</v>
      </c>
      <c r="V153" s="6">
        <v>1.2144143892164201</v>
      </c>
      <c r="W153" s="6">
        <v>1.30509981097094</v>
      </c>
      <c r="X153" s="6">
        <v>1.0067070821211099</v>
      </c>
      <c r="Y153" s="6">
        <v>1.02356276133729</v>
      </c>
      <c r="Z153" s="7">
        <v>144.14662674029901</v>
      </c>
      <c r="AA153" s="8">
        <v>8.69</v>
      </c>
      <c r="AB153" s="9">
        <v>7</v>
      </c>
      <c r="AC153" s="9">
        <v>10</v>
      </c>
      <c r="AD153" s="10">
        <v>27.911365032195999</v>
      </c>
      <c r="AE153" s="11">
        <v>9.5299999999999994</v>
      </c>
      <c r="AF153" s="12">
        <v>8</v>
      </c>
      <c r="AG153" s="12">
        <v>12</v>
      </c>
      <c r="AH153" s="7">
        <v>197.04974586262699</v>
      </c>
      <c r="AI153" s="8">
        <v>8.9</v>
      </c>
      <c r="AJ153" s="9">
        <v>8</v>
      </c>
      <c r="AK153" s="9">
        <v>16</v>
      </c>
      <c r="AL153" s="13">
        <v>38.5194462537766</v>
      </c>
      <c r="AM153" s="14">
        <v>10.06</v>
      </c>
      <c r="AN153" s="15">
        <v>9</v>
      </c>
      <c r="AO153" s="15">
        <v>18</v>
      </c>
      <c r="AP153" s="7">
        <v>359.00289375088698</v>
      </c>
      <c r="AQ153" s="8">
        <v>14.83</v>
      </c>
      <c r="AR153" s="9">
        <v>14</v>
      </c>
      <c r="AS153" s="9">
        <v>26</v>
      </c>
      <c r="AT153" s="16">
        <v>70.185073137283297</v>
      </c>
      <c r="AU153" s="17">
        <v>15.15</v>
      </c>
      <c r="AV153" s="18">
        <v>14</v>
      </c>
      <c r="AW153" s="18">
        <v>29</v>
      </c>
      <c r="AX153" s="5">
        <v>944</v>
      </c>
      <c r="AY153" s="19">
        <v>106.80665229466</v>
      </c>
    </row>
    <row r="154" spans="1:51">
      <c r="A154" s="3" t="s">
        <v>368</v>
      </c>
      <c r="B154" s="3" t="s">
        <v>369</v>
      </c>
      <c r="C154" s="4">
        <v>19.8</v>
      </c>
      <c r="D154" s="5">
        <v>2</v>
      </c>
      <c r="E154" s="5">
        <v>6</v>
      </c>
      <c r="F154" s="5">
        <v>6</v>
      </c>
      <c r="G154" s="5">
        <v>22</v>
      </c>
      <c r="H154" s="6">
        <v>1.14337346558619</v>
      </c>
      <c r="I154" s="6">
        <v>1.1917705207193601</v>
      </c>
      <c r="J154" s="6">
        <v>1.2957023028254699</v>
      </c>
      <c r="K154" s="6">
        <v>1.1973617235046801</v>
      </c>
      <c r="L154" s="6">
        <v>0.89722339003478402</v>
      </c>
      <c r="M154" s="6">
        <v>0.93885912907212299</v>
      </c>
      <c r="N154" s="6">
        <v>1.07266443539481</v>
      </c>
      <c r="O154" s="6">
        <v>1.1185798113933401</v>
      </c>
      <c r="P154" s="6">
        <v>1.0746323961453099</v>
      </c>
      <c r="Q154" s="6">
        <v>1.00008835636398</v>
      </c>
      <c r="R154" s="6">
        <v>1.12785245300502</v>
      </c>
      <c r="S154" s="6">
        <v>0.91311034396651103</v>
      </c>
      <c r="T154" s="6">
        <v>1.20802472879204</v>
      </c>
      <c r="U154" s="6">
        <v>1.3003561082282</v>
      </c>
      <c r="V154" s="6">
        <v>1.15937105949101</v>
      </c>
      <c r="W154" s="6">
        <v>1.2553814884802199</v>
      </c>
      <c r="X154" s="6">
        <v>1.0409687172464801</v>
      </c>
      <c r="Y154" s="6">
        <v>1.0659167332322601</v>
      </c>
      <c r="Z154" s="7">
        <v>96.648610722895</v>
      </c>
      <c r="AA154" s="8">
        <v>10.23</v>
      </c>
      <c r="AB154" s="9">
        <v>3</v>
      </c>
      <c r="AC154" s="9">
        <v>4</v>
      </c>
      <c r="AD154" s="10">
        <v>17.092173099517801</v>
      </c>
      <c r="AE154" s="11">
        <v>10.23</v>
      </c>
      <c r="AF154" s="12">
        <v>3</v>
      </c>
      <c r="AG154" s="12">
        <v>5</v>
      </c>
      <c r="AH154" s="7">
        <v>45.766951809520997</v>
      </c>
      <c r="AI154" s="8">
        <v>5.94</v>
      </c>
      <c r="AJ154" s="9">
        <v>2</v>
      </c>
      <c r="AK154" s="9">
        <v>3</v>
      </c>
      <c r="AL154" s="13">
        <v>7.5612246990203902</v>
      </c>
      <c r="AM154" s="14">
        <v>5.94</v>
      </c>
      <c r="AN154" s="15">
        <v>2</v>
      </c>
      <c r="AO154" s="15">
        <v>4</v>
      </c>
      <c r="AP154" s="7">
        <v>76.334493081754701</v>
      </c>
      <c r="AQ154" s="8">
        <v>7.76</v>
      </c>
      <c r="AR154" s="9">
        <v>2</v>
      </c>
      <c r="AS154" s="9">
        <v>3</v>
      </c>
      <c r="AT154" s="16">
        <v>9.5055961608886701</v>
      </c>
      <c r="AU154" s="17">
        <v>7.76</v>
      </c>
      <c r="AV154" s="18">
        <v>2</v>
      </c>
      <c r="AW154" s="18">
        <v>3</v>
      </c>
      <c r="AX154" s="5">
        <v>606</v>
      </c>
      <c r="AY154" s="19">
        <v>66.151872244660098</v>
      </c>
    </row>
    <row r="155" spans="1:51">
      <c r="A155" s="3" t="s">
        <v>370</v>
      </c>
      <c r="B155" s="3" t="s">
        <v>444</v>
      </c>
      <c r="C155" s="4">
        <v>19.77</v>
      </c>
      <c r="D155" s="5">
        <v>1</v>
      </c>
      <c r="E155" s="5">
        <v>13</v>
      </c>
      <c r="F155" s="5">
        <v>13</v>
      </c>
      <c r="G155" s="5">
        <v>71</v>
      </c>
      <c r="H155" s="6">
        <v>1.2974721473730599</v>
      </c>
      <c r="I155" s="6">
        <v>1.1480706984848701</v>
      </c>
      <c r="J155" s="6">
        <v>1.21449439199246</v>
      </c>
      <c r="K155" s="6">
        <v>1.1486160097106599</v>
      </c>
      <c r="L155" s="6">
        <v>0.99645184761340699</v>
      </c>
      <c r="M155" s="6">
        <v>0.981745276423999</v>
      </c>
      <c r="N155" s="6">
        <v>0.93863007550447097</v>
      </c>
      <c r="O155" s="6">
        <v>0.90020069194049901</v>
      </c>
      <c r="P155" s="6">
        <v>1.0259546186648401</v>
      </c>
      <c r="Q155" s="6">
        <v>0.980157687529851</v>
      </c>
      <c r="R155" s="6">
        <v>0.90498731769237994</v>
      </c>
      <c r="S155" s="6">
        <v>0.945076169866643</v>
      </c>
      <c r="T155" s="6">
        <v>1.18699311522358</v>
      </c>
      <c r="U155" s="6">
        <v>1.2090017456940001</v>
      </c>
      <c r="V155" s="6">
        <v>1.1129429040644601</v>
      </c>
      <c r="W155" s="6">
        <v>1.13825518247607</v>
      </c>
      <c r="X155" s="6">
        <v>0.97810775954389895</v>
      </c>
      <c r="Y155" s="6">
        <v>1.00678506937478</v>
      </c>
      <c r="Z155" s="7">
        <v>261.96592551829002</v>
      </c>
      <c r="AA155" s="8">
        <v>19.77</v>
      </c>
      <c r="AB155" s="9">
        <v>12</v>
      </c>
      <c r="AC155" s="9">
        <v>22</v>
      </c>
      <c r="AD155" s="10">
        <v>51.836169004440301</v>
      </c>
      <c r="AE155" s="11">
        <v>19.77</v>
      </c>
      <c r="AF155" s="12">
        <v>12</v>
      </c>
      <c r="AG155" s="12">
        <v>22</v>
      </c>
      <c r="AH155" s="7">
        <v>113.664980636735</v>
      </c>
      <c r="AI155" s="8">
        <v>9.4600000000000009</v>
      </c>
      <c r="AJ155" s="9">
        <v>5</v>
      </c>
      <c r="AK155" s="9">
        <v>8</v>
      </c>
      <c r="AL155" s="13">
        <v>17.8005931377411</v>
      </c>
      <c r="AM155" s="14">
        <v>7.88</v>
      </c>
      <c r="AN155" s="15">
        <v>4</v>
      </c>
      <c r="AO155" s="15">
        <v>8</v>
      </c>
      <c r="AP155" s="7">
        <v>110.682266522893</v>
      </c>
      <c r="AQ155" s="8">
        <v>7.45</v>
      </c>
      <c r="AR155" s="9">
        <v>4</v>
      </c>
      <c r="AS155" s="9">
        <v>5</v>
      </c>
      <c r="AT155" s="16">
        <v>15.021462202072099</v>
      </c>
      <c r="AU155" s="17">
        <v>7.45</v>
      </c>
      <c r="AV155" s="18">
        <v>4</v>
      </c>
      <c r="AW155" s="18">
        <v>6</v>
      </c>
      <c r="AX155" s="5">
        <v>698</v>
      </c>
      <c r="AY155" s="19">
        <v>77.479615644660001</v>
      </c>
    </row>
    <row r="156" spans="1:51">
      <c r="A156" s="3" t="s">
        <v>445</v>
      </c>
      <c r="B156" s="3" t="s">
        <v>374</v>
      </c>
      <c r="C156" s="4">
        <v>19.7</v>
      </c>
      <c r="D156" s="5">
        <v>3</v>
      </c>
      <c r="E156" s="5">
        <v>4</v>
      </c>
      <c r="F156" s="5">
        <v>4</v>
      </c>
      <c r="G156" s="5">
        <v>25</v>
      </c>
      <c r="H156" s="6">
        <v>0.85139646693765603</v>
      </c>
      <c r="I156" s="6">
        <v>0.98850504801787398</v>
      </c>
      <c r="J156" s="6">
        <v>0.785062387057055</v>
      </c>
      <c r="K156" s="6">
        <v>0.79463875001431805</v>
      </c>
      <c r="L156" s="6">
        <v>1.1623035240433499</v>
      </c>
      <c r="M156" s="6">
        <v>1.09172839475254</v>
      </c>
      <c r="N156" s="6">
        <v>0.83539021429981897</v>
      </c>
      <c r="O156" s="6">
        <v>0.84033559838413097</v>
      </c>
      <c r="P156" s="6">
        <v>0.85955067439683797</v>
      </c>
      <c r="Q156" s="6">
        <v>0.85940387243864202</v>
      </c>
      <c r="R156" s="6">
        <v>1.0813692143348701</v>
      </c>
      <c r="S156" s="6">
        <v>0.981003690716996</v>
      </c>
      <c r="T156" s="6">
        <v>0.81897154058533705</v>
      </c>
      <c r="U156" s="6">
        <v>0.82699284364896697</v>
      </c>
      <c r="V156" s="6">
        <v>0.88626475844286601</v>
      </c>
      <c r="W156" s="6">
        <v>0.90025016409876302</v>
      </c>
      <c r="X156" s="6">
        <v>0.92318691229088401</v>
      </c>
      <c r="Y156" s="6">
        <v>0.99993033483060201</v>
      </c>
      <c r="Z156" s="7">
        <v>80.264458504216506</v>
      </c>
      <c r="AA156" s="8">
        <v>10.98</v>
      </c>
      <c r="AB156" s="9">
        <v>2</v>
      </c>
      <c r="AC156" s="9">
        <v>5</v>
      </c>
      <c r="AD156" s="10">
        <v>12.222220778465299</v>
      </c>
      <c r="AE156" s="11">
        <v>10.98</v>
      </c>
      <c r="AF156" s="12">
        <v>2</v>
      </c>
      <c r="AG156" s="12">
        <v>5</v>
      </c>
      <c r="AH156" s="7">
        <v>76.261238461981407</v>
      </c>
      <c r="AI156" s="8">
        <v>8.33</v>
      </c>
      <c r="AJ156" s="9">
        <v>2</v>
      </c>
      <c r="AK156" s="9">
        <v>4</v>
      </c>
      <c r="AL156" s="13">
        <v>11.9315547943115</v>
      </c>
      <c r="AM156" s="14">
        <v>8.33</v>
      </c>
      <c r="AN156" s="15">
        <v>2</v>
      </c>
      <c r="AO156" s="15">
        <v>5</v>
      </c>
      <c r="AP156" s="7">
        <v>59.9427868574885</v>
      </c>
      <c r="AQ156" s="8">
        <v>8.7100000000000009</v>
      </c>
      <c r="AR156" s="9">
        <v>2</v>
      </c>
      <c r="AS156" s="9">
        <v>2</v>
      </c>
      <c r="AT156" s="16">
        <v>6.7203953266143799</v>
      </c>
      <c r="AU156" s="17">
        <v>8.7100000000000009</v>
      </c>
      <c r="AV156" s="18">
        <v>2</v>
      </c>
      <c r="AW156" s="18">
        <v>4</v>
      </c>
      <c r="AX156" s="5">
        <v>264</v>
      </c>
      <c r="AY156" s="19">
        <v>28.823000654659999</v>
      </c>
    </row>
    <row r="157" spans="1:51">
      <c r="A157" s="3" t="s">
        <v>375</v>
      </c>
      <c r="B157" s="3" t="s">
        <v>376</v>
      </c>
      <c r="C157" s="4">
        <v>19.57</v>
      </c>
      <c r="D157" s="5">
        <v>5</v>
      </c>
      <c r="E157" s="5">
        <v>10</v>
      </c>
      <c r="F157" s="5">
        <v>10</v>
      </c>
      <c r="G157" s="5">
        <v>42</v>
      </c>
      <c r="H157" s="6">
        <v>1.3417947378409101</v>
      </c>
      <c r="I157" s="6">
        <v>1.4201860402295901</v>
      </c>
      <c r="J157" s="6">
        <v>1.2631456314299101</v>
      </c>
      <c r="K157" s="6">
        <v>1.3706470024383499</v>
      </c>
      <c r="L157" s="6">
        <v>1.0587522944915</v>
      </c>
      <c r="M157" s="6">
        <v>1.09005978126963</v>
      </c>
      <c r="N157" s="6">
        <v>1.4845152236953201</v>
      </c>
      <c r="O157" s="6">
        <v>1.34833416675276</v>
      </c>
      <c r="P157" s="6">
        <v>1.3587650964135001</v>
      </c>
      <c r="Q157" s="6">
        <v>1.24183037710099</v>
      </c>
      <c r="R157" s="6">
        <v>1.09119176041843</v>
      </c>
      <c r="S157" s="6">
        <v>0.90804387020511101</v>
      </c>
      <c r="T157" s="6">
        <v>1.46566863999424</v>
      </c>
      <c r="U157" s="6">
        <v>1.48793797712542</v>
      </c>
      <c r="V157" s="6">
        <v>1.54702652171285</v>
      </c>
      <c r="W157" s="6">
        <v>1.6596176709821899</v>
      </c>
      <c r="X157" s="6">
        <v>0.91966669602061402</v>
      </c>
      <c r="Y157" s="6">
        <v>1.0360131207730601</v>
      </c>
      <c r="Z157" s="7">
        <v>221.01894973426801</v>
      </c>
      <c r="AA157" s="8">
        <v>13.95</v>
      </c>
      <c r="AB157" s="9">
        <v>7</v>
      </c>
      <c r="AC157" s="9">
        <v>8</v>
      </c>
      <c r="AD157" s="10">
        <v>22.633680820465099</v>
      </c>
      <c r="AE157" s="11">
        <v>13.95</v>
      </c>
      <c r="AF157" s="12">
        <v>7</v>
      </c>
      <c r="AG157" s="12">
        <v>8</v>
      </c>
      <c r="AH157" s="7">
        <v>83.087041539912207</v>
      </c>
      <c r="AI157" s="8">
        <v>5.07</v>
      </c>
      <c r="AJ157" s="9">
        <v>3</v>
      </c>
      <c r="AK157" s="9">
        <v>3</v>
      </c>
      <c r="AL157" s="13">
        <v>12.0218875408173</v>
      </c>
      <c r="AM157" s="14">
        <v>5.07</v>
      </c>
      <c r="AN157" s="15">
        <v>3</v>
      </c>
      <c r="AO157" s="15">
        <v>4</v>
      </c>
      <c r="AP157" s="7">
        <v>181.45110019395801</v>
      </c>
      <c r="AQ157" s="8">
        <v>12.86</v>
      </c>
      <c r="AR157" s="9">
        <v>7</v>
      </c>
      <c r="AS157" s="9">
        <v>8</v>
      </c>
      <c r="AT157" s="16">
        <v>21.094601392746</v>
      </c>
      <c r="AU157" s="17">
        <v>12.86</v>
      </c>
      <c r="AV157" s="18">
        <v>7</v>
      </c>
      <c r="AW157" s="18">
        <v>11</v>
      </c>
      <c r="AX157" s="5">
        <v>552</v>
      </c>
      <c r="AY157" s="19">
        <v>62.042040194660103</v>
      </c>
    </row>
    <row r="158" spans="1:51">
      <c r="A158" s="3" t="s">
        <v>377</v>
      </c>
      <c r="B158" s="3" t="s">
        <v>378</v>
      </c>
      <c r="C158" s="4">
        <v>19.510000000000002</v>
      </c>
      <c r="D158" s="5">
        <v>4</v>
      </c>
      <c r="E158" s="5">
        <v>7</v>
      </c>
      <c r="F158" s="5">
        <v>7</v>
      </c>
      <c r="G158" s="5">
        <v>115</v>
      </c>
      <c r="H158" s="6">
        <v>1.13247131486148</v>
      </c>
      <c r="I158" s="6">
        <v>1.03194874225114</v>
      </c>
      <c r="J158" s="6">
        <v>1.1435413145436599</v>
      </c>
      <c r="K158" s="6">
        <v>1.04841291072802</v>
      </c>
      <c r="L158" s="6">
        <v>0.98573258685217802</v>
      </c>
      <c r="M158" s="6">
        <v>0.91998873368196799</v>
      </c>
      <c r="N158" s="6">
        <v>0.90889933129741796</v>
      </c>
      <c r="O158" s="6">
        <v>0.94604703787412703</v>
      </c>
      <c r="P158" s="6">
        <v>0.95636071027019898</v>
      </c>
      <c r="Q158" s="6">
        <v>0.98796472566641902</v>
      </c>
      <c r="R158" s="6">
        <v>0.94991604372155702</v>
      </c>
      <c r="S158" s="6">
        <v>1.0391159457494199</v>
      </c>
      <c r="T158" s="6">
        <v>1.0979329501300299</v>
      </c>
      <c r="U158" s="6">
        <v>1.07648009372509</v>
      </c>
      <c r="V158" s="6">
        <v>1.09254074097231</v>
      </c>
      <c r="W158" s="6">
        <v>1.0894214249673799</v>
      </c>
      <c r="X158" s="6">
        <v>0.96006138552759201</v>
      </c>
      <c r="Y158" s="6">
        <v>0.99558725781010204</v>
      </c>
      <c r="Z158" s="7">
        <v>250.61748425339201</v>
      </c>
      <c r="AA158" s="8">
        <v>10.99</v>
      </c>
      <c r="AB158" s="9">
        <v>4</v>
      </c>
      <c r="AC158" s="9">
        <v>20</v>
      </c>
      <c r="AD158" s="10">
        <v>51.878547906875603</v>
      </c>
      <c r="AE158" s="11">
        <v>10.99</v>
      </c>
      <c r="AF158" s="12">
        <v>4</v>
      </c>
      <c r="AG158" s="12">
        <v>22</v>
      </c>
      <c r="AH158" s="7">
        <v>182.55354188311301</v>
      </c>
      <c r="AI158" s="8">
        <v>17.03</v>
      </c>
      <c r="AJ158" s="9">
        <v>6</v>
      </c>
      <c r="AK158" s="9">
        <v>20</v>
      </c>
      <c r="AL158" s="13">
        <v>50.031343936920202</v>
      </c>
      <c r="AM158" s="14">
        <v>17.03</v>
      </c>
      <c r="AN158" s="15">
        <v>6</v>
      </c>
      <c r="AO158" s="15">
        <v>19</v>
      </c>
      <c r="AP158" s="7">
        <v>215.43607364694199</v>
      </c>
      <c r="AQ158" s="8">
        <v>19.510000000000002</v>
      </c>
      <c r="AR158" s="9">
        <v>7</v>
      </c>
      <c r="AS158" s="9">
        <v>15</v>
      </c>
      <c r="AT158" s="16">
        <v>45.746329188346898</v>
      </c>
      <c r="AU158" s="17">
        <v>19.510000000000002</v>
      </c>
      <c r="AV158" s="18">
        <v>7</v>
      </c>
      <c r="AW158" s="18">
        <v>19</v>
      </c>
      <c r="AX158" s="5">
        <v>364</v>
      </c>
      <c r="AY158" s="19">
        <v>39.279696254660003</v>
      </c>
    </row>
    <row r="159" spans="1:51">
      <c r="A159" s="3" t="s">
        <v>379</v>
      </c>
      <c r="B159" s="3" t="s">
        <v>380</v>
      </c>
      <c r="C159" s="4">
        <v>19.350000000000001</v>
      </c>
      <c r="D159" s="5">
        <v>2</v>
      </c>
      <c r="E159" s="5">
        <v>3</v>
      </c>
      <c r="F159" s="5">
        <v>3</v>
      </c>
      <c r="G159" s="5">
        <v>41</v>
      </c>
      <c r="H159" s="6">
        <v>0.88913720664615903</v>
      </c>
      <c r="I159" s="6">
        <v>0.96820619900036697</v>
      </c>
      <c r="J159" s="6">
        <v>0.80295574997084695</v>
      </c>
      <c r="K159" s="6">
        <v>0.82291353396355704</v>
      </c>
      <c r="L159" s="6">
        <v>0.97902772322361398</v>
      </c>
      <c r="M159" s="6">
        <v>1</v>
      </c>
      <c r="N159" s="6">
        <v>1.1379997953161201</v>
      </c>
      <c r="O159" s="6">
        <v>0.96308437653900603</v>
      </c>
      <c r="P159" s="6">
        <v>0.85559708218566499</v>
      </c>
      <c r="Q159" s="6">
        <v>0.95623501137188005</v>
      </c>
      <c r="R159" s="6">
        <v>1.11842070157153</v>
      </c>
      <c r="S159" s="6">
        <v>1.0253533590997399</v>
      </c>
      <c r="T159" s="6">
        <v>0.92413308434642405</v>
      </c>
      <c r="U159" s="6">
        <v>0.77290838330118705</v>
      </c>
      <c r="V159" s="6">
        <v>0.91504247672268701</v>
      </c>
      <c r="W159" s="6">
        <v>0.85045611077359695</v>
      </c>
      <c r="X159" s="6">
        <v>1.00860185435216</v>
      </c>
      <c r="Y159" s="6">
        <v>0.91960813827844601</v>
      </c>
      <c r="Z159" s="7">
        <v>177.72448044103501</v>
      </c>
      <c r="AA159" s="8">
        <v>19.350000000000001</v>
      </c>
      <c r="AB159" s="9">
        <v>3</v>
      </c>
      <c r="AC159" s="9">
        <v>7</v>
      </c>
      <c r="AD159" s="10">
        <v>22.867660522460898</v>
      </c>
      <c r="AE159" s="11">
        <v>19.350000000000001</v>
      </c>
      <c r="AF159" s="12">
        <v>3</v>
      </c>
      <c r="AG159" s="12">
        <v>9</v>
      </c>
      <c r="AH159" s="7">
        <v>122.641772461069</v>
      </c>
      <c r="AI159" s="8">
        <v>19.350000000000001</v>
      </c>
      <c r="AJ159" s="9">
        <v>3</v>
      </c>
      <c r="AK159" s="9">
        <v>6</v>
      </c>
      <c r="AL159" s="13">
        <v>20.154731273651102</v>
      </c>
      <c r="AM159" s="14">
        <v>19.350000000000001</v>
      </c>
      <c r="AN159" s="15">
        <v>3</v>
      </c>
      <c r="AO159" s="15">
        <v>6</v>
      </c>
      <c r="AP159" s="7">
        <v>149.86188675765499</v>
      </c>
      <c r="AQ159" s="8">
        <v>19.350000000000001</v>
      </c>
      <c r="AR159" s="9">
        <v>3</v>
      </c>
      <c r="AS159" s="9">
        <v>6</v>
      </c>
      <c r="AT159" s="16">
        <v>21.483638286590601</v>
      </c>
      <c r="AU159" s="17">
        <v>19.350000000000001</v>
      </c>
      <c r="AV159" s="18">
        <v>3</v>
      </c>
      <c r="AW159" s="18">
        <v>7</v>
      </c>
      <c r="AX159" s="5">
        <v>155</v>
      </c>
      <c r="AY159" s="19">
        <v>17.044377004659999</v>
      </c>
    </row>
    <row r="160" spans="1:51">
      <c r="A160" s="3" t="s">
        <v>381</v>
      </c>
      <c r="B160" s="3" t="s">
        <v>382</v>
      </c>
      <c r="C160" s="4">
        <v>19.27</v>
      </c>
      <c r="D160" s="5">
        <v>2</v>
      </c>
      <c r="E160" s="5">
        <v>8</v>
      </c>
      <c r="F160" s="5">
        <v>8</v>
      </c>
      <c r="G160" s="5">
        <v>81</v>
      </c>
      <c r="H160" s="6">
        <v>1.2376846622109601</v>
      </c>
      <c r="I160" s="6">
        <v>1.2233537915838699</v>
      </c>
      <c r="J160" s="6">
        <v>1.2730232035940801</v>
      </c>
      <c r="K160" s="6">
        <v>1.3066746107670499</v>
      </c>
      <c r="L160" s="6">
        <v>1.04135192187732</v>
      </c>
      <c r="M160" s="6">
        <v>0.953291756279394</v>
      </c>
      <c r="N160" s="6">
        <v>1.1625900912270799</v>
      </c>
      <c r="O160" s="6">
        <v>1.2483673360962999</v>
      </c>
      <c r="P160" s="6">
        <v>1.1638591647674501</v>
      </c>
      <c r="Q160" s="6">
        <v>1.2729131176797199</v>
      </c>
      <c r="R160" s="6">
        <v>0.97769974975154705</v>
      </c>
      <c r="S160" s="6">
        <v>0.96500866376772598</v>
      </c>
      <c r="T160" s="6">
        <v>1.4546495357518701</v>
      </c>
      <c r="U160" s="6">
        <v>1.33255775725889</v>
      </c>
      <c r="V160" s="6">
        <v>1.3496194341219301</v>
      </c>
      <c r="W160" s="6">
        <v>1.3094699430905501</v>
      </c>
      <c r="X160" s="6">
        <v>1.0029573862697601</v>
      </c>
      <c r="Y160" s="6">
        <v>0.96712407970383596</v>
      </c>
      <c r="Z160" s="7">
        <v>304.70263195051899</v>
      </c>
      <c r="AA160" s="8">
        <v>12.73</v>
      </c>
      <c r="AB160" s="9">
        <v>6</v>
      </c>
      <c r="AC160" s="9">
        <v>18</v>
      </c>
      <c r="AD160" s="10">
        <v>48.973312854766803</v>
      </c>
      <c r="AE160" s="11">
        <v>12.73</v>
      </c>
      <c r="AF160" s="12">
        <v>6</v>
      </c>
      <c r="AG160" s="12">
        <v>18</v>
      </c>
      <c r="AH160" s="7">
        <v>212.91816666459101</v>
      </c>
      <c r="AI160" s="8">
        <v>16.18</v>
      </c>
      <c r="AJ160" s="9">
        <v>6</v>
      </c>
      <c r="AK160" s="9">
        <v>11</v>
      </c>
      <c r="AL160" s="13">
        <v>33.281248807907097</v>
      </c>
      <c r="AM160" s="14">
        <v>16.18</v>
      </c>
      <c r="AN160" s="15">
        <v>6</v>
      </c>
      <c r="AO160" s="15">
        <v>13</v>
      </c>
      <c r="AP160" s="7">
        <v>227.00189841000099</v>
      </c>
      <c r="AQ160" s="8">
        <v>14.55</v>
      </c>
      <c r="AR160" s="9">
        <v>6</v>
      </c>
      <c r="AS160" s="9">
        <v>10</v>
      </c>
      <c r="AT160" s="16">
        <v>28.131811380386399</v>
      </c>
      <c r="AU160" s="17">
        <v>14.55</v>
      </c>
      <c r="AV160" s="18">
        <v>6</v>
      </c>
      <c r="AW160" s="18">
        <v>11</v>
      </c>
      <c r="AX160" s="5">
        <v>550</v>
      </c>
      <c r="AY160" s="19">
        <v>61.83391269466</v>
      </c>
    </row>
    <row r="161" spans="1:51">
      <c r="A161" s="3" t="s">
        <v>383</v>
      </c>
      <c r="B161" s="3" t="s">
        <v>384</v>
      </c>
      <c r="C161" s="4">
        <v>19.190000000000001</v>
      </c>
      <c r="D161" s="5">
        <v>5</v>
      </c>
      <c r="E161" s="5">
        <v>8</v>
      </c>
      <c r="F161" s="5">
        <v>8</v>
      </c>
      <c r="G161" s="5">
        <v>50</v>
      </c>
      <c r="H161" s="6">
        <v>1.0787284429717201</v>
      </c>
      <c r="I161" s="6">
        <v>1.1340416779443101</v>
      </c>
      <c r="J161" s="6">
        <v>0.99048509684376396</v>
      </c>
      <c r="K161" s="6">
        <v>0.91596294229373199</v>
      </c>
      <c r="L161" s="6">
        <v>1.05455142982702</v>
      </c>
      <c r="M161" s="6">
        <v>1.03627106488415</v>
      </c>
      <c r="N161" s="6">
        <v>0.94437339657660502</v>
      </c>
      <c r="O161" s="6">
        <v>0.76032089418470805</v>
      </c>
      <c r="P161" s="6">
        <v>1.1215483398402799</v>
      </c>
      <c r="Q161" s="6">
        <v>0.94987116447173403</v>
      </c>
      <c r="R161" s="6">
        <v>0.82013226016669005</v>
      </c>
      <c r="S161" s="6">
        <v>0.97282694242795298</v>
      </c>
      <c r="T161" s="6">
        <v>1.1435089650313801</v>
      </c>
      <c r="U161" s="6">
        <v>1.2162128865052599</v>
      </c>
      <c r="V161" s="6">
        <v>1.1344271075047501</v>
      </c>
      <c r="W161" s="6">
        <v>1.1912778572551499</v>
      </c>
      <c r="X161" s="6">
        <v>0.96694107006060004</v>
      </c>
      <c r="Y161" s="6">
        <v>0.97994138838816203</v>
      </c>
      <c r="Z161" s="7">
        <v>235.341926561062</v>
      </c>
      <c r="AA161" s="8">
        <v>14.86</v>
      </c>
      <c r="AB161" s="9">
        <v>6</v>
      </c>
      <c r="AC161" s="9">
        <v>13</v>
      </c>
      <c r="AD161" s="10">
        <v>32.839389801025398</v>
      </c>
      <c r="AE161" s="11">
        <v>14.86</v>
      </c>
      <c r="AF161" s="12">
        <v>6</v>
      </c>
      <c r="AG161" s="12">
        <v>14</v>
      </c>
      <c r="AH161" s="7">
        <v>34.9219008982164</v>
      </c>
      <c r="AI161" s="8">
        <v>5.14</v>
      </c>
      <c r="AJ161" s="9">
        <v>3</v>
      </c>
      <c r="AK161" s="9">
        <v>3</v>
      </c>
      <c r="AL161" s="13">
        <v>4.8422577381133998</v>
      </c>
      <c r="AM161" s="14">
        <v>4.8600000000000003</v>
      </c>
      <c r="AN161" s="15">
        <v>2</v>
      </c>
      <c r="AO161" s="15">
        <v>2</v>
      </c>
      <c r="AP161" s="7">
        <v>91.143216758982902</v>
      </c>
      <c r="AQ161" s="8">
        <v>13.78</v>
      </c>
      <c r="AR161" s="9">
        <v>5</v>
      </c>
      <c r="AS161" s="9">
        <v>8</v>
      </c>
      <c r="AT161" s="16">
        <v>19.825795888900799</v>
      </c>
      <c r="AU161" s="17">
        <v>13.78</v>
      </c>
      <c r="AV161" s="18">
        <v>5</v>
      </c>
      <c r="AW161" s="18">
        <v>10</v>
      </c>
      <c r="AX161" s="5">
        <v>370</v>
      </c>
      <c r="AY161" s="19">
        <v>41.76939211466</v>
      </c>
    </row>
    <row r="162" spans="1:51">
      <c r="A162" s="3" t="s">
        <v>385</v>
      </c>
      <c r="B162" s="3" t="s">
        <v>386</v>
      </c>
      <c r="C162" s="4">
        <v>19.09</v>
      </c>
      <c r="D162" s="5">
        <v>14</v>
      </c>
      <c r="E162" s="5">
        <v>5</v>
      </c>
      <c r="F162" s="5">
        <v>5</v>
      </c>
      <c r="G162" s="5">
        <v>26</v>
      </c>
      <c r="H162" s="6">
        <v>0.60599739797311303</v>
      </c>
      <c r="I162" s="6">
        <v>0.55910041524451903</v>
      </c>
      <c r="J162" s="6">
        <v>0.74302289532756005</v>
      </c>
      <c r="K162" s="6">
        <v>0.68792408869728905</v>
      </c>
      <c r="L162" s="6">
        <v>0.82620406513381495</v>
      </c>
      <c r="M162" s="6">
        <v>0.95104799854014499</v>
      </c>
      <c r="N162" s="6">
        <v>0.98526741266809004</v>
      </c>
      <c r="O162" s="6">
        <v>1.1168412971222901</v>
      </c>
      <c r="P162" s="6">
        <v>1.03770111913753</v>
      </c>
      <c r="Q162" s="6">
        <v>1.1533406856452799</v>
      </c>
      <c r="R162" s="6">
        <v>0.94053141337508395</v>
      </c>
      <c r="S162" s="6">
        <v>1.1236645947160799</v>
      </c>
      <c r="T162" s="6">
        <v>0.718485647689171</v>
      </c>
      <c r="U162" s="6">
        <v>0.76265549266499399</v>
      </c>
      <c r="V162" s="6">
        <v>0.69350184967150796</v>
      </c>
      <c r="W162" s="6">
        <v>0.74049940970593298</v>
      </c>
      <c r="X162" s="6">
        <v>1.0549242847347999</v>
      </c>
      <c r="Y162" s="6">
        <v>1.0261225290236899</v>
      </c>
      <c r="Z162" s="7">
        <v>87.75</v>
      </c>
      <c r="AA162" s="8">
        <v>7.88</v>
      </c>
      <c r="AB162" s="9">
        <v>2</v>
      </c>
      <c r="AC162" s="9">
        <v>4</v>
      </c>
      <c r="AD162" s="10">
        <v>11.102930784225499</v>
      </c>
      <c r="AE162" s="11">
        <v>7.88</v>
      </c>
      <c r="AF162" s="12">
        <v>2</v>
      </c>
      <c r="AG162" s="12">
        <v>4</v>
      </c>
      <c r="AH162" s="7">
        <v>30.987813374828502</v>
      </c>
      <c r="AI162" s="8">
        <v>6.64</v>
      </c>
      <c r="AJ162" s="9">
        <v>2</v>
      </c>
      <c r="AK162" s="9">
        <v>3</v>
      </c>
      <c r="AL162" s="13">
        <v>6.9431350231170699</v>
      </c>
      <c r="AM162" s="14">
        <v>11.62</v>
      </c>
      <c r="AN162" s="15">
        <v>3</v>
      </c>
      <c r="AO162" s="15">
        <v>3</v>
      </c>
      <c r="AP162" s="7">
        <v>107.23641427925899</v>
      </c>
      <c r="AQ162" s="8">
        <v>15.35</v>
      </c>
      <c r="AR162" s="9">
        <v>4</v>
      </c>
      <c r="AS162" s="9">
        <v>7</v>
      </c>
      <c r="AT162" s="16">
        <v>13.510750651359601</v>
      </c>
      <c r="AU162" s="17">
        <v>15.35</v>
      </c>
      <c r="AV162" s="18">
        <v>4</v>
      </c>
      <c r="AW162" s="18">
        <v>5</v>
      </c>
      <c r="AX162" s="5">
        <v>241</v>
      </c>
      <c r="AY162" s="19">
        <v>26.125991624659999</v>
      </c>
    </row>
    <row r="163" spans="1:51">
      <c r="A163" s="3" t="s">
        <v>387</v>
      </c>
      <c r="B163" s="3" t="s">
        <v>314</v>
      </c>
      <c r="C163" s="4">
        <v>19.059999999999999</v>
      </c>
      <c r="D163" s="5">
        <v>3</v>
      </c>
      <c r="E163" s="5">
        <v>5</v>
      </c>
      <c r="F163" s="5">
        <v>5</v>
      </c>
      <c r="G163" s="5">
        <v>22</v>
      </c>
      <c r="H163" s="6">
        <v>1.04065650075158</v>
      </c>
      <c r="I163" s="6">
        <v>1.07258537799787</v>
      </c>
      <c r="J163" s="6">
        <v>1.0396863601970201</v>
      </c>
      <c r="K163" s="6">
        <v>0.99813114300083505</v>
      </c>
      <c r="L163" s="6">
        <v>1.0730964707296999</v>
      </c>
      <c r="M163" s="6">
        <v>0.97748898114360405</v>
      </c>
      <c r="N163" s="6">
        <v>1.44125768085905</v>
      </c>
      <c r="O163" s="6">
        <v>0.99640317414485402</v>
      </c>
      <c r="P163" s="6">
        <v>1.29106021648281</v>
      </c>
      <c r="Q163" s="6">
        <v>0.89506760669222596</v>
      </c>
      <c r="R163" s="6">
        <v>1.1225428943541</v>
      </c>
      <c r="S163" s="6">
        <v>0.68022746263237899</v>
      </c>
      <c r="T163" s="6">
        <v>0.95800468848370901</v>
      </c>
      <c r="U163" s="6">
        <v>0.80199521691723796</v>
      </c>
      <c r="V163" s="6">
        <v>1.00559833616675</v>
      </c>
      <c r="W163" s="6">
        <v>0.84682852277575504</v>
      </c>
      <c r="X163" s="6">
        <v>0.95175988810446799</v>
      </c>
      <c r="Y163" s="6">
        <v>0.82897406997680101</v>
      </c>
      <c r="Z163" s="7">
        <v>70.75</v>
      </c>
      <c r="AA163" s="8">
        <v>19.059999999999999</v>
      </c>
      <c r="AB163" s="9">
        <v>5</v>
      </c>
      <c r="AC163" s="9">
        <v>7</v>
      </c>
      <c r="AD163" s="10">
        <v>9.6030606031417793</v>
      </c>
      <c r="AE163" s="11">
        <v>19.059999999999999</v>
      </c>
      <c r="AF163" s="12">
        <v>5</v>
      </c>
      <c r="AG163" s="12">
        <v>7</v>
      </c>
      <c r="AH163" s="7"/>
      <c r="AI163" s="8"/>
      <c r="AJ163" s="9"/>
      <c r="AK163" s="9"/>
      <c r="AL163" s="13">
        <v>4.9777028560638401</v>
      </c>
      <c r="AM163" s="14">
        <v>7.69</v>
      </c>
      <c r="AN163" s="15">
        <v>2</v>
      </c>
      <c r="AO163" s="15">
        <v>4</v>
      </c>
      <c r="AP163" s="7"/>
      <c r="AQ163" s="8"/>
      <c r="AR163" s="9"/>
      <c r="AS163" s="9"/>
      <c r="AT163" s="16">
        <v>5.0567519664764404</v>
      </c>
      <c r="AU163" s="17">
        <v>7.69</v>
      </c>
      <c r="AV163" s="18">
        <v>2</v>
      </c>
      <c r="AW163" s="18">
        <v>4</v>
      </c>
      <c r="AX163" s="5">
        <v>299</v>
      </c>
      <c r="AY163" s="19">
        <v>34.357166954660002</v>
      </c>
    </row>
    <row r="164" spans="1:51">
      <c r="A164" s="3" t="s">
        <v>315</v>
      </c>
      <c r="B164" s="3" t="s">
        <v>390</v>
      </c>
      <c r="C164" s="4">
        <v>19.010000000000002</v>
      </c>
      <c r="D164" s="5">
        <v>2</v>
      </c>
      <c r="E164" s="5">
        <v>5</v>
      </c>
      <c r="F164" s="5">
        <v>5</v>
      </c>
      <c r="G164" s="5">
        <v>53</v>
      </c>
      <c r="H164" s="6">
        <v>1.2029059962044499</v>
      </c>
      <c r="I164" s="6">
        <v>1.2025546605803901</v>
      </c>
      <c r="J164" s="6">
        <v>1.237696150963</v>
      </c>
      <c r="K164" s="6">
        <v>1.24167072539628</v>
      </c>
      <c r="L164" s="6">
        <v>0.94022109542304699</v>
      </c>
      <c r="M164" s="6">
        <v>0.99590481720536905</v>
      </c>
      <c r="N164" s="6">
        <v>1.1790013167180999</v>
      </c>
      <c r="O164" s="6">
        <v>1.1327308471232</v>
      </c>
      <c r="P164" s="6">
        <v>1.22143510107833</v>
      </c>
      <c r="Q164" s="6">
        <v>1.15958799018578</v>
      </c>
      <c r="R164" s="6">
        <v>0.96733891337568101</v>
      </c>
      <c r="S164" s="6">
        <v>0.95209027457700102</v>
      </c>
      <c r="T164" s="6">
        <v>1.1335737125348699</v>
      </c>
      <c r="U164" s="6">
        <v>1.12593719107421</v>
      </c>
      <c r="V164" s="6">
        <v>1.1973604310988299</v>
      </c>
      <c r="W164" s="6">
        <v>1.3080360462539899</v>
      </c>
      <c r="X164" s="6">
        <v>0.96490581017047505</v>
      </c>
      <c r="Y164" s="6">
        <v>0.97564903861402197</v>
      </c>
      <c r="Z164" s="7">
        <v>151.24741974838301</v>
      </c>
      <c r="AA164" s="8">
        <v>11.11</v>
      </c>
      <c r="AB164" s="9">
        <v>3</v>
      </c>
      <c r="AC164" s="9">
        <v>7</v>
      </c>
      <c r="AD164" s="10">
        <v>16.347043275833101</v>
      </c>
      <c r="AE164" s="11">
        <v>11.11</v>
      </c>
      <c r="AF164" s="12">
        <v>3</v>
      </c>
      <c r="AG164" s="12">
        <v>6</v>
      </c>
      <c r="AH164" s="7">
        <v>179.849040564354</v>
      </c>
      <c r="AI164" s="8">
        <v>19.010000000000002</v>
      </c>
      <c r="AJ164" s="9">
        <v>5</v>
      </c>
      <c r="AK164" s="9">
        <v>10</v>
      </c>
      <c r="AL164" s="13">
        <v>22.451951384544401</v>
      </c>
      <c r="AM164" s="14">
        <v>19.010000000000002</v>
      </c>
      <c r="AN164" s="15">
        <v>5</v>
      </c>
      <c r="AO164" s="15">
        <v>10</v>
      </c>
      <c r="AP164" s="7">
        <v>176.814285714286</v>
      </c>
      <c r="AQ164" s="8">
        <v>13.45</v>
      </c>
      <c r="AR164" s="9">
        <v>4</v>
      </c>
      <c r="AS164" s="9">
        <v>10</v>
      </c>
      <c r="AT164" s="16">
        <v>22.861531019210801</v>
      </c>
      <c r="AU164" s="17">
        <v>13.45</v>
      </c>
      <c r="AV164" s="18">
        <v>4</v>
      </c>
      <c r="AW164" s="18">
        <v>10</v>
      </c>
      <c r="AX164" s="5">
        <v>342</v>
      </c>
      <c r="AY164" s="19">
        <v>39.478671434660001</v>
      </c>
    </row>
    <row r="165" spans="1:51">
      <c r="A165" s="3" t="s">
        <v>391</v>
      </c>
      <c r="B165" s="3" t="s">
        <v>392</v>
      </c>
      <c r="C165" s="4">
        <v>18.989999999999998</v>
      </c>
      <c r="D165" s="5">
        <v>2</v>
      </c>
      <c r="E165" s="5">
        <v>22</v>
      </c>
      <c r="F165" s="5">
        <v>22</v>
      </c>
      <c r="G165" s="5">
        <v>200</v>
      </c>
      <c r="H165" s="6">
        <v>1.14840545494834</v>
      </c>
      <c r="I165" s="6">
        <v>1.10827268612566</v>
      </c>
      <c r="J165" s="6">
        <v>1.1765777796869401</v>
      </c>
      <c r="K165" s="6">
        <v>1.15783319792345</v>
      </c>
      <c r="L165" s="6">
        <v>1.0053695336197499</v>
      </c>
      <c r="M165" s="6">
        <v>0.98674649134224401</v>
      </c>
      <c r="N165" s="6">
        <v>1.05769199966168</v>
      </c>
      <c r="O165" s="6">
        <v>1.0793291437836201</v>
      </c>
      <c r="P165" s="6">
        <v>1.02758020885131</v>
      </c>
      <c r="Q165" s="6">
        <v>1.0474178615500001</v>
      </c>
      <c r="R165" s="6">
        <v>1.0270043204436501</v>
      </c>
      <c r="S165" s="6">
        <v>1.0087087092493701</v>
      </c>
      <c r="T165" s="6">
        <v>1.1081074006631999</v>
      </c>
      <c r="U165" s="6">
        <v>1.1667706422830399</v>
      </c>
      <c r="V165" s="6">
        <v>1.0975689516391101</v>
      </c>
      <c r="W165" s="6">
        <v>1.1736213150380299</v>
      </c>
      <c r="X165" s="6">
        <v>0.97880227420347099</v>
      </c>
      <c r="Y165" s="6">
        <v>1.0420479644390801</v>
      </c>
      <c r="Z165" s="7">
        <v>637.70538329124997</v>
      </c>
      <c r="AA165" s="8">
        <v>15.04</v>
      </c>
      <c r="AB165" s="9">
        <v>17</v>
      </c>
      <c r="AC165" s="9">
        <v>33</v>
      </c>
      <c r="AD165" s="10">
        <v>86.006018757820101</v>
      </c>
      <c r="AE165" s="11">
        <v>16.62</v>
      </c>
      <c r="AF165" s="12">
        <v>18</v>
      </c>
      <c r="AG165" s="12">
        <v>39</v>
      </c>
      <c r="AH165" s="7">
        <v>498.760964661576</v>
      </c>
      <c r="AI165" s="8">
        <v>11.58</v>
      </c>
      <c r="AJ165" s="9">
        <v>15</v>
      </c>
      <c r="AK165" s="9">
        <v>29</v>
      </c>
      <c r="AL165" s="13">
        <v>66.092591285705595</v>
      </c>
      <c r="AM165" s="14">
        <v>11.58</v>
      </c>
      <c r="AN165" s="15">
        <v>15</v>
      </c>
      <c r="AO165" s="15">
        <v>29</v>
      </c>
      <c r="AP165" s="7">
        <v>520.62574723879698</v>
      </c>
      <c r="AQ165" s="8">
        <v>13.88</v>
      </c>
      <c r="AR165" s="9">
        <v>18</v>
      </c>
      <c r="AS165" s="9">
        <v>33</v>
      </c>
      <c r="AT165" s="16">
        <v>81.010882616043105</v>
      </c>
      <c r="AU165" s="17">
        <v>14.32</v>
      </c>
      <c r="AV165" s="18">
        <v>19</v>
      </c>
      <c r="AW165" s="18">
        <v>37</v>
      </c>
      <c r="AX165" s="5">
        <v>1390</v>
      </c>
      <c r="AY165" s="19">
        <v>155.44148230466001</v>
      </c>
    </row>
    <row r="166" spans="1:51">
      <c r="A166" s="3" t="s">
        <v>393</v>
      </c>
      <c r="B166" s="3" t="s">
        <v>394</v>
      </c>
      <c r="C166" s="4">
        <v>18.95</v>
      </c>
      <c r="D166" s="5">
        <v>3</v>
      </c>
      <c r="E166" s="5">
        <v>5</v>
      </c>
      <c r="F166" s="5">
        <v>5</v>
      </c>
      <c r="G166" s="5">
        <v>42</v>
      </c>
      <c r="H166" s="6">
        <v>0.82546913737327599</v>
      </c>
      <c r="I166" s="6">
        <v>0.76976140852804698</v>
      </c>
      <c r="J166" s="6">
        <v>0.82130416419591701</v>
      </c>
      <c r="K166" s="6">
        <v>0.77027759194868395</v>
      </c>
      <c r="L166" s="6">
        <v>1.01079101708903</v>
      </c>
      <c r="M166" s="6">
        <v>0.98090599343700702</v>
      </c>
      <c r="N166" s="6">
        <v>0.69511901796236597</v>
      </c>
      <c r="O166" s="6">
        <v>0.81774720055513195</v>
      </c>
      <c r="P166" s="6">
        <v>0.79403102739753195</v>
      </c>
      <c r="Q166" s="6">
        <v>0.92595700636316602</v>
      </c>
      <c r="R166" s="6">
        <v>0.89890220907587104</v>
      </c>
      <c r="S166" s="6">
        <v>1.0689904734900499</v>
      </c>
      <c r="T166" s="6">
        <v>0.96097937221107399</v>
      </c>
      <c r="U166" s="6">
        <v>1.0626966054292299</v>
      </c>
      <c r="V166" s="6">
        <v>0.85029213439998397</v>
      </c>
      <c r="W166" s="6">
        <v>1.0061256227562001</v>
      </c>
      <c r="X166" s="6">
        <v>1.0175121541027501</v>
      </c>
      <c r="Y166" s="6">
        <v>0.99889307252168402</v>
      </c>
      <c r="Z166" s="7">
        <v>77.494259199456494</v>
      </c>
      <c r="AA166" s="8">
        <v>17.2</v>
      </c>
      <c r="AB166" s="9">
        <v>4</v>
      </c>
      <c r="AC166" s="9">
        <v>6</v>
      </c>
      <c r="AD166" s="10">
        <v>25.9431552886963</v>
      </c>
      <c r="AE166" s="11">
        <v>18.95</v>
      </c>
      <c r="AF166" s="12">
        <v>5</v>
      </c>
      <c r="AG166" s="12">
        <v>9</v>
      </c>
      <c r="AH166" s="7">
        <v>48.781361320691502</v>
      </c>
      <c r="AI166" s="8">
        <v>6.71</v>
      </c>
      <c r="AJ166" s="9">
        <v>2</v>
      </c>
      <c r="AK166" s="9">
        <v>5</v>
      </c>
      <c r="AL166" s="13">
        <v>9.3422355651855504</v>
      </c>
      <c r="AM166" s="14">
        <v>6.71</v>
      </c>
      <c r="AN166" s="15">
        <v>2</v>
      </c>
      <c r="AO166" s="15">
        <v>5</v>
      </c>
      <c r="AP166" s="7">
        <v>115.822509923471</v>
      </c>
      <c r="AQ166" s="8">
        <v>17.2</v>
      </c>
      <c r="AR166" s="9">
        <v>4</v>
      </c>
      <c r="AS166" s="9">
        <v>7</v>
      </c>
      <c r="AT166" s="16">
        <v>22.531180381774899</v>
      </c>
      <c r="AU166" s="17">
        <v>17.2</v>
      </c>
      <c r="AV166" s="18">
        <v>4</v>
      </c>
      <c r="AW166" s="18">
        <v>10</v>
      </c>
      <c r="AX166" s="5">
        <v>343</v>
      </c>
      <c r="AY166" s="19">
        <v>39.086438844660002</v>
      </c>
    </row>
    <row r="167" spans="1:51">
      <c r="A167" s="3" t="s">
        <v>395</v>
      </c>
      <c r="B167" s="3" t="s">
        <v>396</v>
      </c>
      <c r="C167" s="4">
        <v>18.93</v>
      </c>
      <c r="D167" s="5">
        <v>22</v>
      </c>
      <c r="E167" s="5">
        <v>4</v>
      </c>
      <c r="F167" s="5">
        <v>4</v>
      </c>
      <c r="G167" s="5">
        <v>144</v>
      </c>
      <c r="H167" s="6">
        <v>1.4430191709067099</v>
      </c>
      <c r="I167" s="6">
        <v>1.2863324594113399</v>
      </c>
      <c r="J167" s="6">
        <v>1.4971029052454601</v>
      </c>
      <c r="K167" s="6">
        <v>1.31703293821037</v>
      </c>
      <c r="L167" s="6">
        <v>0.93873364039852603</v>
      </c>
      <c r="M167" s="6">
        <v>0.92687698088760995</v>
      </c>
      <c r="N167" s="6">
        <v>1.1200154541957299</v>
      </c>
      <c r="O167" s="6">
        <v>1.1478837874104799</v>
      </c>
      <c r="P167" s="6">
        <v>1.1715913822304</v>
      </c>
      <c r="Q167" s="6">
        <v>1.21026787938012</v>
      </c>
      <c r="R167" s="6">
        <v>0.950016676833351</v>
      </c>
      <c r="S167" s="6">
        <v>1.05165817490228</v>
      </c>
      <c r="T167" s="6">
        <v>1.08401014936591</v>
      </c>
      <c r="U167" s="6">
        <v>1.1685019822211899</v>
      </c>
      <c r="V167" s="6">
        <v>0.95692969907068604</v>
      </c>
      <c r="W167" s="6">
        <v>1.1141853921401901</v>
      </c>
      <c r="X167" s="6">
        <v>1.12013826143385</v>
      </c>
      <c r="Y167" s="6">
        <v>1.06741403178591</v>
      </c>
      <c r="Z167" s="7">
        <v>303.31534437553898</v>
      </c>
      <c r="AA167" s="8">
        <v>18.93</v>
      </c>
      <c r="AB167" s="9">
        <v>4</v>
      </c>
      <c r="AC167" s="9">
        <v>24</v>
      </c>
      <c r="AD167" s="10">
        <v>53.4870281219482</v>
      </c>
      <c r="AE167" s="11">
        <v>18.93</v>
      </c>
      <c r="AF167" s="12">
        <v>4</v>
      </c>
      <c r="AG167" s="12">
        <v>26</v>
      </c>
      <c r="AH167" s="7">
        <v>364.70793016998903</v>
      </c>
      <c r="AI167" s="8">
        <v>18.93</v>
      </c>
      <c r="AJ167" s="9">
        <v>4</v>
      </c>
      <c r="AK167" s="9">
        <v>30</v>
      </c>
      <c r="AL167" s="13">
        <v>66.717461347579999</v>
      </c>
      <c r="AM167" s="14">
        <v>18.93</v>
      </c>
      <c r="AN167" s="15">
        <v>4</v>
      </c>
      <c r="AO167" s="15">
        <v>31</v>
      </c>
      <c r="AP167" s="7">
        <v>231.40342399938501</v>
      </c>
      <c r="AQ167" s="8">
        <v>18.93</v>
      </c>
      <c r="AR167" s="9">
        <v>4</v>
      </c>
      <c r="AS167" s="9">
        <v>15</v>
      </c>
      <c r="AT167" s="16">
        <v>36.344357728958101</v>
      </c>
      <c r="AU167" s="17">
        <v>18.93</v>
      </c>
      <c r="AV167" s="18">
        <v>4</v>
      </c>
      <c r="AW167" s="18">
        <v>18</v>
      </c>
      <c r="AX167" s="5">
        <v>206</v>
      </c>
      <c r="AY167" s="19">
        <v>22.668597874660001</v>
      </c>
    </row>
    <row r="168" spans="1:51">
      <c r="A168" s="3" t="s">
        <v>397</v>
      </c>
      <c r="B168" s="3" t="s">
        <v>322</v>
      </c>
      <c r="C168" s="4">
        <v>18.89</v>
      </c>
      <c r="D168" s="5">
        <v>1</v>
      </c>
      <c r="E168" s="5">
        <v>4</v>
      </c>
      <c r="F168" s="5">
        <v>4</v>
      </c>
      <c r="G168" s="5">
        <v>17</v>
      </c>
      <c r="H168" s="6">
        <v>1.27896082384339</v>
      </c>
      <c r="I168" s="6">
        <v>1.26809269316069</v>
      </c>
      <c r="J168" s="6">
        <v>1.18708712435393</v>
      </c>
      <c r="K168" s="6">
        <v>1.1811243376568901</v>
      </c>
      <c r="L168" s="6">
        <v>1.0774200217727401</v>
      </c>
      <c r="M168" s="6">
        <v>1.02206175835305</v>
      </c>
      <c r="N168" s="6"/>
      <c r="O168" s="6"/>
      <c r="P168" s="6"/>
      <c r="Q168" s="6"/>
      <c r="R168" s="6"/>
      <c r="S168" s="6"/>
      <c r="T168" s="6">
        <v>0.941915081163479</v>
      </c>
      <c r="U168" s="6">
        <v>0.84617346253540604</v>
      </c>
      <c r="V168" s="6">
        <v>0.99523764064615805</v>
      </c>
      <c r="W168" s="6">
        <v>0.89937586953962001</v>
      </c>
      <c r="X168" s="6">
        <v>0.94551683655819996</v>
      </c>
      <c r="Y168" s="6">
        <v>0.98162512821863002</v>
      </c>
      <c r="Z168" s="7">
        <v>76.550822588300505</v>
      </c>
      <c r="AA168" s="8">
        <v>9.2200000000000006</v>
      </c>
      <c r="AB168" s="9">
        <v>2</v>
      </c>
      <c r="AC168" s="9">
        <v>3</v>
      </c>
      <c r="AD168" s="10">
        <v>6.4608535766601598</v>
      </c>
      <c r="AE168" s="11">
        <v>9.2200000000000006</v>
      </c>
      <c r="AF168" s="12">
        <v>2</v>
      </c>
      <c r="AG168" s="12">
        <v>3</v>
      </c>
      <c r="AH168" s="7"/>
      <c r="AI168" s="8"/>
      <c r="AJ168" s="9"/>
      <c r="AK168" s="9"/>
      <c r="AL168" s="13"/>
      <c r="AM168" s="14"/>
      <c r="AN168" s="15"/>
      <c r="AO168" s="15"/>
      <c r="AP168" s="7">
        <v>124.786901048904</v>
      </c>
      <c r="AQ168" s="8">
        <v>15.67</v>
      </c>
      <c r="AR168" s="9">
        <v>3</v>
      </c>
      <c r="AS168" s="9">
        <v>5</v>
      </c>
      <c r="AT168" s="16">
        <v>9.7155063152313197</v>
      </c>
      <c r="AU168" s="17">
        <v>15.67</v>
      </c>
      <c r="AV168" s="18">
        <v>3</v>
      </c>
      <c r="AW168" s="18">
        <v>6</v>
      </c>
      <c r="AX168" s="5">
        <v>217</v>
      </c>
      <c r="AY168" s="19">
        <v>24.815536224660001</v>
      </c>
    </row>
    <row r="169" spans="1:51">
      <c r="A169" s="3" t="s">
        <v>323</v>
      </c>
      <c r="B169" s="3" t="s">
        <v>324</v>
      </c>
      <c r="C169" s="4">
        <v>18.82</v>
      </c>
      <c r="D169" s="5">
        <v>1</v>
      </c>
      <c r="E169" s="5">
        <v>2</v>
      </c>
      <c r="F169" s="5">
        <v>4</v>
      </c>
      <c r="G169" s="5">
        <v>15</v>
      </c>
      <c r="H169" s="6">
        <v>1.07628100842059</v>
      </c>
      <c r="I169" s="6">
        <v>1.19462854180059</v>
      </c>
      <c r="J169" s="6">
        <v>1.1289125103264599</v>
      </c>
      <c r="K169" s="6">
        <v>1.25743852214167</v>
      </c>
      <c r="L169" s="6">
        <v>0.95340140092522196</v>
      </c>
      <c r="M169" s="6">
        <v>1.1441700888694499</v>
      </c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7">
        <v>134.195062969574</v>
      </c>
      <c r="AA169" s="8">
        <v>18.82</v>
      </c>
      <c r="AB169" s="9">
        <v>4</v>
      </c>
      <c r="AC169" s="9">
        <v>8</v>
      </c>
      <c r="AD169" s="10">
        <v>16.503302931785601</v>
      </c>
      <c r="AE169" s="11">
        <v>18.82</v>
      </c>
      <c r="AF169" s="12">
        <v>4</v>
      </c>
      <c r="AG169" s="12">
        <v>7</v>
      </c>
      <c r="AH169" s="7"/>
      <c r="AI169" s="8"/>
      <c r="AJ169" s="9"/>
      <c r="AK169" s="9"/>
      <c r="AL169" s="13"/>
      <c r="AM169" s="14"/>
      <c r="AN169" s="15"/>
      <c r="AO169" s="15"/>
      <c r="AP169" s="7"/>
      <c r="AQ169" s="8"/>
      <c r="AR169" s="9"/>
      <c r="AS169" s="9"/>
      <c r="AT169" s="16"/>
      <c r="AU169" s="17"/>
      <c r="AV169" s="18"/>
      <c r="AW169" s="18"/>
      <c r="AX169" s="5">
        <v>255</v>
      </c>
      <c r="AY169" s="19">
        <v>29.15541736466</v>
      </c>
    </row>
    <row r="170" spans="1:51">
      <c r="A170" s="3" t="s">
        <v>325</v>
      </c>
      <c r="B170" s="3" t="s">
        <v>326</v>
      </c>
      <c r="C170" s="4">
        <v>18.440000000000001</v>
      </c>
      <c r="D170" s="5">
        <v>1</v>
      </c>
      <c r="E170" s="5">
        <v>6</v>
      </c>
      <c r="F170" s="5">
        <v>15</v>
      </c>
      <c r="G170" s="5">
        <v>221</v>
      </c>
      <c r="H170" s="6">
        <v>1.34077199483677</v>
      </c>
      <c r="I170" s="6">
        <v>1.3242557262267001</v>
      </c>
      <c r="J170" s="6">
        <v>1.2887330382124</v>
      </c>
      <c r="K170" s="6">
        <v>1.2640445160728599</v>
      </c>
      <c r="L170" s="6">
        <v>0.99904866879341503</v>
      </c>
      <c r="M170" s="6">
        <v>1.0669814492024801</v>
      </c>
      <c r="N170" s="6">
        <v>1.36582695513937</v>
      </c>
      <c r="O170" s="6">
        <v>1.3407124839773099</v>
      </c>
      <c r="P170" s="6">
        <v>1.35225419102008</v>
      </c>
      <c r="Q170" s="6">
        <v>1.31927346711581</v>
      </c>
      <c r="R170" s="6">
        <v>1.01928421056471</v>
      </c>
      <c r="S170" s="6">
        <v>0.97024304030272301</v>
      </c>
      <c r="T170" s="6">
        <v>1.5168735126420101</v>
      </c>
      <c r="U170" s="6">
        <v>1.4547857554686401</v>
      </c>
      <c r="V170" s="6">
        <v>1.4485107905380801</v>
      </c>
      <c r="W170" s="6">
        <v>1.4841287566500401</v>
      </c>
      <c r="X170" s="6">
        <v>1.00443512266155</v>
      </c>
      <c r="Y170" s="6">
        <v>1.0136012804997501</v>
      </c>
      <c r="Z170" s="7">
        <v>539.61926044025097</v>
      </c>
      <c r="AA170" s="8">
        <v>12.07</v>
      </c>
      <c r="AB170" s="9">
        <v>10</v>
      </c>
      <c r="AC170" s="9">
        <v>33</v>
      </c>
      <c r="AD170" s="10">
        <v>82.765359878539996</v>
      </c>
      <c r="AE170" s="11">
        <v>12.84</v>
      </c>
      <c r="AF170" s="12">
        <v>11</v>
      </c>
      <c r="AG170" s="12">
        <v>38</v>
      </c>
      <c r="AH170" s="7">
        <v>421.11358833175501</v>
      </c>
      <c r="AI170" s="8">
        <v>13.61</v>
      </c>
      <c r="AJ170" s="9">
        <v>11</v>
      </c>
      <c r="AK170" s="9">
        <v>35</v>
      </c>
      <c r="AL170" s="13">
        <v>85.270392775535598</v>
      </c>
      <c r="AM170" s="14">
        <v>13.61</v>
      </c>
      <c r="AN170" s="15">
        <v>11</v>
      </c>
      <c r="AO170" s="15">
        <v>36</v>
      </c>
      <c r="AP170" s="7">
        <v>477.24111802226298</v>
      </c>
      <c r="AQ170" s="8">
        <v>17.23</v>
      </c>
      <c r="AR170" s="9">
        <v>14</v>
      </c>
      <c r="AS170" s="9">
        <v>36</v>
      </c>
      <c r="AT170" s="16">
        <v>93.161894798278794</v>
      </c>
      <c r="AU170" s="17">
        <v>17.23</v>
      </c>
      <c r="AV170" s="18">
        <v>14</v>
      </c>
      <c r="AW170" s="18">
        <v>43</v>
      </c>
      <c r="AX170" s="5">
        <v>911</v>
      </c>
      <c r="AY170" s="19">
        <v>104.78847845465999</v>
      </c>
    </row>
    <row r="171" spans="1:51">
      <c r="A171" s="3" t="s">
        <v>247</v>
      </c>
      <c r="B171" s="3" t="s">
        <v>327</v>
      </c>
      <c r="C171" s="4">
        <v>18.27</v>
      </c>
      <c r="D171" s="5">
        <v>1</v>
      </c>
      <c r="E171" s="5">
        <v>15</v>
      </c>
      <c r="F171" s="5">
        <v>15</v>
      </c>
      <c r="G171" s="5">
        <v>86</v>
      </c>
      <c r="H171" s="6">
        <v>0.67261901761380904</v>
      </c>
      <c r="I171" s="6">
        <v>0.72161626098726805</v>
      </c>
      <c r="J171" s="6">
        <v>0.70041147831521799</v>
      </c>
      <c r="K171" s="6">
        <v>0.64376798395030399</v>
      </c>
      <c r="L171" s="6">
        <v>1.0791931416345399</v>
      </c>
      <c r="M171" s="6">
        <v>0.98775140610258505</v>
      </c>
      <c r="N171" s="6">
        <v>0.68256170080300804</v>
      </c>
      <c r="O171" s="6">
        <v>0.73710360800028796</v>
      </c>
      <c r="P171" s="6">
        <v>0.70804829277369397</v>
      </c>
      <c r="Q171" s="6">
        <v>0.77964545847591205</v>
      </c>
      <c r="R171" s="6">
        <v>0.96465294171912597</v>
      </c>
      <c r="S171" s="6">
        <v>1.02704289009378</v>
      </c>
      <c r="T171" s="6">
        <v>0.73155639122383098</v>
      </c>
      <c r="U171" s="6">
        <v>0.74028117850505404</v>
      </c>
      <c r="V171" s="6">
        <v>0.77131653469043204</v>
      </c>
      <c r="W171" s="6">
        <v>0.74979160650624099</v>
      </c>
      <c r="X171" s="6">
        <v>1.0397017579235599</v>
      </c>
      <c r="Y171" s="6">
        <v>0.95657882904931402</v>
      </c>
      <c r="Z171" s="7">
        <v>88.46</v>
      </c>
      <c r="AA171" s="8">
        <v>7.14</v>
      </c>
      <c r="AB171" s="9">
        <v>6</v>
      </c>
      <c r="AC171" s="9">
        <v>10</v>
      </c>
      <c r="AD171" s="10">
        <v>28.910318851470901</v>
      </c>
      <c r="AE171" s="11">
        <v>11.03</v>
      </c>
      <c r="AF171" s="12">
        <v>8</v>
      </c>
      <c r="AG171" s="12">
        <v>12</v>
      </c>
      <c r="AH171" s="7">
        <v>150.471363680319</v>
      </c>
      <c r="AI171" s="8">
        <v>8</v>
      </c>
      <c r="AJ171" s="9">
        <v>7</v>
      </c>
      <c r="AK171" s="9">
        <v>13</v>
      </c>
      <c r="AL171" s="13">
        <v>27.963930368423501</v>
      </c>
      <c r="AM171" s="14">
        <v>8</v>
      </c>
      <c r="AN171" s="15">
        <v>7</v>
      </c>
      <c r="AO171" s="15">
        <v>13</v>
      </c>
      <c r="AP171" s="7">
        <v>272.30723020197598</v>
      </c>
      <c r="AQ171" s="8">
        <v>14.38</v>
      </c>
      <c r="AR171" s="9">
        <v>13</v>
      </c>
      <c r="AS171" s="9">
        <v>18</v>
      </c>
      <c r="AT171" s="16">
        <v>46.837673068046598</v>
      </c>
      <c r="AU171" s="17">
        <v>14.38</v>
      </c>
      <c r="AV171" s="18">
        <v>13</v>
      </c>
      <c r="AW171" s="18">
        <v>20</v>
      </c>
      <c r="AX171" s="5">
        <v>925</v>
      </c>
      <c r="AY171" s="19">
        <v>104.85671201466</v>
      </c>
    </row>
    <row r="172" spans="1:51">
      <c r="A172" s="3" t="s">
        <v>404</v>
      </c>
      <c r="B172" s="3" t="s">
        <v>405</v>
      </c>
      <c r="C172" s="4">
        <v>18.2</v>
      </c>
      <c r="D172" s="5">
        <v>3</v>
      </c>
      <c r="E172" s="5">
        <v>5</v>
      </c>
      <c r="F172" s="5">
        <v>6</v>
      </c>
      <c r="G172" s="5">
        <v>18</v>
      </c>
      <c r="H172" s="6">
        <v>1</v>
      </c>
      <c r="I172" s="6">
        <v>0.921661449594388</v>
      </c>
      <c r="J172" s="6">
        <v>0.93399543826101705</v>
      </c>
      <c r="K172" s="6">
        <v>0.86384424295412898</v>
      </c>
      <c r="L172" s="6">
        <v>1.07069466693188</v>
      </c>
      <c r="M172" s="6">
        <v>0.95006824636096099</v>
      </c>
      <c r="N172" s="6"/>
      <c r="O172" s="6"/>
      <c r="P172" s="6"/>
      <c r="Q172" s="6"/>
      <c r="R172" s="6"/>
      <c r="S172" s="6"/>
      <c r="T172" s="6">
        <v>0.72318644107238494</v>
      </c>
      <c r="U172" s="6">
        <v>0.65545604526270695</v>
      </c>
      <c r="V172" s="6">
        <v>0.75583077399974496</v>
      </c>
      <c r="W172" s="6">
        <v>0.672372758290121</v>
      </c>
      <c r="X172" s="6">
        <v>1.00673663901564</v>
      </c>
      <c r="Y172" s="6">
        <v>0.89749099720654901</v>
      </c>
      <c r="Z172" s="7">
        <v>43.409394248312502</v>
      </c>
      <c r="AA172" s="8">
        <v>5.34</v>
      </c>
      <c r="AB172" s="9">
        <v>2</v>
      </c>
      <c r="AC172" s="9">
        <v>2</v>
      </c>
      <c r="AD172" s="10">
        <v>3.70926117897034</v>
      </c>
      <c r="AE172" s="11">
        <v>5.34</v>
      </c>
      <c r="AF172" s="12">
        <v>2</v>
      </c>
      <c r="AG172" s="12">
        <v>2</v>
      </c>
      <c r="AH172" s="7"/>
      <c r="AI172" s="8"/>
      <c r="AJ172" s="9"/>
      <c r="AK172" s="9"/>
      <c r="AL172" s="13"/>
      <c r="AM172" s="14"/>
      <c r="AN172" s="15"/>
      <c r="AO172" s="15"/>
      <c r="AP172" s="7">
        <v>87.190987565641905</v>
      </c>
      <c r="AQ172" s="8">
        <v>18.2</v>
      </c>
      <c r="AR172" s="9">
        <v>6</v>
      </c>
      <c r="AS172" s="9">
        <v>7</v>
      </c>
      <c r="AT172" s="16">
        <v>13.232570171356199</v>
      </c>
      <c r="AU172" s="17">
        <v>12.86</v>
      </c>
      <c r="AV172" s="18">
        <v>4</v>
      </c>
      <c r="AW172" s="18">
        <v>7</v>
      </c>
      <c r="AX172" s="5">
        <v>412</v>
      </c>
      <c r="AY172" s="19">
        <v>46.627910374659997</v>
      </c>
    </row>
    <row r="173" spans="1:51">
      <c r="A173" s="3" t="s">
        <v>406</v>
      </c>
      <c r="B173" s="3" t="s">
        <v>407</v>
      </c>
      <c r="C173" s="4">
        <v>18.12</v>
      </c>
      <c r="D173" s="5">
        <v>1</v>
      </c>
      <c r="E173" s="5">
        <v>7</v>
      </c>
      <c r="F173" s="5">
        <v>7</v>
      </c>
      <c r="G173" s="5">
        <v>54</v>
      </c>
      <c r="H173" s="6">
        <v>0.99047253413127201</v>
      </c>
      <c r="I173" s="6">
        <v>0.93667446104844998</v>
      </c>
      <c r="J173" s="6">
        <v>0.96613540277919396</v>
      </c>
      <c r="K173" s="6">
        <v>0.96025743737244096</v>
      </c>
      <c r="L173" s="6">
        <v>1.0252147244888099</v>
      </c>
      <c r="M173" s="6">
        <v>1.0439098205692201</v>
      </c>
      <c r="N173" s="6">
        <v>0.83630566929724603</v>
      </c>
      <c r="O173" s="6">
        <v>0.86833106014595896</v>
      </c>
      <c r="P173" s="6">
        <v>0.90506388165339502</v>
      </c>
      <c r="Q173" s="6">
        <v>0.94821995961666405</v>
      </c>
      <c r="R173" s="6">
        <v>0.96015026302214901</v>
      </c>
      <c r="S173" s="6">
        <v>1.0137145963249301</v>
      </c>
      <c r="T173" s="6">
        <v>0.85598679750352202</v>
      </c>
      <c r="U173" s="6">
        <v>0.85698923447243103</v>
      </c>
      <c r="V173" s="6">
        <v>0.88977507072993001</v>
      </c>
      <c r="W173" s="6">
        <v>0.88336490174424598</v>
      </c>
      <c r="X173" s="6">
        <v>0.99500842944699397</v>
      </c>
      <c r="Y173" s="6">
        <v>1.0142472360962</v>
      </c>
      <c r="Z173" s="7">
        <v>86.579598571743702</v>
      </c>
      <c r="AA173" s="8">
        <v>16.329999999999998</v>
      </c>
      <c r="AB173" s="9">
        <v>6</v>
      </c>
      <c r="AC173" s="9">
        <v>10</v>
      </c>
      <c r="AD173" s="10">
        <v>22.4969079494476</v>
      </c>
      <c r="AE173" s="11">
        <v>18.12</v>
      </c>
      <c r="AF173" s="12">
        <v>7</v>
      </c>
      <c r="AG173" s="12">
        <v>14</v>
      </c>
      <c r="AH173" s="7">
        <v>55.62</v>
      </c>
      <c r="AI173" s="8">
        <v>11.41</v>
      </c>
      <c r="AJ173" s="9">
        <v>4</v>
      </c>
      <c r="AK173" s="9">
        <v>5</v>
      </c>
      <c r="AL173" s="13">
        <v>11.495799303054801</v>
      </c>
      <c r="AM173" s="14">
        <v>11.41</v>
      </c>
      <c r="AN173" s="15">
        <v>4</v>
      </c>
      <c r="AO173" s="15">
        <v>8</v>
      </c>
      <c r="AP173" s="7">
        <v>59.373814672598499</v>
      </c>
      <c r="AQ173" s="8">
        <v>10.51</v>
      </c>
      <c r="AR173" s="9">
        <v>4</v>
      </c>
      <c r="AS173" s="9">
        <v>7</v>
      </c>
      <c r="AT173" s="16">
        <v>17.1124699115753</v>
      </c>
      <c r="AU173" s="17">
        <v>12.3</v>
      </c>
      <c r="AV173" s="18">
        <v>5</v>
      </c>
      <c r="AW173" s="18">
        <v>10</v>
      </c>
      <c r="AX173" s="5">
        <v>447</v>
      </c>
      <c r="AY173" s="19">
        <v>51.517325534660003</v>
      </c>
    </row>
    <row r="174" spans="1:51">
      <c r="A174" s="3" t="s">
        <v>408</v>
      </c>
      <c r="B174" s="3" t="s">
        <v>481</v>
      </c>
      <c r="C174" s="4">
        <v>18.059999999999999</v>
      </c>
      <c r="D174" s="5">
        <v>1</v>
      </c>
      <c r="E174" s="5">
        <v>4</v>
      </c>
      <c r="F174" s="5">
        <v>4</v>
      </c>
      <c r="G174" s="5">
        <v>28</v>
      </c>
      <c r="H174" s="6">
        <v>1.3257395521512001</v>
      </c>
      <c r="I174" s="6">
        <v>1.2332830466547899</v>
      </c>
      <c r="J174" s="6">
        <v>1.2402509057792299</v>
      </c>
      <c r="K174" s="6">
        <v>1.17528917350296</v>
      </c>
      <c r="L174" s="6">
        <v>1.04325050677447</v>
      </c>
      <c r="M174" s="6">
        <v>0.96721560958626995</v>
      </c>
      <c r="N174" s="6">
        <v>0.93026607334362899</v>
      </c>
      <c r="O174" s="6">
        <v>1.00085079599737</v>
      </c>
      <c r="P174" s="6">
        <v>1.0920587313740899</v>
      </c>
      <c r="Q174" s="6">
        <v>1.1782135837788399</v>
      </c>
      <c r="R174" s="6">
        <v>0.85658210284936998</v>
      </c>
      <c r="S174" s="6">
        <v>1.0585779667619299</v>
      </c>
      <c r="T174" s="6">
        <v>1.31543248390669</v>
      </c>
      <c r="U174" s="6">
        <v>1.4516431142836701</v>
      </c>
      <c r="V174" s="6">
        <v>1.1796635076342299</v>
      </c>
      <c r="W174" s="6">
        <v>1.41904956486736</v>
      </c>
      <c r="X174" s="6">
        <v>1.0334606691781301</v>
      </c>
      <c r="Y174" s="6">
        <v>1.08098042930393</v>
      </c>
      <c r="Z174" s="7">
        <v>68.87</v>
      </c>
      <c r="AA174" s="8">
        <v>13.89</v>
      </c>
      <c r="AB174" s="9">
        <v>3</v>
      </c>
      <c r="AC174" s="9">
        <v>3</v>
      </c>
      <c r="AD174" s="10">
        <v>9.48317646980286</v>
      </c>
      <c r="AE174" s="11">
        <v>13.89</v>
      </c>
      <c r="AF174" s="12">
        <v>3</v>
      </c>
      <c r="AG174" s="12">
        <v>6</v>
      </c>
      <c r="AH174" s="7">
        <v>53.78</v>
      </c>
      <c r="AI174" s="8">
        <v>8.8000000000000007</v>
      </c>
      <c r="AJ174" s="9">
        <v>2</v>
      </c>
      <c r="AK174" s="9">
        <v>2</v>
      </c>
      <c r="AL174" s="13">
        <v>6.3420996665954599</v>
      </c>
      <c r="AM174" s="14">
        <v>8.8000000000000007</v>
      </c>
      <c r="AN174" s="15">
        <v>2</v>
      </c>
      <c r="AO174" s="15">
        <v>4</v>
      </c>
      <c r="AP174" s="7">
        <v>92.086685546094998</v>
      </c>
      <c r="AQ174" s="8">
        <v>18.059999999999999</v>
      </c>
      <c r="AR174" s="9">
        <v>4</v>
      </c>
      <c r="AS174" s="9">
        <v>5</v>
      </c>
      <c r="AT174" s="16">
        <v>12.699550867080699</v>
      </c>
      <c r="AU174" s="17">
        <v>18.059999999999999</v>
      </c>
      <c r="AV174" s="18">
        <v>4</v>
      </c>
      <c r="AW174" s="18">
        <v>8</v>
      </c>
      <c r="AX174" s="5">
        <v>216</v>
      </c>
      <c r="AY174" s="19">
        <v>23.727536774659999</v>
      </c>
    </row>
    <row r="175" spans="1:51">
      <c r="A175" s="3" t="s">
        <v>482</v>
      </c>
      <c r="B175" s="3" t="s">
        <v>411</v>
      </c>
      <c r="C175" s="4">
        <v>17.309999999999999</v>
      </c>
      <c r="D175" s="5">
        <v>2</v>
      </c>
      <c r="E175" s="5">
        <v>2</v>
      </c>
      <c r="F175" s="5">
        <v>2</v>
      </c>
      <c r="G175" s="5">
        <v>29</v>
      </c>
      <c r="H175" s="6">
        <v>1.20038769375531</v>
      </c>
      <c r="I175" s="6">
        <v>1.19898670122824</v>
      </c>
      <c r="J175" s="6">
        <v>1.1053672804305501</v>
      </c>
      <c r="K175" s="6">
        <v>1.1079462764177499</v>
      </c>
      <c r="L175" s="6">
        <v>1.08598874411119</v>
      </c>
      <c r="M175" s="6">
        <v>1.02961820336478</v>
      </c>
      <c r="N175" s="6">
        <v>1.2525159284810401</v>
      </c>
      <c r="O175" s="6">
        <v>1.41130721378331</v>
      </c>
      <c r="P175" s="6">
        <v>1.2529366632832799</v>
      </c>
      <c r="Q175" s="6">
        <v>1.42457890552476</v>
      </c>
      <c r="R175" s="6">
        <v>0.99898446548626396</v>
      </c>
      <c r="S175" s="6">
        <v>1.05206785074868</v>
      </c>
      <c r="T175" s="6">
        <v>1.1652738975594901</v>
      </c>
      <c r="U175" s="6">
        <v>1.23302057805041</v>
      </c>
      <c r="V175" s="6">
        <v>1.2315292824637301</v>
      </c>
      <c r="W175" s="6">
        <v>1.31140659496921</v>
      </c>
      <c r="X175" s="6">
        <v>1.0200026013852499</v>
      </c>
      <c r="Y175" s="6">
        <v>1.10609994857003</v>
      </c>
      <c r="Z175" s="7">
        <v>30.914308122614099</v>
      </c>
      <c r="AA175" s="8">
        <v>17.309999999999999</v>
      </c>
      <c r="AB175" s="9">
        <v>2</v>
      </c>
      <c r="AC175" s="9">
        <v>3</v>
      </c>
      <c r="AD175" s="10">
        <v>5.6758239269256601</v>
      </c>
      <c r="AE175" s="11">
        <v>17.309999999999999</v>
      </c>
      <c r="AF175" s="12">
        <v>2</v>
      </c>
      <c r="AG175" s="12">
        <v>3</v>
      </c>
      <c r="AH175" s="7">
        <v>71.3660436377385</v>
      </c>
      <c r="AI175" s="8">
        <v>17.309999999999999</v>
      </c>
      <c r="AJ175" s="9">
        <v>2</v>
      </c>
      <c r="AK175" s="9">
        <v>6</v>
      </c>
      <c r="AL175" s="13">
        <v>9.9605042934417707</v>
      </c>
      <c r="AM175" s="14">
        <v>17.309999999999999</v>
      </c>
      <c r="AN175" s="15">
        <v>2</v>
      </c>
      <c r="AO175" s="15">
        <v>6</v>
      </c>
      <c r="AP175" s="7">
        <v>82.163874376825305</v>
      </c>
      <c r="AQ175" s="8">
        <v>17.309999999999999</v>
      </c>
      <c r="AR175" s="9">
        <v>2</v>
      </c>
      <c r="AS175" s="9">
        <v>6</v>
      </c>
      <c r="AT175" s="16">
        <v>12.543568253517201</v>
      </c>
      <c r="AU175" s="17">
        <v>17.309999999999999</v>
      </c>
      <c r="AV175" s="18">
        <v>2</v>
      </c>
      <c r="AW175" s="18">
        <v>5</v>
      </c>
      <c r="AX175" s="5">
        <v>104</v>
      </c>
      <c r="AY175" s="19">
        <v>11.65429434466</v>
      </c>
    </row>
    <row r="176" spans="1:51">
      <c r="A176" s="3" t="s">
        <v>412</v>
      </c>
      <c r="B176" s="3" t="s">
        <v>413</v>
      </c>
      <c r="C176" s="4">
        <v>17.170000000000002</v>
      </c>
      <c r="D176" s="5">
        <v>4</v>
      </c>
      <c r="E176" s="5">
        <v>5</v>
      </c>
      <c r="F176" s="5">
        <v>5</v>
      </c>
      <c r="G176" s="5">
        <v>34</v>
      </c>
      <c r="H176" s="6">
        <v>1.53989425342217</v>
      </c>
      <c r="I176" s="6">
        <v>1.5460941374163999</v>
      </c>
      <c r="J176" s="6">
        <v>1.41154927970778</v>
      </c>
      <c r="K176" s="6">
        <v>1.40876536261618</v>
      </c>
      <c r="L176" s="6">
        <v>1.0846071078217501</v>
      </c>
      <c r="M176" s="6">
        <v>1.0251956040316501</v>
      </c>
      <c r="N176" s="6">
        <v>1.4377626863967601</v>
      </c>
      <c r="O176" s="6">
        <v>1.3239714941451699</v>
      </c>
      <c r="P176" s="6">
        <v>1.32647877438576</v>
      </c>
      <c r="Q176" s="6">
        <v>1.32306385031011</v>
      </c>
      <c r="R176" s="6">
        <v>1.00080120828578</v>
      </c>
      <c r="S176" s="6">
        <v>0.95713013275654202</v>
      </c>
      <c r="T176" s="6">
        <v>1.38543201620225</v>
      </c>
      <c r="U176" s="6">
        <v>1.50619867339849</v>
      </c>
      <c r="V176" s="6">
        <v>1.30275808758865</v>
      </c>
      <c r="W176" s="6">
        <v>1.50023072849234</v>
      </c>
      <c r="X176" s="6">
        <v>0.98411953255093598</v>
      </c>
      <c r="Y176" s="6">
        <v>1.0557327101259799</v>
      </c>
      <c r="Z176" s="7">
        <v>90.24</v>
      </c>
      <c r="AA176" s="8">
        <v>11.08</v>
      </c>
      <c r="AB176" s="9">
        <v>3</v>
      </c>
      <c r="AC176" s="9">
        <v>3</v>
      </c>
      <c r="AD176" s="10">
        <v>10.8668732643127</v>
      </c>
      <c r="AE176" s="11">
        <v>11.08</v>
      </c>
      <c r="AF176" s="12">
        <v>3</v>
      </c>
      <c r="AG176" s="12">
        <v>4</v>
      </c>
      <c r="AH176" s="7">
        <v>174.27</v>
      </c>
      <c r="AI176" s="8">
        <v>15.24</v>
      </c>
      <c r="AJ176" s="9">
        <v>4</v>
      </c>
      <c r="AK176" s="9">
        <v>5</v>
      </c>
      <c r="AL176" s="13">
        <v>19.088355302810701</v>
      </c>
      <c r="AM176" s="14">
        <v>15.24</v>
      </c>
      <c r="AN176" s="15">
        <v>4</v>
      </c>
      <c r="AO176" s="15">
        <v>7</v>
      </c>
      <c r="AP176" s="7">
        <v>172.931802784653</v>
      </c>
      <c r="AQ176" s="8">
        <v>17.170000000000002</v>
      </c>
      <c r="AR176" s="9">
        <v>5</v>
      </c>
      <c r="AS176" s="9">
        <v>6</v>
      </c>
      <c r="AT176" s="16">
        <v>18.862539052963299</v>
      </c>
      <c r="AU176" s="17">
        <v>17.170000000000002</v>
      </c>
      <c r="AV176" s="18">
        <v>5</v>
      </c>
      <c r="AW176" s="18">
        <v>9</v>
      </c>
      <c r="AX176" s="5">
        <v>361</v>
      </c>
      <c r="AY176" s="19">
        <v>39.315392024659999</v>
      </c>
    </row>
    <row r="177" spans="1:51">
      <c r="A177" s="3" t="s">
        <v>414</v>
      </c>
      <c r="B177" s="3" t="s">
        <v>415</v>
      </c>
      <c r="C177" s="4">
        <v>17.079999999999998</v>
      </c>
      <c r="D177" s="5">
        <v>1</v>
      </c>
      <c r="E177" s="5">
        <v>8</v>
      </c>
      <c r="F177" s="5">
        <v>8</v>
      </c>
      <c r="G177" s="5">
        <v>120</v>
      </c>
      <c r="H177" s="6">
        <v>0.73974604982974301</v>
      </c>
      <c r="I177" s="6">
        <v>0.71850974611073803</v>
      </c>
      <c r="J177" s="6">
        <v>0.74812788149069398</v>
      </c>
      <c r="K177" s="6">
        <v>0.73838813699594597</v>
      </c>
      <c r="L177" s="6">
        <v>1.0075057431900301</v>
      </c>
      <c r="M177" s="6">
        <v>1.01893431336994</v>
      </c>
      <c r="N177" s="6">
        <v>0.87415855871221204</v>
      </c>
      <c r="O177" s="6">
        <v>0.92461962619248195</v>
      </c>
      <c r="P177" s="6">
        <v>0.92930956439191903</v>
      </c>
      <c r="Q177" s="6">
        <v>0.99949219914619103</v>
      </c>
      <c r="R177" s="6">
        <v>0.96537610196337997</v>
      </c>
      <c r="S177" s="6">
        <v>1.0072792351345901</v>
      </c>
      <c r="T177" s="6">
        <v>0.86362601923637605</v>
      </c>
      <c r="U177" s="6">
        <v>0.82195480160943102</v>
      </c>
      <c r="V177" s="6">
        <v>0.866711314599799</v>
      </c>
      <c r="W177" s="6">
        <v>0.84245720149512104</v>
      </c>
      <c r="X177" s="6">
        <v>1.0061609194961301</v>
      </c>
      <c r="Y177" s="6">
        <v>0.99321738195839804</v>
      </c>
      <c r="Z177" s="7">
        <v>388.40591349459902</v>
      </c>
      <c r="AA177" s="8">
        <v>15.83</v>
      </c>
      <c r="AB177" s="9">
        <v>7</v>
      </c>
      <c r="AC177" s="9">
        <v>19</v>
      </c>
      <c r="AD177" s="10">
        <v>55.323262214660602</v>
      </c>
      <c r="AE177" s="11">
        <v>15.83</v>
      </c>
      <c r="AF177" s="12">
        <v>7</v>
      </c>
      <c r="AG177" s="12">
        <v>22</v>
      </c>
      <c r="AH177" s="7">
        <v>240.13904050886001</v>
      </c>
      <c r="AI177" s="8">
        <v>13.13</v>
      </c>
      <c r="AJ177" s="9">
        <v>6</v>
      </c>
      <c r="AK177" s="9">
        <v>14</v>
      </c>
      <c r="AL177" s="13">
        <v>40.606100082397496</v>
      </c>
      <c r="AM177" s="14">
        <v>14.37</v>
      </c>
      <c r="AN177" s="15">
        <v>7</v>
      </c>
      <c r="AO177" s="15">
        <v>23</v>
      </c>
      <c r="AP177" s="7">
        <v>341.37285714285701</v>
      </c>
      <c r="AQ177" s="8">
        <v>13.13</v>
      </c>
      <c r="AR177" s="9">
        <v>6</v>
      </c>
      <c r="AS177" s="9">
        <v>19</v>
      </c>
      <c r="AT177" s="16">
        <v>46.3340198993683</v>
      </c>
      <c r="AU177" s="17">
        <v>14.37</v>
      </c>
      <c r="AV177" s="18">
        <v>7</v>
      </c>
      <c r="AW177" s="18">
        <v>23</v>
      </c>
      <c r="AX177" s="5">
        <v>480</v>
      </c>
      <c r="AY177" s="19">
        <v>54.431123144660098</v>
      </c>
    </row>
    <row r="178" spans="1:51">
      <c r="A178" s="3" t="s">
        <v>416</v>
      </c>
      <c r="B178" s="3" t="s">
        <v>417</v>
      </c>
      <c r="C178" s="4">
        <v>17.02</v>
      </c>
      <c r="D178" s="5">
        <v>5</v>
      </c>
      <c r="E178" s="5">
        <v>13</v>
      </c>
      <c r="F178" s="5">
        <v>13</v>
      </c>
      <c r="G178" s="5">
        <v>103</v>
      </c>
      <c r="H178" s="6">
        <v>0.85162420620867296</v>
      </c>
      <c r="I178" s="6">
        <v>0.82244372006698396</v>
      </c>
      <c r="J178" s="6">
        <v>0.77984801417694305</v>
      </c>
      <c r="K178" s="6">
        <v>0.78151798808988404</v>
      </c>
      <c r="L178" s="6">
        <v>1.0728999879355099</v>
      </c>
      <c r="M178" s="6">
        <v>1.0091203256738801</v>
      </c>
      <c r="N178" s="6">
        <v>0.72225179367103998</v>
      </c>
      <c r="O178" s="6">
        <v>0.83177179639105103</v>
      </c>
      <c r="P178" s="6">
        <v>0.72837705571839295</v>
      </c>
      <c r="Q178" s="6">
        <v>0.83404502459429897</v>
      </c>
      <c r="R178" s="6">
        <v>0.98875939992847806</v>
      </c>
      <c r="S178" s="6">
        <v>1.0123057987257</v>
      </c>
      <c r="T178" s="6">
        <v>0.73977565535048495</v>
      </c>
      <c r="U178" s="6">
        <v>0.76986787819729496</v>
      </c>
      <c r="V178" s="6">
        <v>0.79309596440053698</v>
      </c>
      <c r="W178" s="6">
        <v>0.77548334312829703</v>
      </c>
      <c r="X178" s="6">
        <v>1.00353177509405</v>
      </c>
      <c r="Y178" s="6">
        <v>0.972751535620344</v>
      </c>
      <c r="Z178" s="7">
        <v>172.74644612062201</v>
      </c>
      <c r="AA178" s="8">
        <v>9.02</v>
      </c>
      <c r="AB178" s="9">
        <v>7</v>
      </c>
      <c r="AC178" s="9">
        <v>15</v>
      </c>
      <c r="AD178" s="10">
        <v>29.972692489623999</v>
      </c>
      <c r="AE178" s="11">
        <v>9.02</v>
      </c>
      <c r="AF178" s="12">
        <v>7</v>
      </c>
      <c r="AG178" s="12">
        <v>17</v>
      </c>
      <c r="AH178" s="7">
        <v>148.442106304665</v>
      </c>
      <c r="AI178" s="8">
        <v>11.16</v>
      </c>
      <c r="AJ178" s="9">
        <v>8</v>
      </c>
      <c r="AK178" s="9">
        <v>15</v>
      </c>
      <c r="AL178" s="13">
        <v>37.031244039535501</v>
      </c>
      <c r="AM178" s="14">
        <v>12.4</v>
      </c>
      <c r="AN178" s="15">
        <v>9</v>
      </c>
      <c r="AO178" s="15">
        <v>17</v>
      </c>
      <c r="AP178" s="7">
        <v>161.627803482524</v>
      </c>
      <c r="AQ178" s="8">
        <v>10.94</v>
      </c>
      <c r="AR178" s="9">
        <v>9</v>
      </c>
      <c r="AS178" s="9">
        <v>18</v>
      </c>
      <c r="AT178" s="16">
        <v>35.658201336860699</v>
      </c>
      <c r="AU178" s="17">
        <v>9.81</v>
      </c>
      <c r="AV178" s="18">
        <v>8</v>
      </c>
      <c r="AW178" s="18">
        <v>21</v>
      </c>
      <c r="AX178" s="5">
        <v>887</v>
      </c>
      <c r="AY178" s="19">
        <v>98.6989565546601</v>
      </c>
    </row>
    <row r="179" spans="1:51">
      <c r="A179" s="3" t="s">
        <v>418</v>
      </c>
      <c r="B179" s="3" t="s">
        <v>419</v>
      </c>
      <c r="C179" s="4">
        <v>16.75</v>
      </c>
      <c r="D179" s="5">
        <v>4</v>
      </c>
      <c r="E179" s="5">
        <v>11</v>
      </c>
      <c r="F179" s="5">
        <v>11</v>
      </c>
      <c r="G179" s="5">
        <v>73</v>
      </c>
      <c r="H179" s="6">
        <v>0.95690761764534105</v>
      </c>
      <c r="I179" s="6">
        <v>0.97395542094583099</v>
      </c>
      <c r="J179" s="6">
        <v>0.97269122781787998</v>
      </c>
      <c r="K179" s="6">
        <v>0.968967028258369</v>
      </c>
      <c r="L179" s="6">
        <v>0.95635825211362202</v>
      </c>
      <c r="M179" s="6">
        <v>1.0156844706402499</v>
      </c>
      <c r="N179" s="6">
        <v>1.13849911732477</v>
      </c>
      <c r="O179" s="6">
        <v>1.1458046072306001</v>
      </c>
      <c r="P179" s="6">
        <v>1.02899325309909</v>
      </c>
      <c r="Q179" s="6">
        <v>1.0587881037534601</v>
      </c>
      <c r="R179" s="6">
        <v>1.01526084822005</v>
      </c>
      <c r="S179" s="6">
        <v>1.09614762560833</v>
      </c>
      <c r="T179" s="6">
        <v>1.02134064532617</v>
      </c>
      <c r="U179" s="6">
        <v>1.0778643848990599</v>
      </c>
      <c r="V179" s="6">
        <v>1.11913682523171</v>
      </c>
      <c r="W179" s="6">
        <v>1.1278389858723701</v>
      </c>
      <c r="X179" s="6">
        <v>0.96609402863628302</v>
      </c>
      <c r="Y179" s="6">
        <v>0.99630278773997605</v>
      </c>
      <c r="Z179" s="7">
        <v>154.739773589626</v>
      </c>
      <c r="AA179" s="8">
        <v>11.13</v>
      </c>
      <c r="AB179" s="9">
        <v>7</v>
      </c>
      <c r="AC179" s="9">
        <v>10</v>
      </c>
      <c r="AD179" s="10">
        <v>24.165198445320101</v>
      </c>
      <c r="AE179" s="11">
        <v>11.13</v>
      </c>
      <c r="AF179" s="12">
        <v>7</v>
      </c>
      <c r="AG179" s="12">
        <v>10</v>
      </c>
      <c r="AH179" s="7">
        <v>148.31354572400301</v>
      </c>
      <c r="AI179" s="8">
        <v>10.47</v>
      </c>
      <c r="AJ179" s="9">
        <v>7</v>
      </c>
      <c r="AK179" s="9">
        <v>12</v>
      </c>
      <c r="AL179" s="13">
        <v>24.3540711402893</v>
      </c>
      <c r="AM179" s="14">
        <v>7.85</v>
      </c>
      <c r="AN179" s="15">
        <v>5</v>
      </c>
      <c r="AO179" s="15">
        <v>10</v>
      </c>
      <c r="AP179" s="7">
        <v>187.383566831536</v>
      </c>
      <c r="AQ179" s="8">
        <v>11.78</v>
      </c>
      <c r="AR179" s="9">
        <v>9</v>
      </c>
      <c r="AS179" s="9">
        <v>15</v>
      </c>
      <c r="AT179" s="16">
        <v>35.881679892539999</v>
      </c>
      <c r="AU179" s="17">
        <v>11.78</v>
      </c>
      <c r="AV179" s="18">
        <v>9</v>
      </c>
      <c r="AW179" s="18">
        <v>16</v>
      </c>
      <c r="AX179" s="5">
        <v>764</v>
      </c>
      <c r="AY179" s="19">
        <v>85.478528074660105</v>
      </c>
    </row>
    <row r="180" spans="1:51">
      <c r="A180" s="3" t="s">
        <v>420</v>
      </c>
      <c r="B180" s="3" t="s">
        <v>421</v>
      </c>
      <c r="C180" s="4">
        <v>16.73</v>
      </c>
      <c r="D180" s="5">
        <v>3</v>
      </c>
      <c r="E180" s="5">
        <v>4</v>
      </c>
      <c r="F180" s="5">
        <v>4</v>
      </c>
      <c r="G180" s="5">
        <v>26</v>
      </c>
      <c r="H180" s="6"/>
      <c r="I180" s="6"/>
      <c r="J180" s="6"/>
      <c r="K180" s="6"/>
      <c r="L180" s="6"/>
      <c r="M180" s="6"/>
      <c r="N180" s="6">
        <v>1.2946153343890601</v>
      </c>
      <c r="O180" s="6">
        <v>1.27386523445678</v>
      </c>
      <c r="P180" s="6">
        <v>1.1794442019781599</v>
      </c>
      <c r="Q180" s="6">
        <v>1.19732646845774</v>
      </c>
      <c r="R180" s="6">
        <v>1.05357815302955</v>
      </c>
      <c r="S180" s="6">
        <v>0.982875441530493</v>
      </c>
      <c r="T180" s="6">
        <v>1.19088542998728</v>
      </c>
      <c r="U180" s="6">
        <v>1.30364809364316</v>
      </c>
      <c r="V180" s="6">
        <v>1.2088565414127499</v>
      </c>
      <c r="W180" s="6">
        <v>1.3905869009819101</v>
      </c>
      <c r="X180" s="6">
        <v>0.99990382653699394</v>
      </c>
      <c r="Y180" s="6">
        <v>1.0836283495546</v>
      </c>
      <c r="Z180" s="7"/>
      <c r="AA180" s="8"/>
      <c r="AB180" s="9"/>
      <c r="AC180" s="9"/>
      <c r="AD180" s="10"/>
      <c r="AE180" s="11"/>
      <c r="AF180" s="12"/>
      <c r="AG180" s="12"/>
      <c r="AH180" s="7">
        <v>32.07</v>
      </c>
      <c r="AI180" s="8">
        <v>8.75</v>
      </c>
      <c r="AJ180" s="9">
        <v>2</v>
      </c>
      <c r="AK180" s="9">
        <v>5</v>
      </c>
      <c r="AL180" s="13">
        <v>14.6467933654785</v>
      </c>
      <c r="AM180" s="14">
        <v>8.75</v>
      </c>
      <c r="AN180" s="15">
        <v>2</v>
      </c>
      <c r="AO180" s="15">
        <v>7</v>
      </c>
      <c r="AP180" s="7">
        <v>46.37</v>
      </c>
      <c r="AQ180" s="8">
        <v>16.73</v>
      </c>
      <c r="AR180" s="9">
        <v>4</v>
      </c>
      <c r="AS180" s="9">
        <v>6</v>
      </c>
      <c r="AT180" s="16">
        <v>18.0029137134552</v>
      </c>
      <c r="AU180" s="17">
        <v>16.73</v>
      </c>
      <c r="AV180" s="18">
        <v>4</v>
      </c>
      <c r="AW180" s="18">
        <v>8</v>
      </c>
      <c r="AX180" s="5">
        <v>263</v>
      </c>
      <c r="AY180" s="19">
        <v>29.53686203466</v>
      </c>
    </row>
    <row r="181" spans="1:51">
      <c r="A181" s="3" t="s">
        <v>422</v>
      </c>
      <c r="B181" s="3" t="s">
        <v>423</v>
      </c>
      <c r="C181" s="4">
        <v>16.489999999999998</v>
      </c>
      <c r="D181" s="5">
        <v>1</v>
      </c>
      <c r="E181" s="5">
        <v>11</v>
      </c>
      <c r="F181" s="5">
        <v>11</v>
      </c>
      <c r="G181" s="5">
        <v>51</v>
      </c>
      <c r="H181" s="6">
        <v>1.1781492680183101</v>
      </c>
      <c r="I181" s="6">
        <v>1.05065168568871</v>
      </c>
      <c r="J181" s="6">
        <v>1.24868865023366</v>
      </c>
      <c r="K181" s="6">
        <v>1.16971177097915</v>
      </c>
      <c r="L181" s="6">
        <v>0.95512903516113701</v>
      </c>
      <c r="M181" s="6">
        <v>0.92894188476423201</v>
      </c>
      <c r="N181" s="6">
        <v>1.11096303090786</v>
      </c>
      <c r="O181" s="6">
        <v>1.03060376290751</v>
      </c>
      <c r="P181" s="6">
        <v>1.0420345270245801</v>
      </c>
      <c r="Q181" s="6">
        <v>0.96973539094176597</v>
      </c>
      <c r="R181" s="6">
        <v>1.0411480160779401</v>
      </c>
      <c r="S181" s="6">
        <v>0.90374915125506805</v>
      </c>
      <c r="T181" s="6">
        <v>1.0556807658596901</v>
      </c>
      <c r="U181" s="6">
        <v>1.0465877674895601</v>
      </c>
      <c r="V181" s="6">
        <v>1.1180166314614799</v>
      </c>
      <c r="W181" s="6">
        <v>1.13164176523187</v>
      </c>
      <c r="X181" s="6">
        <v>0.93419486500831495</v>
      </c>
      <c r="Y181" s="6">
        <v>1.00888271630478</v>
      </c>
      <c r="Z181" s="7">
        <v>192.70581545661</v>
      </c>
      <c r="AA181" s="8">
        <v>6.7</v>
      </c>
      <c r="AB181" s="9">
        <v>4</v>
      </c>
      <c r="AC181" s="9">
        <v>5</v>
      </c>
      <c r="AD181" s="10">
        <v>20.1636226177216</v>
      </c>
      <c r="AE181" s="11">
        <v>7.64</v>
      </c>
      <c r="AF181" s="12">
        <v>5</v>
      </c>
      <c r="AG181" s="12">
        <v>9</v>
      </c>
      <c r="AH181" s="7">
        <v>148.345990994874</v>
      </c>
      <c r="AI181" s="8">
        <v>5.9</v>
      </c>
      <c r="AJ181" s="9">
        <v>3</v>
      </c>
      <c r="AK181" s="9">
        <v>6</v>
      </c>
      <c r="AL181" s="13">
        <v>20.2177138328552</v>
      </c>
      <c r="AM181" s="14">
        <v>6.84</v>
      </c>
      <c r="AN181" s="15">
        <v>4</v>
      </c>
      <c r="AO181" s="15">
        <v>7</v>
      </c>
      <c r="AP181" s="7">
        <v>178.79411650189601</v>
      </c>
      <c r="AQ181" s="8">
        <v>7.64</v>
      </c>
      <c r="AR181" s="9">
        <v>6</v>
      </c>
      <c r="AS181" s="9">
        <v>9</v>
      </c>
      <c r="AT181" s="16">
        <v>23.312239170074498</v>
      </c>
      <c r="AU181" s="17">
        <v>10.59</v>
      </c>
      <c r="AV181" s="18">
        <v>8</v>
      </c>
      <c r="AW181" s="18">
        <v>15</v>
      </c>
      <c r="AX181" s="5">
        <v>746</v>
      </c>
      <c r="AY181" s="19">
        <v>86.199804414660093</v>
      </c>
    </row>
    <row r="182" spans="1:51">
      <c r="A182" s="3" t="s">
        <v>424</v>
      </c>
      <c r="B182" s="3" t="s">
        <v>350</v>
      </c>
      <c r="C182" s="4">
        <v>16.48</v>
      </c>
      <c r="D182" s="5">
        <v>1</v>
      </c>
      <c r="E182" s="5">
        <v>6</v>
      </c>
      <c r="F182" s="5">
        <v>6</v>
      </c>
      <c r="G182" s="5">
        <v>48</v>
      </c>
      <c r="H182" s="6">
        <v>0.75478476166893704</v>
      </c>
      <c r="I182" s="6">
        <v>0.72920916090995602</v>
      </c>
      <c r="J182" s="6">
        <v>0.76634149770613302</v>
      </c>
      <c r="K182" s="6">
        <v>0.76690508037878002</v>
      </c>
      <c r="L182" s="6">
        <v>0.93896164789598002</v>
      </c>
      <c r="M182" s="6">
        <v>0.94372584756333799</v>
      </c>
      <c r="N182" s="6">
        <v>0.76885650040290299</v>
      </c>
      <c r="O182" s="6">
        <v>0.80683211757902795</v>
      </c>
      <c r="P182" s="6">
        <v>0.775550680298006</v>
      </c>
      <c r="Q182" s="6">
        <v>0.77194169738595197</v>
      </c>
      <c r="R182" s="6">
        <v>1.00086156587496</v>
      </c>
      <c r="S182" s="6">
        <v>0.98050595021992903</v>
      </c>
      <c r="T182" s="6">
        <v>0.93246587764525601</v>
      </c>
      <c r="U182" s="6">
        <v>0.92950068033215205</v>
      </c>
      <c r="V182" s="6">
        <v>0.99010803963646399</v>
      </c>
      <c r="W182" s="6">
        <v>0.96487605541418298</v>
      </c>
      <c r="X182" s="6">
        <v>0.95715593980901603</v>
      </c>
      <c r="Y182" s="6">
        <v>0.95669798237174997</v>
      </c>
      <c r="Z182" s="7">
        <v>104.02</v>
      </c>
      <c r="AA182" s="8">
        <v>10.61</v>
      </c>
      <c r="AB182" s="9">
        <v>4</v>
      </c>
      <c r="AC182" s="9">
        <v>5</v>
      </c>
      <c r="AD182" s="10">
        <v>17.427391767501799</v>
      </c>
      <c r="AE182" s="11">
        <v>13.97</v>
      </c>
      <c r="AF182" s="12">
        <v>5</v>
      </c>
      <c r="AG182" s="12">
        <v>11</v>
      </c>
      <c r="AH182" s="7">
        <v>39.94</v>
      </c>
      <c r="AI182" s="8">
        <v>5.03</v>
      </c>
      <c r="AJ182" s="9">
        <v>2</v>
      </c>
      <c r="AK182" s="9">
        <v>3</v>
      </c>
      <c r="AL182" s="13">
        <v>5.3079178333282497</v>
      </c>
      <c r="AM182" s="14">
        <v>8.3800000000000008</v>
      </c>
      <c r="AN182" s="15">
        <v>3</v>
      </c>
      <c r="AO182" s="15">
        <v>5</v>
      </c>
      <c r="AP182" s="7">
        <v>166.92576128749999</v>
      </c>
      <c r="AQ182" s="8">
        <v>13.13</v>
      </c>
      <c r="AR182" s="9">
        <v>5</v>
      </c>
      <c r="AS182" s="9">
        <v>8</v>
      </c>
      <c r="AT182" s="16">
        <v>28.1490399837494</v>
      </c>
      <c r="AU182" s="17">
        <v>16.48</v>
      </c>
      <c r="AV182" s="18">
        <v>6</v>
      </c>
      <c r="AW182" s="18">
        <v>16</v>
      </c>
      <c r="AX182" s="5">
        <v>358</v>
      </c>
      <c r="AY182" s="19">
        <v>41.469629824659997</v>
      </c>
    </row>
    <row r="183" spans="1:51">
      <c r="A183" s="3" t="s">
        <v>351</v>
      </c>
      <c r="B183" s="3" t="s">
        <v>427</v>
      </c>
      <c r="C183" s="4">
        <v>16.420000000000002</v>
      </c>
      <c r="D183" s="5">
        <v>2</v>
      </c>
      <c r="E183" s="5">
        <v>7</v>
      </c>
      <c r="F183" s="5">
        <v>7</v>
      </c>
      <c r="G183" s="5">
        <v>27</v>
      </c>
      <c r="H183" s="6">
        <v>1.0445033790762099</v>
      </c>
      <c r="I183" s="6">
        <v>0.858733505270456</v>
      </c>
      <c r="J183" s="6">
        <v>0.963312858964397</v>
      </c>
      <c r="K183" s="6">
        <v>1.11519613957423</v>
      </c>
      <c r="L183" s="6">
        <v>0.93964181260927704</v>
      </c>
      <c r="M183" s="6">
        <v>1.0164747079251599</v>
      </c>
      <c r="N183" s="6">
        <v>0.85040398763392899</v>
      </c>
      <c r="O183" s="6">
        <v>0.83185710084356701</v>
      </c>
      <c r="P183" s="6">
        <v>0.82771352602210502</v>
      </c>
      <c r="Q183" s="6">
        <v>0.868848467544167</v>
      </c>
      <c r="R183" s="6">
        <v>0.96216799327521496</v>
      </c>
      <c r="S183" s="6">
        <v>0.96399593253912397</v>
      </c>
      <c r="T183" s="6">
        <v>0.97768153142759895</v>
      </c>
      <c r="U183" s="6">
        <v>0.94273812962154002</v>
      </c>
      <c r="V183" s="6">
        <v>1.0332495460597899</v>
      </c>
      <c r="W183" s="6">
        <v>1.0008263528871899</v>
      </c>
      <c r="X183" s="6">
        <v>0.98684773984903196</v>
      </c>
      <c r="Y183" s="6">
        <v>0.96020282214855202</v>
      </c>
      <c r="Z183" s="7">
        <v>87.205648169442199</v>
      </c>
      <c r="AA183" s="8">
        <v>10.45</v>
      </c>
      <c r="AB183" s="9">
        <v>3</v>
      </c>
      <c r="AC183" s="9">
        <v>3</v>
      </c>
      <c r="AD183" s="10">
        <v>7.9548313617706299</v>
      </c>
      <c r="AE183" s="11">
        <v>7.71</v>
      </c>
      <c r="AF183" s="12">
        <v>2</v>
      </c>
      <c r="AG183" s="12">
        <v>2</v>
      </c>
      <c r="AH183" s="7">
        <v>64.639920304316405</v>
      </c>
      <c r="AI183" s="8">
        <v>6.22</v>
      </c>
      <c r="AJ183" s="9">
        <v>2</v>
      </c>
      <c r="AK183" s="9">
        <v>4</v>
      </c>
      <c r="AL183" s="13">
        <v>11.742379903793299</v>
      </c>
      <c r="AM183" s="14">
        <v>6.22</v>
      </c>
      <c r="AN183" s="15">
        <v>2</v>
      </c>
      <c r="AO183" s="15">
        <v>6</v>
      </c>
      <c r="AP183" s="7">
        <v>81.269028744795193</v>
      </c>
      <c r="AQ183" s="8">
        <v>12.19</v>
      </c>
      <c r="AR183" s="9">
        <v>5</v>
      </c>
      <c r="AS183" s="9">
        <v>6</v>
      </c>
      <c r="AT183" s="16">
        <v>15.7847123146057</v>
      </c>
      <c r="AU183" s="17">
        <v>12.19</v>
      </c>
      <c r="AV183" s="18">
        <v>5</v>
      </c>
      <c r="AW183" s="18">
        <v>6</v>
      </c>
      <c r="AX183" s="5">
        <v>402</v>
      </c>
      <c r="AY183" s="19">
        <v>45.84401413466</v>
      </c>
    </row>
    <row r="184" spans="1:51">
      <c r="A184" s="3" t="s">
        <v>428</v>
      </c>
      <c r="B184" s="3" t="s">
        <v>429</v>
      </c>
      <c r="C184" s="4">
        <v>16.37</v>
      </c>
      <c r="D184" s="5">
        <v>2</v>
      </c>
      <c r="E184" s="5">
        <v>4</v>
      </c>
      <c r="F184" s="5">
        <v>4</v>
      </c>
      <c r="G184" s="5">
        <v>19</v>
      </c>
      <c r="H184" s="6">
        <v>0.91554643141860803</v>
      </c>
      <c r="I184" s="6">
        <v>1.03956749567422</v>
      </c>
      <c r="J184" s="6">
        <v>0.93693063268767496</v>
      </c>
      <c r="K184" s="6">
        <v>1.0682213087585499</v>
      </c>
      <c r="L184" s="6">
        <v>0.96621541859192295</v>
      </c>
      <c r="M184" s="6">
        <v>0.92814826168075804</v>
      </c>
      <c r="N184" s="6"/>
      <c r="O184" s="6"/>
      <c r="P184" s="6"/>
      <c r="Q184" s="6"/>
      <c r="R184" s="6"/>
      <c r="S184" s="6"/>
      <c r="T184" s="6">
        <v>0.81810855000215499</v>
      </c>
      <c r="U184" s="6">
        <v>0.76564798481447005</v>
      </c>
      <c r="V184" s="6">
        <v>0.77509712036497702</v>
      </c>
      <c r="W184" s="6">
        <v>0.74126713413024703</v>
      </c>
      <c r="X184" s="6">
        <v>1.0129094920559301</v>
      </c>
      <c r="Y184" s="6">
        <v>0.95060294633060705</v>
      </c>
      <c r="Z184" s="7">
        <v>118.96908132958499</v>
      </c>
      <c r="AA184" s="8">
        <v>8.6300000000000008</v>
      </c>
      <c r="AB184" s="9">
        <v>2</v>
      </c>
      <c r="AC184" s="9">
        <v>4</v>
      </c>
      <c r="AD184" s="10">
        <v>14.6057024002075</v>
      </c>
      <c r="AE184" s="11">
        <v>8.6300000000000008</v>
      </c>
      <c r="AF184" s="12">
        <v>2</v>
      </c>
      <c r="AG184" s="12">
        <v>6</v>
      </c>
      <c r="AH184" s="7"/>
      <c r="AI184" s="8"/>
      <c r="AJ184" s="9"/>
      <c r="AK184" s="9"/>
      <c r="AL184" s="13"/>
      <c r="AM184" s="14"/>
      <c r="AN184" s="15"/>
      <c r="AO184" s="15"/>
      <c r="AP184" s="7">
        <v>81.010790890619703</v>
      </c>
      <c r="AQ184" s="8">
        <v>8.0399999999999991</v>
      </c>
      <c r="AR184" s="9">
        <v>2</v>
      </c>
      <c r="AS184" s="9">
        <v>4</v>
      </c>
      <c r="AT184" s="16">
        <v>8.3123245239257795</v>
      </c>
      <c r="AU184" s="17">
        <v>11.61</v>
      </c>
      <c r="AV184" s="18">
        <v>3</v>
      </c>
      <c r="AW184" s="18">
        <v>5</v>
      </c>
      <c r="AX184" s="5">
        <v>336</v>
      </c>
      <c r="AY184" s="19">
        <v>37.954818654660002</v>
      </c>
    </row>
    <row r="185" spans="1:51">
      <c r="A185" s="3" t="s">
        <v>430</v>
      </c>
      <c r="B185" s="3" t="s">
        <v>431</v>
      </c>
      <c r="C185" s="4">
        <v>16.16</v>
      </c>
      <c r="D185" s="5">
        <v>1</v>
      </c>
      <c r="E185" s="5">
        <v>9</v>
      </c>
      <c r="F185" s="5">
        <v>9</v>
      </c>
      <c r="G185" s="5">
        <v>153</v>
      </c>
      <c r="H185" s="6">
        <v>1.8812587217519601</v>
      </c>
      <c r="I185" s="6">
        <v>1.5324995506844801</v>
      </c>
      <c r="J185" s="6">
        <v>2.1880574231674301</v>
      </c>
      <c r="K185" s="6">
        <v>1.7833891197246501</v>
      </c>
      <c r="L185" s="6">
        <v>0.88449209326506795</v>
      </c>
      <c r="M185" s="6">
        <v>0.82578859130621796</v>
      </c>
      <c r="N185" s="6">
        <v>1.3570949610960099</v>
      </c>
      <c r="O185" s="6">
        <v>1.54958742072782</v>
      </c>
      <c r="P185" s="6">
        <v>1.4231514080522101</v>
      </c>
      <c r="Q185" s="6">
        <v>1.63438152042811</v>
      </c>
      <c r="R185" s="6">
        <v>0.94742920322650404</v>
      </c>
      <c r="S185" s="6">
        <v>1.10428089117019</v>
      </c>
      <c r="T185" s="6">
        <v>1.9334836701811</v>
      </c>
      <c r="U185" s="6">
        <v>2.1931863218363801</v>
      </c>
      <c r="V185" s="6">
        <v>1.6497651550668</v>
      </c>
      <c r="W185" s="6">
        <v>1.95182333326212</v>
      </c>
      <c r="X185" s="6">
        <v>1.14444822407858</v>
      </c>
      <c r="Y185" s="6">
        <v>1.17510928906743</v>
      </c>
      <c r="Z185" s="7">
        <v>217.40966663354101</v>
      </c>
      <c r="AA185" s="8">
        <v>11.64</v>
      </c>
      <c r="AB185" s="9">
        <v>8</v>
      </c>
      <c r="AC185" s="9">
        <v>22</v>
      </c>
      <c r="AD185" s="10">
        <v>45.162674307823202</v>
      </c>
      <c r="AE185" s="11">
        <v>11.64</v>
      </c>
      <c r="AF185" s="12">
        <v>8</v>
      </c>
      <c r="AG185" s="12">
        <v>30</v>
      </c>
      <c r="AH185" s="7">
        <v>286.64253724604202</v>
      </c>
      <c r="AI185" s="8">
        <v>16.16</v>
      </c>
      <c r="AJ185" s="9">
        <v>9</v>
      </c>
      <c r="AK185" s="9">
        <v>29</v>
      </c>
      <c r="AL185" s="13">
        <v>58.666305541992202</v>
      </c>
      <c r="AM185" s="14">
        <v>16.16</v>
      </c>
      <c r="AN185" s="15">
        <v>9</v>
      </c>
      <c r="AO185" s="15">
        <v>29</v>
      </c>
      <c r="AP185" s="7">
        <v>243.94573384701101</v>
      </c>
      <c r="AQ185" s="8">
        <v>11.64</v>
      </c>
      <c r="AR185" s="9">
        <v>8</v>
      </c>
      <c r="AS185" s="9">
        <v>20</v>
      </c>
      <c r="AT185" s="16">
        <v>39.667602896690397</v>
      </c>
      <c r="AU185" s="17">
        <v>11.64</v>
      </c>
      <c r="AV185" s="18">
        <v>8</v>
      </c>
      <c r="AW185" s="18">
        <v>23</v>
      </c>
      <c r="AX185" s="5">
        <v>464</v>
      </c>
      <c r="AY185" s="19">
        <v>52.568866784660102</v>
      </c>
    </row>
    <row r="186" spans="1:51">
      <c r="A186" s="3" t="s">
        <v>432</v>
      </c>
      <c r="B186" s="3" t="s">
        <v>433</v>
      </c>
      <c r="C186" s="4">
        <v>16.149999999999999</v>
      </c>
      <c r="D186" s="5">
        <v>5</v>
      </c>
      <c r="E186" s="5">
        <v>3</v>
      </c>
      <c r="F186" s="5">
        <v>3</v>
      </c>
      <c r="G186" s="5">
        <v>46</v>
      </c>
      <c r="H186" s="6">
        <v>0.76609666907048701</v>
      </c>
      <c r="I186" s="6">
        <v>0.73660984828229703</v>
      </c>
      <c r="J186" s="6">
        <v>0.77011000444659505</v>
      </c>
      <c r="K186" s="6">
        <v>0.69966164143643494</v>
      </c>
      <c r="L186" s="6">
        <v>1.0221660730891799</v>
      </c>
      <c r="M186" s="6">
        <v>0.95573214032238096</v>
      </c>
      <c r="N186" s="6">
        <v>0.64990640325091797</v>
      </c>
      <c r="O186" s="6">
        <v>0.65099238982577501</v>
      </c>
      <c r="P186" s="6">
        <v>0.66349668189085498</v>
      </c>
      <c r="Q186" s="6">
        <v>0.69883123535385105</v>
      </c>
      <c r="R186" s="6">
        <v>0.90120667530169596</v>
      </c>
      <c r="S186" s="6">
        <v>1.02332264600361</v>
      </c>
      <c r="T186" s="6">
        <v>0.58805057580842202</v>
      </c>
      <c r="U186" s="6">
        <v>0.62640485415139002</v>
      </c>
      <c r="V186" s="6">
        <v>0.66150322035680398</v>
      </c>
      <c r="W186" s="6">
        <v>0.70882525928537399</v>
      </c>
      <c r="X186" s="6">
        <v>0.95131274201447902</v>
      </c>
      <c r="Y186" s="6">
        <v>1.0165856562236499</v>
      </c>
      <c r="Z186" s="7">
        <v>124.470829713143</v>
      </c>
      <c r="AA186" s="8">
        <v>16.149999999999999</v>
      </c>
      <c r="AB186" s="9">
        <v>3</v>
      </c>
      <c r="AC186" s="9">
        <v>8</v>
      </c>
      <c r="AD186" s="10">
        <v>21.955727338790901</v>
      </c>
      <c r="AE186" s="11">
        <v>16.149999999999999</v>
      </c>
      <c r="AF186" s="12">
        <v>3</v>
      </c>
      <c r="AG186" s="12">
        <v>9</v>
      </c>
      <c r="AH186" s="7">
        <v>78.6817539349572</v>
      </c>
      <c r="AI186" s="8">
        <v>11.46</v>
      </c>
      <c r="AJ186" s="9">
        <v>2</v>
      </c>
      <c r="AK186" s="9">
        <v>6</v>
      </c>
      <c r="AL186" s="13">
        <v>14.997306108474699</v>
      </c>
      <c r="AM186" s="14">
        <v>11.46</v>
      </c>
      <c r="AN186" s="15">
        <v>2</v>
      </c>
      <c r="AO186" s="15">
        <v>7</v>
      </c>
      <c r="AP186" s="7">
        <v>96.835772424739602</v>
      </c>
      <c r="AQ186" s="8">
        <v>11.46</v>
      </c>
      <c r="AR186" s="9">
        <v>2</v>
      </c>
      <c r="AS186" s="9">
        <v>7</v>
      </c>
      <c r="AT186" s="16">
        <v>15.407995462417601</v>
      </c>
      <c r="AU186" s="17">
        <v>11.46</v>
      </c>
      <c r="AV186" s="18">
        <v>2</v>
      </c>
      <c r="AW186" s="18">
        <v>9</v>
      </c>
      <c r="AX186" s="5">
        <v>192</v>
      </c>
      <c r="AY186" s="19">
        <v>21.933625684660001</v>
      </c>
    </row>
    <row r="187" spans="1:51">
      <c r="A187" s="3" t="s">
        <v>434</v>
      </c>
      <c r="B187" s="3" t="s">
        <v>435</v>
      </c>
      <c r="C187" s="4">
        <v>16.11</v>
      </c>
      <c r="D187" s="5">
        <v>4</v>
      </c>
      <c r="E187" s="5">
        <v>4</v>
      </c>
      <c r="F187" s="5">
        <v>4</v>
      </c>
      <c r="G187" s="5">
        <v>19</v>
      </c>
      <c r="H187" s="6">
        <v>1.3177926169429499</v>
      </c>
      <c r="I187" s="6">
        <v>0.97793842019885102</v>
      </c>
      <c r="J187" s="6">
        <v>1.1341691499701101</v>
      </c>
      <c r="K187" s="6">
        <v>0.91286148909992504</v>
      </c>
      <c r="L187" s="6">
        <v>1.1469855281200101</v>
      </c>
      <c r="M187" s="6">
        <v>0.929835472803903</v>
      </c>
      <c r="N187" s="6">
        <v>1.2706796762382799</v>
      </c>
      <c r="O187" s="6">
        <v>0.94049979534542105</v>
      </c>
      <c r="P187" s="6">
        <v>1.5213636220157301</v>
      </c>
      <c r="Q187" s="6">
        <v>1.12920169854025</v>
      </c>
      <c r="R187" s="6">
        <v>0.83986767302267695</v>
      </c>
      <c r="S187" s="6">
        <v>0.72825473280109099</v>
      </c>
      <c r="T187" s="6">
        <v>1.03048851703329</v>
      </c>
      <c r="U187" s="6">
        <v>1.0412524441617901</v>
      </c>
      <c r="V187" s="6">
        <v>1.07988159269397</v>
      </c>
      <c r="W187" s="6">
        <v>1.09762958233715</v>
      </c>
      <c r="X187" s="6">
        <v>0.95334770934953705</v>
      </c>
      <c r="Y187" s="6">
        <v>1.00057507401176</v>
      </c>
      <c r="Z187" s="7">
        <v>109.449866680935</v>
      </c>
      <c r="AA187" s="8">
        <v>11.3</v>
      </c>
      <c r="AB187" s="9">
        <v>3</v>
      </c>
      <c r="AC187" s="9">
        <v>5</v>
      </c>
      <c r="AD187" s="10">
        <v>12.4292552471161</v>
      </c>
      <c r="AE187" s="11">
        <v>11.3</v>
      </c>
      <c r="AF187" s="12">
        <v>3</v>
      </c>
      <c r="AG187" s="12">
        <v>4</v>
      </c>
      <c r="AH187" s="7">
        <v>37.81</v>
      </c>
      <c r="AI187" s="8">
        <v>8.17</v>
      </c>
      <c r="AJ187" s="9">
        <v>2</v>
      </c>
      <c r="AK187" s="9">
        <v>2</v>
      </c>
      <c r="AL187" s="13">
        <v>6.1653671264648402</v>
      </c>
      <c r="AM187" s="14">
        <v>8.17</v>
      </c>
      <c r="AN187" s="15">
        <v>2</v>
      </c>
      <c r="AO187" s="15">
        <v>3</v>
      </c>
      <c r="AP187" s="7">
        <v>54.3606814385804</v>
      </c>
      <c r="AQ187" s="8">
        <v>6.01</v>
      </c>
      <c r="AR187" s="9">
        <v>2</v>
      </c>
      <c r="AS187" s="9">
        <v>2</v>
      </c>
      <c r="AT187" s="16">
        <v>6.6496629714965803</v>
      </c>
      <c r="AU187" s="17">
        <v>6.01</v>
      </c>
      <c r="AV187" s="18">
        <v>2</v>
      </c>
      <c r="AW187" s="18">
        <v>3</v>
      </c>
      <c r="AX187" s="5">
        <v>416</v>
      </c>
      <c r="AY187" s="19">
        <v>44.784633964660003</v>
      </c>
    </row>
    <row r="188" spans="1:51">
      <c r="A188" s="3" t="s">
        <v>436</v>
      </c>
      <c r="B188" s="3" t="s">
        <v>358</v>
      </c>
      <c r="C188" s="4">
        <v>16.100000000000001</v>
      </c>
      <c r="D188" s="5">
        <v>1</v>
      </c>
      <c r="E188" s="5">
        <v>2</v>
      </c>
      <c r="F188" s="5">
        <v>2</v>
      </c>
      <c r="G188" s="5">
        <v>4</v>
      </c>
      <c r="H188" s="6">
        <v>1.42883835495935</v>
      </c>
      <c r="I188" s="6">
        <v>1.6355353662940399</v>
      </c>
      <c r="J188" s="6">
        <v>1.3194394311295801</v>
      </c>
      <c r="K188" s="6">
        <v>1.5156033768458499</v>
      </c>
      <c r="L188" s="6">
        <v>1.0829391028064901</v>
      </c>
      <c r="M188" s="6">
        <v>1.17994080556895</v>
      </c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7">
        <v>80.602786857488496</v>
      </c>
      <c r="AA188" s="8">
        <v>16.100000000000001</v>
      </c>
      <c r="AB188" s="9">
        <v>2</v>
      </c>
      <c r="AC188" s="9">
        <v>2</v>
      </c>
      <c r="AD188" s="10">
        <v>8.0380997657775897</v>
      </c>
      <c r="AE188" s="11">
        <v>16.100000000000001</v>
      </c>
      <c r="AF188" s="12">
        <v>2</v>
      </c>
      <c r="AG188" s="12">
        <v>2</v>
      </c>
      <c r="AH188" s="7"/>
      <c r="AI188" s="8"/>
      <c r="AJ188" s="9"/>
      <c r="AK188" s="9"/>
      <c r="AL188" s="13"/>
      <c r="AM188" s="14"/>
      <c r="AN188" s="15"/>
      <c r="AO188" s="15"/>
      <c r="AP188" s="7"/>
      <c r="AQ188" s="8"/>
      <c r="AR188" s="9"/>
      <c r="AS188" s="9"/>
      <c r="AT188" s="16"/>
      <c r="AU188" s="17"/>
      <c r="AV188" s="18"/>
      <c r="AW188" s="18"/>
      <c r="AX188" s="5">
        <v>205</v>
      </c>
      <c r="AY188" s="19">
        <v>22.93345228466</v>
      </c>
    </row>
    <row r="189" spans="1:51">
      <c r="A189" s="3" t="s">
        <v>359</v>
      </c>
      <c r="B189" s="3" t="s">
        <v>360</v>
      </c>
      <c r="C189" s="4">
        <v>16.09</v>
      </c>
      <c r="D189" s="5">
        <v>3</v>
      </c>
      <c r="E189" s="5">
        <v>2</v>
      </c>
      <c r="F189" s="5">
        <v>2</v>
      </c>
      <c r="G189" s="5">
        <v>8</v>
      </c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>
        <v>0.98633425348083203</v>
      </c>
      <c r="U189" s="6">
        <v>0.961346186335575</v>
      </c>
      <c r="V189" s="6">
        <v>0.93182170083702698</v>
      </c>
      <c r="W189" s="6">
        <v>0.91359833674450897</v>
      </c>
      <c r="X189" s="6">
        <v>0.88960425893350803</v>
      </c>
      <c r="Y189" s="6">
        <v>0.95440707033272698</v>
      </c>
      <c r="Z189" s="7"/>
      <c r="AA189" s="8"/>
      <c r="AB189" s="9"/>
      <c r="AC189" s="9"/>
      <c r="AD189" s="10"/>
      <c r="AE189" s="11"/>
      <c r="AF189" s="12"/>
      <c r="AG189" s="12"/>
      <c r="AH189" s="7"/>
      <c r="AI189" s="8"/>
      <c r="AJ189" s="9"/>
      <c r="AK189" s="9"/>
      <c r="AL189" s="13"/>
      <c r="AM189" s="14"/>
      <c r="AN189" s="15"/>
      <c r="AO189" s="15"/>
      <c r="AP189" s="7">
        <v>39.845153545628001</v>
      </c>
      <c r="AQ189" s="8">
        <v>16.09</v>
      </c>
      <c r="AR189" s="9">
        <v>2</v>
      </c>
      <c r="AS189" s="9">
        <v>4</v>
      </c>
      <c r="AT189" s="16">
        <v>9.5078768730163592</v>
      </c>
      <c r="AU189" s="17">
        <v>16.09</v>
      </c>
      <c r="AV189" s="18">
        <v>2</v>
      </c>
      <c r="AW189" s="18">
        <v>4</v>
      </c>
      <c r="AX189" s="5">
        <v>174</v>
      </c>
      <c r="AY189" s="19">
        <v>20.04530104466</v>
      </c>
    </row>
    <row r="190" spans="1:51">
      <c r="A190" s="3" t="s">
        <v>361</v>
      </c>
      <c r="B190" s="3" t="s">
        <v>363</v>
      </c>
      <c r="C190" s="4">
        <v>16.079999999999998</v>
      </c>
      <c r="D190" s="5">
        <v>4</v>
      </c>
      <c r="E190" s="5">
        <v>2</v>
      </c>
      <c r="F190" s="5">
        <v>2</v>
      </c>
      <c r="G190" s="5">
        <v>7</v>
      </c>
      <c r="H190" s="6">
        <v>1.38211643082952</v>
      </c>
      <c r="I190" s="6">
        <v>1.3257020259900001</v>
      </c>
      <c r="J190" s="6">
        <v>1.6068261018828101</v>
      </c>
      <c r="K190" s="6">
        <v>1.60413093662454</v>
      </c>
      <c r="L190" s="6">
        <v>0.814499732905553</v>
      </c>
      <c r="M190" s="6">
        <v>0.988745842900285</v>
      </c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7">
        <v>57.27</v>
      </c>
      <c r="AA190" s="8">
        <v>16.079999999999998</v>
      </c>
      <c r="AB190" s="9">
        <v>2</v>
      </c>
      <c r="AC190" s="9">
        <v>3</v>
      </c>
      <c r="AD190" s="10">
        <v>11.523092508315999</v>
      </c>
      <c r="AE190" s="11">
        <v>16.079999999999998</v>
      </c>
      <c r="AF190" s="12">
        <v>2</v>
      </c>
      <c r="AG190" s="12">
        <v>4</v>
      </c>
      <c r="AH190" s="7"/>
      <c r="AI190" s="8"/>
      <c r="AJ190" s="9"/>
      <c r="AK190" s="9"/>
      <c r="AL190" s="13"/>
      <c r="AM190" s="14"/>
      <c r="AN190" s="15"/>
      <c r="AO190" s="15"/>
      <c r="AP190" s="7"/>
      <c r="AQ190" s="8"/>
      <c r="AR190" s="9"/>
      <c r="AS190" s="9"/>
      <c r="AT190" s="16"/>
      <c r="AU190" s="17"/>
      <c r="AV190" s="18"/>
      <c r="AW190" s="18"/>
      <c r="AX190" s="5">
        <v>199</v>
      </c>
      <c r="AY190" s="19">
        <v>22.52072902466</v>
      </c>
    </row>
    <row r="191" spans="1:51">
      <c r="A191" s="3" t="s">
        <v>364</v>
      </c>
      <c r="B191" s="3" t="s">
        <v>440</v>
      </c>
      <c r="C191" s="4">
        <v>15.95</v>
      </c>
      <c r="D191" s="5">
        <v>2</v>
      </c>
      <c r="E191" s="5">
        <v>5</v>
      </c>
      <c r="F191" s="5">
        <v>5</v>
      </c>
      <c r="G191" s="5">
        <v>73</v>
      </c>
      <c r="H191" s="6">
        <v>0.53034238328778904</v>
      </c>
      <c r="I191" s="6">
        <v>0.55774567138256403</v>
      </c>
      <c r="J191" s="6">
        <v>0.53064700565141798</v>
      </c>
      <c r="K191" s="6">
        <v>0.56658258763026903</v>
      </c>
      <c r="L191" s="6">
        <v>1.0143914324668</v>
      </c>
      <c r="M191" s="6">
        <v>1.0320721082334601</v>
      </c>
      <c r="N191" s="6">
        <v>0.65778826921309197</v>
      </c>
      <c r="O191" s="6">
        <v>0.71996709900063505</v>
      </c>
      <c r="P191" s="6">
        <v>0.67900605865199104</v>
      </c>
      <c r="Q191" s="6">
        <v>0.67106016206101504</v>
      </c>
      <c r="R191" s="6">
        <v>0.94023821023365695</v>
      </c>
      <c r="S191" s="6">
        <v>1.0694366943874001</v>
      </c>
      <c r="T191" s="6">
        <v>0.56076034201025104</v>
      </c>
      <c r="U191" s="6">
        <v>0.59121997315062502</v>
      </c>
      <c r="V191" s="6">
        <v>0.46810367775957801</v>
      </c>
      <c r="W191" s="6">
        <v>0.53783849917554005</v>
      </c>
      <c r="X191" s="6">
        <v>0.99335750994751404</v>
      </c>
      <c r="Y191" s="6">
        <v>1.00754681736743</v>
      </c>
      <c r="Z191" s="7">
        <v>166.361184120638</v>
      </c>
      <c r="AA191" s="8">
        <v>14.25</v>
      </c>
      <c r="AB191" s="9">
        <v>4</v>
      </c>
      <c r="AC191" s="9">
        <v>9</v>
      </c>
      <c r="AD191" s="10">
        <v>21.536946535110499</v>
      </c>
      <c r="AE191" s="11">
        <v>15.95</v>
      </c>
      <c r="AF191" s="12">
        <v>5</v>
      </c>
      <c r="AG191" s="12">
        <v>14</v>
      </c>
      <c r="AH191" s="7">
        <v>123.66847133519001</v>
      </c>
      <c r="AI191" s="8">
        <v>14.25</v>
      </c>
      <c r="AJ191" s="9">
        <v>4</v>
      </c>
      <c r="AK191" s="9">
        <v>9</v>
      </c>
      <c r="AL191" s="13">
        <v>23.5196548700333</v>
      </c>
      <c r="AM191" s="14">
        <v>15.95</v>
      </c>
      <c r="AN191" s="15">
        <v>5</v>
      </c>
      <c r="AO191" s="15">
        <v>13</v>
      </c>
      <c r="AP191" s="7">
        <v>120.668290513362</v>
      </c>
      <c r="AQ191" s="8">
        <v>14.25</v>
      </c>
      <c r="AR191" s="9">
        <v>4</v>
      </c>
      <c r="AS191" s="9">
        <v>10</v>
      </c>
      <c r="AT191" s="16">
        <v>25.293865680694601</v>
      </c>
      <c r="AU191" s="17">
        <v>15.95</v>
      </c>
      <c r="AV191" s="18">
        <v>5</v>
      </c>
      <c r="AW191" s="18">
        <v>18</v>
      </c>
      <c r="AX191" s="5">
        <v>351</v>
      </c>
      <c r="AY191" s="19">
        <v>39.616230174659897</v>
      </c>
    </row>
    <row r="192" spans="1:51">
      <c r="A192" s="3" t="s">
        <v>441</v>
      </c>
      <c r="B192" s="3" t="s">
        <v>442</v>
      </c>
      <c r="C192" s="4">
        <v>15.9</v>
      </c>
      <c r="D192" s="5">
        <v>1</v>
      </c>
      <c r="E192" s="5">
        <v>9</v>
      </c>
      <c r="F192" s="5">
        <v>9</v>
      </c>
      <c r="G192" s="5">
        <v>91</v>
      </c>
      <c r="H192" s="6">
        <v>0.73128011564421103</v>
      </c>
      <c r="I192" s="6">
        <v>0.65794035971810205</v>
      </c>
      <c r="J192" s="6">
        <v>0.66965088950387897</v>
      </c>
      <c r="K192" s="6">
        <v>0.63202821574557599</v>
      </c>
      <c r="L192" s="6">
        <v>1.02050051471402</v>
      </c>
      <c r="M192" s="6">
        <v>0.99054509288914305</v>
      </c>
      <c r="N192" s="6">
        <v>0.77545321599181305</v>
      </c>
      <c r="O192" s="6">
        <v>0.75013603868463796</v>
      </c>
      <c r="P192" s="6">
        <v>0.81443330022456994</v>
      </c>
      <c r="Q192" s="6">
        <v>0.810633011729468</v>
      </c>
      <c r="R192" s="6">
        <v>0.962282977632273</v>
      </c>
      <c r="S192" s="6">
        <v>0.97594881888375695</v>
      </c>
      <c r="T192" s="6">
        <v>0.759692266843361</v>
      </c>
      <c r="U192" s="6">
        <v>0.76419843392975595</v>
      </c>
      <c r="V192" s="6">
        <v>0.725778771941618</v>
      </c>
      <c r="W192" s="6">
        <v>0.73427725425992396</v>
      </c>
      <c r="X192" s="6">
        <v>1.0078140618472899</v>
      </c>
      <c r="Y192" s="6">
        <v>1.05002120814114</v>
      </c>
      <c r="Z192" s="7">
        <v>303.09406197916502</v>
      </c>
      <c r="AA192" s="8">
        <v>14.18</v>
      </c>
      <c r="AB192" s="9">
        <v>8</v>
      </c>
      <c r="AC192" s="9">
        <v>15</v>
      </c>
      <c r="AD192" s="10">
        <v>36.773728847503698</v>
      </c>
      <c r="AE192" s="11">
        <v>14.18</v>
      </c>
      <c r="AF192" s="12">
        <v>8</v>
      </c>
      <c r="AG192" s="12">
        <v>21</v>
      </c>
      <c r="AH192" s="7">
        <v>200.98781366972801</v>
      </c>
      <c r="AI192" s="8">
        <v>12.64</v>
      </c>
      <c r="AJ192" s="9">
        <v>6</v>
      </c>
      <c r="AK192" s="9">
        <v>15</v>
      </c>
      <c r="AL192" s="13">
        <v>30.345902681350701</v>
      </c>
      <c r="AM192" s="14">
        <v>12.64</v>
      </c>
      <c r="AN192" s="15">
        <v>6</v>
      </c>
      <c r="AO192" s="15">
        <v>15</v>
      </c>
      <c r="AP192" s="7">
        <v>194.08535627212601</v>
      </c>
      <c r="AQ192" s="8">
        <v>12.84</v>
      </c>
      <c r="AR192" s="9">
        <v>6</v>
      </c>
      <c r="AS192" s="9">
        <v>11</v>
      </c>
      <c r="AT192" s="16">
        <v>32.474527597427397</v>
      </c>
      <c r="AU192" s="17">
        <v>12.84</v>
      </c>
      <c r="AV192" s="18">
        <v>6</v>
      </c>
      <c r="AW192" s="18">
        <v>14</v>
      </c>
      <c r="AX192" s="5">
        <v>522</v>
      </c>
      <c r="AY192" s="19">
        <v>57.896547404660097</v>
      </c>
    </row>
    <row r="193" spans="1:51">
      <c r="A193" s="3" t="s">
        <v>443</v>
      </c>
      <c r="B193" s="3" t="s">
        <v>519</v>
      </c>
      <c r="C193" s="4">
        <v>15.9</v>
      </c>
      <c r="D193" s="5">
        <v>2</v>
      </c>
      <c r="E193" s="5">
        <v>4</v>
      </c>
      <c r="F193" s="5">
        <v>4</v>
      </c>
      <c r="G193" s="5">
        <v>16</v>
      </c>
      <c r="H193" s="6">
        <v>0.98209357613969595</v>
      </c>
      <c r="I193" s="6">
        <v>1</v>
      </c>
      <c r="J193" s="6">
        <v>0.97839768012698702</v>
      </c>
      <c r="K193" s="6">
        <v>1.0043063779069801</v>
      </c>
      <c r="L193" s="6">
        <v>1.10985438748912</v>
      </c>
      <c r="M193" s="6">
        <v>1.0194727797857099</v>
      </c>
      <c r="N193" s="6">
        <v>0.51584257196124195</v>
      </c>
      <c r="O193" s="6">
        <v>0.52363228278782203</v>
      </c>
      <c r="P193" s="6">
        <v>0.50168930699374503</v>
      </c>
      <c r="Q193" s="6">
        <v>0.51069305363930295</v>
      </c>
      <c r="R193" s="6">
        <v>1.0339276404612201</v>
      </c>
      <c r="S193" s="6">
        <v>0.99878020529834799</v>
      </c>
      <c r="T193" s="6"/>
      <c r="U193" s="6"/>
      <c r="V193" s="6"/>
      <c r="W193" s="6"/>
      <c r="X193" s="6"/>
      <c r="Y193" s="6"/>
      <c r="Z193" s="7">
        <v>138.84417270642399</v>
      </c>
      <c r="AA193" s="8">
        <v>15.9</v>
      </c>
      <c r="AB193" s="9">
        <v>4</v>
      </c>
      <c r="AC193" s="9">
        <v>5</v>
      </c>
      <c r="AD193" s="10">
        <v>15.3755180835724</v>
      </c>
      <c r="AE193" s="11">
        <v>15.9</v>
      </c>
      <c r="AF193" s="12">
        <v>4</v>
      </c>
      <c r="AG193" s="12">
        <v>6</v>
      </c>
      <c r="AH193" s="7">
        <v>67.682051491415095</v>
      </c>
      <c r="AI193" s="8">
        <v>8.3800000000000008</v>
      </c>
      <c r="AJ193" s="9">
        <v>2</v>
      </c>
      <c r="AK193" s="9">
        <v>3</v>
      </c>
      <c r="AL193" s="13">
        <v>6.2777893543243399</v>
      </c>
      <c r="AM193" s="14">
        <v>8.3800000000000008</v>
      </c>
      <c r="AN193" s="15">
        <v>2</v>
      </c>
      <c r="AO193" s="15">
        <v>2</v>
      </c>
      <c r="AP193" s="7"/>
      <c r="AQ193" s="8"/>
      <c r="AR193" s="9"/>
      <c r="AS193" s="9"/>
      <c r="AT193" s="16"/>
      <c r="AU193" s="17"/>
      <c r="AV193" s="18"/>
      <c r="AW193" s="18"/>
      <c r="AX193" s="5">
        <v>346</v>
      </c>
      <c r="AY193" s="19">
        <v>38.689980964660002</v>
      </c>
    </row>
    <row r="194" spans="1:51">
      <c r="A194" s="3" t="s">
        <v>446</v>
      </c>
      <c r="B194" s="3" t="s">
        <v>447</v>
      </c>
      <c r="C194" s="4">
        <v>15.83</v>
      </c>
      <c r="D194" s="5">
        <v>1</v>
      </c>
      <c r="E194" s="5">
        <v>15</v>
      </c>
      <c r="F194" s="5">
        <v>15</v>
      </c>
      <c r="G194" s="5">
        <v>116</v>
      </c>
      <c r="H194" s="6">
        <v>0.92050265110251905</v>
      </c>
      <c r="I194" s="6">
        <v>0.99041726300341204</v>
      </c>
      <c r="J194" s="6">
        <v>0.84670104653536205</v>
      </c>
      <c r="K194" s="6">
        <v>0.88650639111385798</v>
      </c>
      <c r="L194" s="6">
        <v>1.0171664793158199</v>
      </c>
      <c r="M194" s="6">
        <v>1.06656445560552</v>
      </c>
      <c r="N194" s="6">
        <v>0.78107230057396704</v>
      </c>
      <c r="O194" s="6">
        <v>0.78999030381012803</v>
      </c>
      <c r="P194" s="6">
        <v>0.73850807583576095</v>
      </c>
      <c r="Q194" s="6">
        <v>0.77706469058264604</v>
      </c>
      <c r="R194" s="6">
        <v>1.03470619023036</v>
      </c>
      <c r="S194" s="6">
        <v>0.97467628968001296</v>
      </c>
      <c r="T194" s="6">
        <v>0.85942894076899701</v>
      </c>
      <c r="U194" s="6">
        <v>0.83349591953647695</v>
      </c>
      <c r="V194" s="6">
        <v>0.87678240800505303</v>
      </c>
      <c r="W194" s="6">
        <v>0.85737048032248397</v>
      </c>
      <c r="X194" s="6">
        <v>1.0107399451957</v>
      </c>
      <c r="Y194" s="6">
        <v>0.971156131730606</v>
      </c>
      <c r="Z194" s="7">
        <v>383.03618304064003</v>
      </c>
      <c r="AA194" s="8">
        <v>10.64</v>
      </c>
      <c r="AB194" s="9">
        <v>10</v>
      </c>
      <c r="AC194" s="9">
        <v>15</v>
      </c>
      <c r="AD194" s="10">
        <v>50.490930557250998</v>
      </c>
      <c r="AE194" s="11">
        <v>11.27</v>
      </c>
      <c r="AF194" s="12">
        <v>11</v>
      </c>
      <c r="AG194" s="12">
        <v>18</v>
      </c>
      <c r="AH194" s="7">
        <v>264.75386061102301</v>
      </c>
      <c r="AI194" s="8">
        <v>7.87</v>
      </c>
      <c r="AJ194" s="9">
        <v>8</v>
      </c>
      <c r="AK194" s="9">
        <v>14</v>
      </c>
      <c r="AL194" s="13">
        <v>33.284598588943503</v>
      </c>
      <c r="AM194" s="14">
        <v>7.87</v>
      </c>
      <c r="AN194" s="15">
        <v>8</v>
      </c>
      <c r="AO194" s="15">
        <v>18</v>
      </c>
      <c r="AP194" s="7">
        <v>453.94352017496101</v>
      </c>
      <c r="AQ194" s="8">
        <v>14.58</v>
      </c>
      <c r="AR194" s="9">
        <v>13</v>
      </c>
      <c r="AS194" s="9">
        <v>23</v>
      </c>
      <c r="AT194" s="16">
        <v>61.332903385162403</v>
      </c>
      <c r="AU194" s="17">
        <v>15.21</v>
      </c>
      <c r="AV194" s="18">
        <v>14</v>
      </c>
      <c r="AW194" s="18">
        <v>28</v>
      </c>
      <c r="AX194" s="5">
        <v>1118</v>
      </c>
      <c r="AY194" s="19">
        <v>122.21764596465999</v>
      </c>
    </row>
    <row r="195" spans="1:51">
      <c r="A195" s="3" t="s">
        <v>448</v>
      </c>
      <c r="B195" s="3" t="s">
        <v>449</v>
      </c>
      <c r="C195" s="4">
        <v>15.82</v>
      </c>
      <c r="D195" s="5">
        <v>1</v>
      </c>
      <c r="E195" s="5">
        <v>3</v>
      </c>
      <c r="F195" s="5">
        <v>3</v>
      </c>
      <c r="G195" s="5">
        <v>16</v>
      </c>
      <c r="H195" s="6">
        <v>11.854850912762799</v>
      </c>
      <c r="I195" s="6">
        <v>5.1691177667595802</v>
      </c>
      <c r="J195" s="6">
        <v>12.512436406686099</v>
      </c>
      <c r="K195" s="6">
        <v>5.5312590770451999</v>
      </c>
      <c r="L195" s="6">
        <v>0.95164030403049804</v>
      </c>
      <c r="M195" s="6">
        <v>0.44947310553480602</v>
      </c>
      <c r="N195" s="6"/>
      <c r="O195" s="6"/>
      <c r="P195" s="6"/>
      <c r="Q195" s="6"/>
      <c r="R195" s="6"/>
      <c r="S195" s="6"/>
      <c r="T195" s="6">
        <v>1.56390673986769</v>
      </c>
      <c r="U195" s="6">
        <v>1.57749951616065</v>
      </c>
      <c r="V195" s="6">
        <v>1.40216583302109</v>
      </c>
      <c r="W195" s="6">
        <v>1.4227367556831501</v>
      </c>
      <c r="X195" s="6">
        <v>1.1142837063436899</v>
      </c>
      <c r="Y195" s="6">
        <v>0.99883829798851398</v>
      </c>
      <c r="Z195" s="7"/>
      <c r="AA195" s="8"/>
      <c r="AB195" s="9"/>
      <c r="AC195" s="9"/>
      <c r="AD195" s="10">
        <v>31.232103109359699</v>
      </c>
      <c r="AE195" s="11">
        <v>15.82</v>
      </c>
      <c r="AF195" s="12">
        <v>3</v>
      </c>
      <c r="AG195" s="12">
        <v>14</v>
      </c>
      <c r="AH195" s="7"/>
      <c r="AI195" s="8"/>
      <c r="AJ195" s="9"/>
      <c r="AK195" s="9"/>
      <c r="AL195" s="13"/>
      <c r="AM195" s="14"/>
      <c r="AN195" s="15"/>
      <c r="AO195" s="15"/>
      <c r="AP195" s="7"/>
      <c r="AQ195" s="8"/>
      <c r="AR195" s="9"/>
      <c r="AS195" s="9"/>
      <c r="AT195" s="16">
        <v>4.6697697639465297</v>
      </c>
      <c r="AU195" s="17">
        <v>12.03</v>
      </c>
      <c r="AV195" s="18">
        <v>2</v>
      </c>
      <c r="AW195" s="18">
        <v>2</v>
      </c>
      <c r="AX195" s="5">
        <v>158</v>
      </c>
      <c r="AY195" s="19">
        <v>17.640637934659999</v>
      </c>
    </row>
    <row r="196" spans="1:51">
      <c r="A196" s="3" t="s">
        <v>450</v>
      </c>
      <c r="B196" s="3" t="s">
        <v>451</v>
      </c>
      <c r="C196" s="4">
        <v>15.8</v>
      </c>
      <c r="D196" s="5">
        <v>1</v>
      </c>
      <c r="E196" s="5">
        <v>13</v>
      </c>
      <c r="F196" s="5">
        <v>13</v>
      </c>
      <c r="G196" s="5">
        <v>56</v>
      </c>
      <c r="H196" s="6">
        <v>1.2681858117203799</v>
      </c>
      <c r="I196" s="6">
        <v>1.2263079657543701</v>
      </c>
      <c r="J196" s="6">
        <v>1.4049887491917099</v>
      </c>
      <c r="K196" s="6">
        <v>1.21463138998848</v>
      </c>
      <c r="L196" s="6">
        <v>0.97898705392220697</v>
      </c>
      <c r="M196" s="6">
        <v>1.0197096869760101</v>
      </c>
      <c r="N196" s="6">
        <v>1.29632930469908</v>
      </c>
      <c r="O196" s="6">
        <v>1.23406155001429</v>
      </c>
      <c r="P196" s="6">
        <v>1.18905064418388</v>
      </c>
      <c r="Q196" s="6">
        <v>1.21219948726715</v>
      </c>
      <c r="R196" s="6">
        <v>1.0155314150222501</v>
      </c>
      <c r="S196" s="6">
        <v>1.0397036288011099</v>
      </c>
      <c r="T196" s="6">
        <v>1.27706435607066</v>
      </c>
      <c r="U196" s="6">
        <v>1.22510134085357</v>
      </c>
      <c r="V196" s="6">
        <v>1.3564499723902099</v>
      </c>
      <c r="W196" s="6">
        <v>1.33642821409068</v>
      </c>
      <c r="X196" s="6">
        <v>0.91296660410018904</v>
      </c>
      <c r="Y196" s="6">
        <v>0.93937035779370004</v>
      </c>
      <c r="Z196" s="7">
        <v>124.398450264934</v>
      </c>
      <c r="AA196" s="8">
        <v>8.2799999999999994</v>
      </c>
      <c r="AB196" s="9">
        <v>7</v>
      </c>
      <c r="AC196" s="9">
        <v>9</v>
      </c>
      <c r="AD196" s="10">
        <v>22.537494421005199</v>
      </c>
      <c r="AE196" s="11">
        <v>8.2799999999999994</v>
      </c>
      <c r="AF196" s="12">
        <v>7</v>
      </c>
      <c r="AG196" s="12">
        <v>11</v>
      </c>
      <c r="AH196" s="7">
        <v>83.1</v>
      </c>
      <c r="AI196" s="8">
        <v>5.66</v>
      </c>
      <c r="AJ196" s="9">
        <v>5</v>
      </c>
      <c r="AK196" s="9">
        <v>6</v>
      </c>
      <c r="AL196" s="13">
        <v>13.2771406173706</v>
      </c>
      <c r="AM196" s="14">
        <v>4.58</v>
      </c>
      <c r="AN196" s="15">
        <v>4</v>
      </c>
      <c r="AO196" s="15">
        <v>4</v>
      </c>
      <c r="AP196" s="7">
        <v>220.31026444994399</v>
      </c>
      <c r="AQ196" s="8">
        <v>9.3699999999999992</v>
      </c>
      <c r="AR196" s="9">
        <v>9</v>
      </c>
      <c r="AS196" s="9">
        <v>12</v>
      </c>
      <c r="AT196" s="16">
        <v>34.171800613403299</v>
      </c>
      <c r="AU196" s="17">
        <v>11.87</v>
      </c>
      <c r="AV196" s="18">
        <v>10</v>
      </c>
      <c r="AW196" s="18">
        <v>14</v>
      </c>
      <c r="AX196" s="5">
        <v>918</v>
      </c>
      <c r="AY196" s="19">
        <v>103.47130552466</v>
      </c>
    </row>
    <row r="197" spans="1:51">
      <c r="A197" s="3" t="s">
        <v>452</v>
      </c>
      <c r="B197" s="3" t="s">
        <v>453</v>
      </c>
      <c r="C197" s="4">
        <v>15.79</v>
      </c>
      <c r="D197" s="5">
        <v>2</v>
      </c>
      <c r="E197" s="5">
        <v>2</v>
      </c>
      <c r="F197" s="5">
        <v>2</v>
      </c>
      <c r="G197" s="5">
        <v>4</v>
      </c>
      <c r="H197" s="6"/>
      <c r="I197" s="6"/>
      <c r="J197" s="6"/>
      <c r="K197" s="6"/>
      <c r="L197" s="6"/>
      <c r="M197" s="6"/>
      <c r="N197" s="6">
        <v>1.55563410708795</v>
      </c>
      <c r="O197" s="6">
        <v>1.39378159788238</v>
      </c>
      <c r="P197" s="6">
        <v>1.51471167849794</v>
      </c>
      <c r="Q197" s="6">
        <v>1.36092163191997</v>
      </c>
      <c r="R197" s="6">
        <v>1.0327264296147201</v>
      </c>
      <c r="S197" s="6">
        <v>0.88155205836462003</v>
      </c>
      <c r="T197" s="6"/>
      <c r="U197" s="6"/>
      <c r="V197" s="6"/>
      <c r="W197" s="6"/>
      <c r="X197" s="6"/>
      <c r="Y197" s="6"/>
      <c r="Z197" s="7"/>
      <c r="AA197" s="8"/>
      <c r="AB197" s="9"/>
      <c r="AC197" s="9"/>
      <c r="AD197" s="10"/>
      <c r="AE197" s="11"/>
      <c r="AF197" s="12"/>
      <c r="AG197" s="12"/>
      <c r="AH197" s="7">
        <v>69.032581265925401</v>
      </c>
      <c r="AI197" s="8">
        <v>15.79</v>
      </c>
      <c r="AJ197" s="9">
        <v>2</v>
      </c>
      <c r="AK197" s="9">
        <v>2</v>
      </c>
      <c r="AL197" s="13">
        <v>6.7461972236633301</v>
      </c>
      <c r="AM197" s="14">
        <v>15.79</v>
      </c>
      <c r="AN197" s="15">
        <v>2</v>
      </c>
      <c r="AO197" s="15">
        <v>2</v>
      </c>
      <c r="AP197" s="7"/>
      <c r="AQ197" s="8"/>
      <c r="AR197" s="9"/>
      <c r="AS197" s="9"/>
      <c r="AT197" s="16"/>
      <c r="AU197" s="17"/>
      <c r="AV197" s="18"/>
      <c r="AW197" s="18"/>
      <c r="AX197" s="5">
        <v>133</v>
      </c>
      <c r="AY197" s="19">
        <v>15.28348847466</v>
      </c>
    </row>
    <row r="198" spans="1:51">
      <c r="A198" s="3" t="s">
        <v>454</v>
      </c>
      <c r="B198" s="3" t="s">
        <v>455</v>
      </c>
      <c r="C198" s="4">
        <v>15.68</v>
      </c>
      <c r="D198" s="5">
        <v>1</v>
      </c>
      <c r="E198" s="5">
        <v>21</v>
      </c>
      <c r="F198" s="5">
        <v>21</v>
      </c>
      <c r="G198" s="5">
        <v>104</v>
      </c>
      <c r="H198" s="6">
        <v>1.0829325734228299</v>
      </c>
      <c r="I198" s="6">
        <v>1.12621846848342</v>
      </c>
      <c r="J198" s="6">
        <v>1.03638733993014</v>
      </c>
      <c r="K198" s="6">
        <v>1.1766779787113999</v>
      </c>
      <c r="L198" s="6">
        <v>0.96049405087228301</v>
      </c>
      <c r="M198" s="6">
        <v>1.07457719027156</v>
      </c>
      <c r="N198" s="6">
        <v>1.3142271903274101</v>
      </c>
      <c r="O198" s="6">
        <v>1.35933573894589</v>
      </c>
      <c r="P198" s="6">
        <v>1.30803827424758</v>
      </c>
      <c r="Q198" s="6">
        <v>1.2460412228465401</v>
      </c>
      <c r="R198" s="6">
        <v>1.05896618948636</v>
      </c>
      <c r="S198" s="6">
        <v>0.97887709176719595</v>
      </c>
      <c r="T198" s="6">
        <v>1.1020130412279201</v>
      </c>
      <c r="U198" s="6">
        <v>1.0923875758111199</v>
      </c>
      <c r="V198" s="6">
        <v>1.1354353377806501</v>
      </c>
      <c r="W198" s="6">
        <v>1.10109407040837</v>
      </c>
      <c r="X198" s="6">
        <v>1.0054116646850799</v>
      </c>
      <c r="Y198" s="6">
        <v>0.98158253072814305</v>
      </c>
      <c r="Z198" s="7">
        <v>181.843562798085</v>
      </c>
      <c r="AA198" s="8">
        <v>6.17</v>
      </c>
      <c r="AB198" s="9">
        <v>6</v>
      </c>
      <c r="AC198" s="9">
        <v>10</v>
      </c>
      <c r="AD198" s="10">
        <v>22.882604837417599</v>
      </c>
      <c r="AE198" s="11">
        <v>6.17</v>
      </c>
      <c r="AF198" s="12">
        <v>6</v>
      </c>
      <c r="AG198" s="12">
        <v>8</v>
      </c>
      <c r="AH198" s="7">
        <v>331.18345372906498</v>
      </c>
      <c r="AI198" s="8">
        <v>9.84</v>
      </c>
      <c r="AJ198" s="9">
        <v>13</v>
      </c>
      <c r="AK198" s="9">
        <v>17</v>
      </c>
      <c r="AL198" s="13">
        <v>33.953025102615399</v>
      </c>
      <c r="AM198" s="14">
        <v>8.73</v>
      </c>
      <c r="AN198" s="15">
        <v>11</v>
      </c>
      <c r="AO198" s="15">
        <v>18</v>
      </c>
      <c r="AP198" s="7">
        <v>344.78019591104101</v>
      </c>
      <c r="AQ198" s="8">
        <v>14.4</v>
      </c>
      <c r="AR198" s="9">
        <v>20</v>
      </c>
      <c r="AS198" s="9">
        <v>23</v>
      </c>
      <c r="AT198" s="16">
        <v>61.883688926696799</v>
      </c>
      <c r="AU198" s="17">
        <v>12.96</v>
      </c>
      <c r="AV198" s="18">
        <v>19</v>
      </c>
      <c r="AW198" s="18">
        <v>28</v>
      </c>
      <c r="AX198" s="5">
        <v>1798</v>
      </c>
      <c r="AY198" s="19">
        <v>195.85444877466</v>
      </c>
    </row>
    <row r="199" spans="1:51">
      <c r="A199" s="3" t="s">
        <v>456</v>
      </c>
      <c r="B199" s="3" t="s">
        <v>457</v>
      </c>
      <c r="C199" s="4">
        <v>15.58</v>
      </c>
      <c r="D199" s="5">
        <v>2</v>
      </c>
      <c r="E199" s="5">
        <v>13</v>
      </c>
      <c r="F199" s="5">
        <v>13</v>
      </c>
      <c r="G199" s="5">
        <v>76</v>
      </c>
      <c r="H199" s="6">
        <v>1.12963197794323</v>
      </c>
      <c r="I199" s="6">
        <v>1.02301954275277</v>
      </c>
      <c r="J199" s="6">
        <v>1.0575160104439101</v>
      </c>
      <c r="K199" s="6">
        <v>0.99862139322311305</v>
      </c>
      <c r="L199" s="6">
        <v>1.0682193027549001</v>
      </c>
      <c r="M199" s="6">
        <v>0.94831442338851102</v>
      </c>
      <c r="N199" s="6">
        <v>1.04918103824304</v>
      </c>
      <c r="O199" s="6">
        <v>1.07689664517767</v>
      </c>
      <c r="P199" s="6">
        <v>1.0329329486371199</v>
      </c>
      <c r="Q199" s="6">
        <v>1.1020504060721701</v>
      </c>
      <c r="R199" s="6">
        <v>1.0685396919066501</v>
      </c>
      <c r="S199" s="6">
        <v>0.98765504250393499</v>
      </c>
      <c r="T199" s="6">
        <v>1.02721711474086</v>
      </c>
      <c r="U199" s="6">
        <v>1.0933653261612299</v>
      </c>
      <c r="V199" s="6">
        <v>1.00436007664727</v>
      </c>
      <c r="W199" s="6">
        <v>1.0487614934629901</v>
      </c>
      <c r="X199" s="6">
        <v>1.02128168839749</v>
      </c>
      <c r="Y199" s="6">
        <v>1.0402245941614501</v>
      </c>
      <c r="Z199" s="7">
        <v>104.37843135977199</v>
      </c>
      <c r="AA199" s="8">
        <v>5.76</v>
      </c>
      <c r="AB199" s="9">
        <v>5</v>
      </c>
      <c r="AC199" s="9">
        <v>8</v>
      </c>
      <c r="AD199" s="10">
        <v>17.587433576583901</v>
      </c>
      <c r="AE199" s="11">
        <v>7.47</v>
      </c>
      <c r="AF199" s="12">
        <v>7</v>
      </c>
      <c r="AG199" s="12">
        <v>11</v>
      </c>
      <c r="AH199" s="7">
        <v>95.0691348321959</v>
      </c>
      <c r="AI199" s="8">
        <v>6.4</v>
      </c>
      <c r="AJ199" s="9">
        <v>5</v>
      </c>
      <c r="AK199" s="9">
        <v>6</v>
      </c>
      <c r="AL199" s="13">
        <v>19.766868591308601</v>
      </c>
      <c r="AM199" s="14">
        <v>6.4</v>
      </c>
      <c r="AN199" s="15">
        <v>5</v>
      </c>
      <c r="AO199" s="15">
        <v>10</v>
      </c>
      <c r="AP199" s="7">
        <v>251.44449661397601</v>
      </c>
      <c r="AQ199" s="8">
        <v>12.91</v>
      </c>
      <c r="AR199" s="9">
        <v>10</v>
      </c>
      <c r="AS199" s="9">
        <v>18</v>
      </c>
      <c r="AT199" s="16">
        <v>38.987905025482199</v>
      </c>
      <c r="AU199" s="17">
        <v>13.66</v>
      </c>
      <c r="AV199" s="18">
        <v>11</v>
      </c>
      <c r="AW199" s="18">
        <v>23</v>
      </c>
      <c r="AX199" s="5">
        <v>937</v>
      </c>
      <c r="AY199" s="19">
        <v>104.71328157466</v>
      </c>
    </row>
    <row r="200" spans="1:51">
      <c r="A200" s="3" t="s">
        <v>458</v>
      </c>
      <c r="B200" s="3" t="s">
        <v>459</v>
      </c>
      <c r="C200" s="4">
        <v>15.49</v>
      </c>
      <c r="D200" s="5">
        <v>1</v>
      </c>
      <c r="E200" s="5">
        <v>2</v>
      </c>
      <c r="F200" s="5">
        <v>2</v>
      </c>
      <c r="G200" s="5">
        <v>2</v>
      </c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>
        <v>1.50506972596567</v>
      </c>
      <c r="U200" s="6">
        <v>1.5076721192496501</v>
      </c>
      <c r="V200" s="6">
        <v>1.5093574512619701</v>
      </c>
      <c r="W200" s="6">
        <v>1.52092981785218</v>
      </c>
      <c r="X200" s="6">
        <v>0.99620525003960803</v>
      </c>
      <c r="Y200" s="6">
        <v>0.99194384297151905</v>
      </c>
      <c r="Z200" s="7"/>
      <c r="AA200" s="8"/>
      <c r="AB200" s="9"/>
      <c r="AC200" s="9"/>
      <c r="AD200" s="10"/>
      <c r="AE200" s="11"/>
      <c r="AF200" s="12"/>
      <c r="AG200" s="12"/>
      <c r="AH200" s="7"/>
      <c r="AI200" s="8"/>
      <c r="AJ200" s="9"/>
      <c r="AK200" s="9"/>
      <c r="AL200" s="13"/>
      <c r="AM200" s="14"/>
      <c r="AN200" s="15"/>
      <c r="AO200" s="15"/>
      <c r="AP200" s="7"/>
      <c r="AQ200" s="8"/>
      <c r="AR200" s="9"/>
      <c r="AS200" s="9"/>
      <c r="AT200" s="16">
        <v>3.7768023014068599</v>
      </c>
      <c r="AU200" s="17">
        <v>15.49</v>
      </c>
      <c r="AV200" s="18">
        <v>2</v>
      </c>
      <c r="AW200" s="18">
        <v>2</v>
      </c>
      <c r="AX200" s="5">
        <v>142</v>
      </c>
      <c r="AY200" s="19">
        <v>15.247926274659999</v>
      </c>
    </row>
    <row r="201" spans="1:51">
      <c r="A201" s="3" t="s">
        <v>460</v>
      </c>
      <c r="B201" s="3" t="s">
        <v>461</v>
      </c>
      <c r="C201" s="4">
        <v>15.33</v>
      </c>
      <c r="D201" s="5">
        <v>2</v>
      </c>
      <c r="E201" s="5">
        <v>8</v>
      </c>
      <c r="F201" s="5">
        <v>8</v>
      </c>
      <c r="G201" s="5">
        <v>59</v>
      </c>
      <c r="H201" s="6">
        <v>1.0528811099545501</v>
      </c>
      <c r="I201" s="6">
        <v>1.2265586064329399</v>
      </c>
      <c r="J201" s="6">
        <v>1.0379585262682101</v>
      </c>
      <c r="K201" s="6">
        <v>1.0502742712957001</v>
      </c>
      <c r="L201" s="6">
        <v>1.0144011380855</v>
      </c>
      <c r="M201" s="6">
        <v>1.0243236975632699</v>
      </c>
      <c r="N201" s="6">
        <v>0.76642611110730496</v>
      </c>
      <c r="O201" s="6">
        <v>0.87005843543361105</v>
      </c>
      <c r="P201" s="6">
        <v>0.83018871296603702</v>
      </c>
      <c r="Q201" s="6">
        <v>0.92075639972021195</v>
      </c>
      <c r="R201" s="6">
        <v>0.95948284581454601</v>
      </c>
      <c r="S201" s="6">
        <v>1.02397374404737</v>
      </c>
      <c r="T201" s="6">
        <v>0.88335127893438803</v>
      </c>
      <c r="U201" s="6">
        <v>0.90106283077694405</v>
      </c>
      <c r="V201" s="6">
        <v>0.86912229203465097</v>
      </c>
      <c r="W201" s="6">
        <v>0.90021514325951502</v>
      </c>
      <c r="X201" s="6">
        <v>0.95881219289506403</v>
      </c>
      <c r="Y201" s="6">
        <v>0.996863092912741</v>
      </c>
      <c r="Z201" s="7">
        <v>118.37233144414699</v>
      </c>
      <c r="AA201" s="8">
        <v>7.43</v>
      </c>
      <c r="AB201" s="9">
        <v>4</v>
      </c>
      <c r="AC201" s="9">
        <v>6</v>
      </c>
      <c r="AD201" s="10">
        <v>19.6445586681366</v>
      </c>
      <c r="AE201" s="11">
        <v>7.43</v>
      </c>
      <c r="AF201" s="12">
        <v>4</v>
      </c>
      <c r="AG201" s="12">
        <v>9</v>
      </c>
      <c r="AH201" s="7">
        <v>133.25396701567399</v>
      </c>
      <c r="AI201" s="8">
        <v>4.8</v>
      </c>
      <c r="AJ201" s="9">
        <v>3</v>
      </c>
      <c r="AK201" s="9">
        <v>6</v>
      </c>
      <c r="AL201" s="13">
        <v>20.597849607467701</v>
      </c>
      <c r="AM201" s="14">
        <v>6.97</v>
      </c>
      <c r="AN201" s="15">
        <v>4</v>
      </c>
      <c r="AO201" s="15">
        <v>10</v>
      </c>
      <c r="AP201" s="7">
        <v>254.287239353991</v>
      </c>
      <c r="AQ201" s="8">
        <v>13.16</v>
      </c>
      <c r="AR201" s="9">
        <v>7</v>
      </c>
      <c r="AS201" s="9">
        <v>13</v>
      </c>
      <c r="AT201" s="16">
        <v>34.618760108947797</v>
      </c>
      <c r="AU201" s="17">
        <v>13.16</v>
      </c>
      <c r="AV201" s="18">
        <v>7</v>
      </c>
      <c r="AW201" s="18">
        <v>15</v>
      </c>
      <c r="AX201" s="5">
        <v>646</v>
      </c>
      <c r="AY201" s="19">
        <v>71.562599484660197</v>
      </c>
    </row>
    <row r="202" spans="1:51">
      <c r="A202" s="3" t="s">
        <v>462</v>
      </c>
      <c r="B202" s="3" t="s">
        <v>388</v>
      </c>
      <c r="C202" s="4">
        <v>15.25</v>
      </c>
      <c r="D202" s="5">
        <v>1</v>
      </c>
      <c r="E202" s="5">
        <v>3</v>
      </c>
      <c r="F202" s="5">
        <v>3</v>
      </c>
      <c r="G202" s="5">
        <v>37</v>
      </c>
      <c r="H202" s="6">
        <v>0.63726572229803202</v>
      </c>
      <c r="I202" s="6">
        <v>0.62322379297581598</v>
      </c>
      <c r="J202" s="6">
        <v>0.64820115923222499</v>
      </c>
      <c r="K202" s="6">
        <v>0.626893674537643</v>
      </c>
      <c r="L202" s="6">
        <v>0.99129364299405198</v>
      </c>
      <c r="M202" s="6">
        <v>1.0081075022108199</v>
      </c>
      <c r="N202" s="6">
        <v>0.91884213410349502</v>
      </c>
      <c r="O202" s="6">
        <v>0.96803073605284096</v>
      </c>
      <c r="P202" s="6">
        <v>0.93522269008645897</v>
      </c>
      <c r="Q202" s="6">
        <v>0.98805052586485698</v>
      </c>
      <c r="R202" s="6">
        <v>0.98794706626971995</v>
      </c>
      <c r="S202" s="6">
        <v>1.0365945926992599</v>
      </c>
      <c r="T202" s="6">
        <v>0.96944530374591298</v>
      </c>
      <c r="U202" s="6">
        <v>1.0258827942362201</v>
      </c>
      <c r="V202" s="6">
        <v>0.888215137041794</v>
      </c>
      <c r="W202" s="6">
        <v>0.94249345499482995</v>
      </c>
      <c r="X202" s="6">
        <v>1.0925810042200099</v>
      </c>
      <c r="Y202" s="6">
        <v>1.07082369302215</v>
      </c>
      <c r="Z202" s="7">
        <v>135.600949731414</v>
      </c>
      <c r="AA202" s="8">
        <v>8.52</v>
      </c>
      <c r="AB202" s="9">
        <v>2</v>
      </c>
      <c r="AC202" s="9">
        <v>6</v>
      </c>
      <c r="AD202" s="10">
        <v>18.8323957920074</v>
      </c>
      <c r="AE202" s="11">
        <v>8.52</v>
      </c>
      <c r="AF202" s="12">
        <v>2</v>
      </c>
      <c r="AG202" s="12">
        <v>7</v>
      </c>
      <c r="AH202" s="7">
        <v>119.404078395525</v>
      </c>
      <c r="AI202" s="8">
        <v>8.52</v>
      </c>
      <c r="AJ202" s="9">
        <v>2</v>
      </c>
      <c r="AK202" s="9">
        <v>4</v>
      </c>
      <c r="AL202" s="13">
        <v>9.6469193696975708</v>
      </c>
      <c r="AM202" s="14">
        <v>8.52</v>
      </c>
      <c r="AN202" s="15">
        <v>2</v>
      </c>
      <c r="AO202" s="15">
        <v>4</v>
      </c>
      <c r="AP202" s="7">
        <v>184</v>
      </c>
      <c r="AQ202" s="8">
        <v>15.25</v>
      </c>
      <c r="AR202" s="9">
        <v>3</v>
      </c>
      <c r="AS202" s="9">
        <v>8</v>
      </c>
      <c r="AT202" s="16">
        <v>21.467313647270199</v>
      </c>
      <c r="AU202" s="17">
        <v>15.25</v>
      </c>
      <c r="AV202" s="18">
        <v>3</v>
      </c>
      <c r="AW202" s="18">
        <v>8</v>
      </c>
      <c r="AX202" s="5">
        <v>223</v>
      </c>
      <c r="AY202" s="19">
        <v>24.99929725466</v>
      </c>
    </row>
    <row r="203" spans="1:51">
      <c r="A203" s="3" t="s">
        <v>389</v>
      </c>
      <c r="B203" s="3" t="s">
        <v>466</v>
      </c>
      <c r="C203" s="4">
        <v>15.25</v>
      </c>
      <c r="D203" s="5">
        <v>1</v>
      </c>
      <c r="E203" s="5">
        <v>2</v>
      </c>
      <c r="F203" s="5">
        <v>2</v>
      </c>
      <c r="G203" s="5">
        <v>18</v>
      </c>
      <c r="H203" s="6">
        <v>1.17498946127721</v>
      </c>
      <c r="I203" s="6">
        <v>1.1343278352041399</v>
      </c>
      <c r="J203" s="6">
        <v>1.17127435924544</v>
      </c>
      <c r="K203" s="6">
        <v>1.13573654948167</v>
      </c>
      <c r="L203" s="6">
        <v>0.99823962674369404</v>
      </c>
      <c r="M203" s="6">
        <v>0.996045168259306</v>
      </c>
      <c r="N203" s="6"/>
      <c r="O203" s="6"/>
      <c r="P203" s="6"/>
      <c r="Q203" s="6"/>
      <c r="R203" s="6"/>
      <c r="S203" s="6"/>
      <c r="T203" s="6">
        <v>1.0162615711399701</v>
      </c>
      <c r="U203" s="6">
        <v>0.97020295386465505</v>
      </c>
      <c r="V203" s="6">
        <v>1.1710264110450299</v>
      </c>
      <c r="W203" s="6">
        <v>1.1605824468125101</v>
      </c>
      <c r="X203" s="6">
        <v>0.88165912056206497</v>
      </c>
      <c r="Y203" s="6">
        <v>0.974079461540865</v>
      </c>
      <c r="Z203" s="7">
        <v>82.13</v>
      </c>
      <c r="AA203" s="8">
        <v>15.25</v>
      </c>
      <c r="AB203" s="9">
        <v>2</v>
      </c>
      <c r="AC203" s="9">
        <v>6</v>
      </c>
      <c r="AD203" s="10">
        <v>13.9723501205444</v>
      </c>
      <c r="AE203" s="11">
        <v>15.25</v>
      </c>
      <c r="AF203" s="12">
        <v>2</v>
      </c>
      <c r="AG203" s="12">
        <v>6</v>
      </c>
      <c r="AH203" s="7"/>
      <c r="AI203" s="8"/>
      <c r="AJ203" s="9"/>
      <c r="AK203" s="9"/>
      <c r="AL203" s="13"/>
      <c r="AM203" s="14"/>
      <c r="AN203" s="15"/>
      <c r="AO203" s="15"/>
      <c r="AP203" s="7">
        <v>65.748686978268907</v>
      </c>
      <c r="AQ203" s="8">
        <v>15.25</v>
      </c>
      <c r="AR203" s="9">
        <v>2</v>
      </c>
      <c r="AS203" s="9">
        <v>3</v>
      </c>
      <c r="AT203" s="16">
        <v>7.4142704010009801</v>
      </c>
      <c r="AU203" s="17">
        <v>15.25</v>
      </c>
      <c r="AV203" s="18">
        <v>2</v>
      </c>
      <c r="AW203" s="18">
        <v>3</v>
      </c>
      <c r="AX203" s="5">
        <v>590</v>
      </c>
      <c r="AY203" s="19">
        <v>60.504598974660098</v>
      </c>
    </row>
    <row r="204" spans="1:51">
      <c r="A204" s="3" t="s">
        <v>467</v>
      </c>
      <c r="B204" s="3" t="s">
        <v>468</v>
      </c>
      <c r="C204" s="4">
        <v>15.19</v>
      </c>
      <c r="D204" s="5">
        <v>1</v>
      </c>
      <c r="E204" s="5">
        <v>18</v>
      </c>
      <c r="F204" s="5">
        <v>18</v>
      </c>
      <c r="G204" s="5">
        <v>178</v>
      </c>
      <c r="H204" s="6">
        <v>0.90056303174550101</v>
      </c>
      <c r="I204" s="6">
        <v>0.90732909035284004</v>
      </c>
      <c r="J204" s="6">
        <v>0.95383307904799197</v>
      </c>
      <c r="K204" s="6">
        <v>0.939503159122693</v>
      </c>
      <c r="L204" s="6">
        <v>1.0389173696799301</v>
      </c>
      <c r="M204" s="6">
        <v>0.99955883596390305</v>
      </c>
      <c r="N204" s="6">
        <v>1.54408105300197</v>
      </c>
      <c r="O204" s="6">
        <v>1.64503596488267</v>
      </c>
      <c r="P204" s="6">
        <v>1.5541574677998899</v>
      </c>
      <c r="Q204" s="6">
        <v>1.5244925732285699</v>
      </c>
      <c r="R204" s="6">
        <v>1.0204173741289699</v>
      </c>
      <c r="S204" s="6">
        <v>1.0068607553781099</v>
      </c>
      <c r="T204" s="6">
        <v>0.95266217065306402</v>
      </c>
      <c r="U204" s="6">
        <v>1.0023346590729001</v>
      </c>
      <c r="V204" s="6">
        <v>0.93948998049117804</v>
      </c>
      <c r="W204" s="6">
        <v>0.97931408669777797</v>
      </c>
      <c r="X204" s="6">
        <v>1.0162093599657001</v>
      </c>
      <c r="Y204" s="6">
        <v>1.0294467144324799</v>
      </c>
      <c r="Z204" s="7">
        <v>281.51331066846302</v>
      </c>
      <c r="AA204" s="8">
        <v>6.58</v>
      </c>
      <c r="AB204" s="9">
        <v>8</v>
      </c>
      <c r="AC204" s="9">
        <v>17</v>
      </c>
      <c r="AD204" s="10">
        <v>49.365645170211799</v>
      </c>
      <c r="AE204" s="11">
        <v>6.58</v>
      </c>
      <c r="AF204" s="12">
        <v>8</v>
      </c>
      <c r="AG204" s="12">
        <v>20</v>
      </c>
      <c r="AH204" s="7">
        <v>461.808125798736</v>
      </c>
      <c r="AI204" s="8">
        <v>10.4</v>
      </c>
      <c r="AJ204" s="9">
        <v>11</v>
      </c>
      <c r="AK204" s="9">
        <v>30</v>
      </c>
      <c r="AL204" s="13">
        <v>86.020300388336196</v>
      </c>
      <c r="AM204" s="14">
        <v>10.4</v>
      </c>
      <c r="AN204" s="15">
        <v>11</v>
      </c>
      <c r="AO204" s="15">
        <v>34</v>
      </c>
      <c r="AP204" s="7">
        <v>520.42043964586503</v>
      </c>
      <c r="AQ204" s="8">
        <v>12.27</v>
      </c>
      <c r="AR204" s="9">
        <v>15</v>
      </c>
      <c r="AS204" s="9">
        <v>34</v>
      </c>
      <c r="AT204" s="16">
        <v>99.747717618942303</v>
      </c>
      <c r="AU204" s="17">
        <v>12.27</v>
      </c>
      <c r="AV204" s="18">
        <v>15</v>
      </c>
      <c r="AW204" s="18">
        <v>43</v>
      </c>
      <c r="AX204" s="5">
        <v>1231</v>
      </c>
      <c r="AY204" s="19">
        <v>139.00470380466001</v>
      </c>
    </row>
    <row r="205" spans="1:51">
      <c r="A205" s="3" t="s">
        <v>469</v>
      </c>
      <c r="B205" s="3" t="s">
        <v>470</v>
      </c>
      <c r="C205" s="4">
        <v>15.02</v>
      </c>
      <c r="D205" s="5">
        <v>2</v>
      </c>
      <c r="E205" s="5">
        <v>5</v>
      </c>
      <c r="F205" s="5">
        <v>9</v>
      </c>
      <c r="G205" s="5">
        <v>60</v>
      </c>
      <c r="H205" s="6">
        <v>1.3906800387954501</v>
      </c>
      <c r="I205" s="6">
        <v>1.33364938501744</v>
      </c>
      <c r="J205" s="6">
        <v>1.4900175557986799</v>
      </c>
      <c r="K205" s="6">
        <v>1.4013360103160899</v>
      </c>
      <c r="L205" s="6">
        <v>0.96521126063006302</v>
      </c>
      <c r="M205" s="6">
        <v>0.93098214079711705</v>
      </c>
      <c r="N205" s="6">
        <v>0.91288437692540303</v>
      </c>
      <c r="O205" s="6">
        <v>0.88884941096451298</v>
      </c>
      <c r="P205" s="6">
        <v>0.90358060586444</v>
      </c>
      <c r="Q205" s="6">
        <v>0.825662364120482</v>
      </c>
      <c r="R205" s="6">
        <v>1.0159133863652201</v>
      </c>
      <c r="S205" s="6">
        <v>0.89656216646602505</v>
      </c>
      <c r="T205" s="6">
        <v>1.11804804788544</v>
      </c>
      <c r="U205" s="6">
        <v>1.2686035807814999</v>
      </c>
      <c r="V205" s="6">
        <v>1.1952554744524999</v>
      </c>
      <c r="W205" s="6">
        <v>1.29617479864732</v>
      </c>
      <c r="X205" s="6">
        <v>0.97627606652233101</v>
      </c>
      <c r="Y205" s="6">
        <v>1.06751219894089</v>
      </c>
      <c r="Z205" s="7">
        <v>236.80508899521499</v>
      </c>
      <c r="AA205" s="8">
        <v>13.82</v>
      </c>
      <c r="AB205" s="9">
        <v>8</v>
      </c>
      <c r="AC205" s="9">
        <v>11</v>
      </c>
      <c r="AD205" s="10">
        <v>37.497289419174201</v>
      </c>
      <c r="AE205" s="11">
        <v>13.82</v>
      </c>
      <c r="AF205" s="12">
        <v>8</v>
      </c>
      <c r="AG205" s="12">
        <v>15</v>
      </c>
      <c r="AH205" s="7">
        <v>160.58640246044499</v>
      </c>
      <c r="AI205" s="8">
        <v>5.97</v>
      </c>
      <c r="AJ205" s="9">
        <v>4</v>
      </c>
      <c r="AK205" s="9">
        <v>5</v>
      </c>
      <c r="AL205" s="13">
        <v>14.0160336494446</v>
      </c>
      <c r="AM205" s="14">
        <v>5.97</v>
      </c>
      <c r="AN205" s="15">
        <v>4</v>
      </c>
      <c r="AO205" s="15">
        <v>6</v>
      </c>
      <c r="AP205" s="7">
        <v>260.21955947587998</v>
      </c>
      <c r="AQ205" s="8">
        <v>10.75</v>
      </c>
      <c r="AR205" s="9">
        <v>7</v>
      </c>
      <c r="AS205" s="9">
        <v>10</v>
      </c>
      <c r="AT205" s="16">
        <v>31.706663727760301</v>
      </c>
      <c r="AU205" s="17">
        <v>10.75</v>
      </c>
      <c r="AV205" s="18">
        <v>7</v>
      </c>
      <c r="AW205" s="18">
        <v>13</v>
      </c>
      <c r="AX205" s="5">
        <v>586</v>
      </c>
      <c r="AY205" s="19">
        <v>63.897946094660099</v>
      </c>
    </row>
    <row r="206" spans="1:51">
      <c r="A206" s="3" t="s">
        <v>471</v>
      </c>
      <c r="B206" s="3" t="s">
        <v>472</v>
      </c>
      <c r="C206" s="4">
        <v>14.55</v>
      </c>
      <c r="D206" s="5">
        <v>3</v>
      </c>
      <c r="E206" s="5">
        <v>6</v>
      </c>
      <c r="F206" s="5">
        <v>6</v>
      </c>
      <c r="G206" s="5">
        <v>17</v>
      </c>
      <c r="H206" s="6">
        <v>1.366050844811</v>
      </c>
      <c r="I206" s="6">
        <v>1.43768769443236</v>
      </c>
      <c r="J206" s="6">
        <v>1.36940209316769</v>
      </c>
      <c r="K206" s="6">
        <v>1.56371943157952</v>
      </c>
      <c r="L206" s="6">
        <v>0.92264659363642099</v>
      </c>
      <c r="M206" s="6">
        <v>1.15111272569217</v>
      </c>
      <c r="N206" s="6">
        <v>1.0521804458732</v>
      </c>
      <c r="O206" s="6">
        <v>1.3238699821586699</v>
      </c>
      <c r="P206" s="6">
        <v>0.99327513316905502</v>
      </c>
      <c r="Q206" s="6">
        <v>1.25325817179718</v>
      </c>
      <c r="R206" s="6">
        <v>1.06519341398543</v>
      </c>
      <c r="S206" s="6">
        <v>1.2379861970503601</v>
      </c>
      <c r="T206" s="6">
        <v>1.1786369057510699</v>
      </c>
      <c r="U206" s="6">
        <v>0.960978741460918</v>
      </c>
      <c r="V206" s="6">
        <v>1.2558846364979701</v>
      </c>
      <c r="W206" s="6">
        <v>1.0643560371479599</v>
      </c>
      <c r="X206" s="6">
        <v>0.96104961706477099</v>
      </c>
      <c r="Y206" s="6">
        <v>0.88187100773097005</v>
      </c>
      <c r="Z206" s="7">
        <v>60.007179511825001</v>
      </c>
      <c r="AA206" s="8">
        <v>9.81</v>
      </c>
      <c r="AB206" s="9">
        <v>4</v>
      </c>
      <c r="AC206" s="9">
        <v>4</v>
      </c>
      <c r="AD206" s="10">
        <v>8.8537964820861799</v>
      </c>
      <c r="AE206" s="11">
        <v>6.26</v>
      </c>
      <c r="AF206" s="12">
        <v>3</v>
      </c>
      <c r="AG206" s="12">
        <v>4</v>
      </c>
      <c r="AH206" s="7">
        <v>32.56</v>
      </c>
      <c r="AI206" s="8">
        <v>6.09</v>
      </c>
      <c r="AJ206" s="9">
        <v>2</v>
      </c>
      <c r="AK206" s="9">
        <v>2</v>
      </c>
      <c r="AL206" s="13">
        <v>6.0211646556854204</v>
      </c>
      <c r="AM206" s="14">
        <v>6.09</v>
      </c>
      <c r="AN206" s="15">
        <v>2</v>
      </c>
      <c r="AO206" s="15">
        <v>2</v>
      </c>
      <c r="AP206" s="7">
        <v>63.924020510250102</v>
      </c>
      <c r="AQ206" s="8">
        <v>7.28</v>
      </c>
      <c r="AR206" s="9">
        <v>3</v>
      </c>
      <c r="AS206" s="9">
        <v>3</v>
      </c>
      <c r="AT206" s="16">
        <v>7.1507492065429696</v>
      </c>
      <c r="AU206" s="17">
        <v>4.74</v>
      </c>
      <c r="AV206" s="18">
        <v>2</v>
      </c>
      <c r="AW206" s="18">
        <v>2</v>
      </c>
      <c r="AX206" s="5">
        <v>591</v>
      </c>
      <c r="AY206" s="19">
        <v>64.483271204660099</v>
      </c>
    </row>
    <row r="207" spans="1:51">
      <c r="A207" s="3" t="s">
        <v>473</v>
      </c>
      <c r="B207" s="3" t="s">
        <v>474</v>
      </c>
      <c r="C207" s="4">
        <v>14.47</v>
      </c>
      <c r="D207" s="5">
        <v>2</v>
      </c>
      <c r="E207" s="5">
        <v>9</v>
      </c>
      <c r="F207" s="5">
        <v>9</v>
      </c>
      <c r="G207" s="5">
        <v>56</v>
      </c>
      <c r="H207" s="6">
        <v>1.0411422783512301</v>
      </c>
      <c r="I207" s="6">
        <v>0.925499065511866</v>
      </c>
      <c r="J207" s="6">
        <v>0.97240774520665396</v>
      </c>
      <c r="K207" s="6">
        <v>0.89704252515315597</v>
      </c>
      <c r="L207" s="6">
        <v>1.0945758499899301</v>
      </c>
      <c r="M207" s="6">
        <v>0.97409760227584996</v>
      </c>
      <c r="N207" s="6">
        <v>0.93847567138327503</v>
      </c>
      <c r="O207" s="6">
        <v>0.90656617311591803</v>
      </c>
      <c r="P207" s="6">
        <v>0.94184238041656698</v>
      </c>
      <c r="Q207" s="6">
        <v>0.90825755232919603</v>
      </c>
      <c r="R207" s="6">
        <v>0.98340588758723302</v>
      </c>
      <c r="S207" s="6">
        <v>0.95097481015674601</v>
      </c>
      <c r="T207" s="6">
        <v>0.9369240034738</v>
      </c>
      <c r="U207" s="6">
        <v>0.90986911868443998</v>
      </c>
      <c r="V207" s="6">
        <v>0.93355498567331796</v>
      </c>
      <c r="W207" s="6">
        <v>0.94061086630282398</v>
      </c>
      <c r="X207" s="6">
        <v>0.97319616447685098</v>
      </c>
      <c r="Y207" s="6">
        <v>1.0037174097780099</v>
      </c>
      <c r="Z207" s="7">
        <v>144.90948578861699</v>
      </c>
      <c r="AA207" s="8">
        <v>12.2</v>
      </c>
      <c r="AB207" s="9">
        <v>7</v>
      </c>
      <c r="AC207" s="9">
        <v>9</v>
      </c>
      <c r="AD207" s="10">
        <v>23.3400394916534</v>
      </c>
      <c r="AE207" s="11">
        <v>11.21</v>
      </c>
      <c r="AF207" s="12">
        <v>6</v>
      </c>
      <c r="AG207" s="12">
        <v>10</v>
      </c>
      <c r="AH207" s="7">
        <v>160.84631761069099</v>
      </c>
      <c r="AI207" s="8">
        <v>10.5</v>
      </c>
      <c r="AJ207" s="9">
        <v>6</v>
      </c>
      <c r="AK207" s="9">
        <v>7</v>
      </c>
      <c r="AL207" s="13">
        <v>21.7097492218018</v>
      </c>
      <c r="AM207" s="14">
        <v>10.5</v>
      </c>
      <c r="AN207" s="15">
        <v>6</v>
      </c>
      <c r="AO207" s="15">
        <v>8</v>
      </c>
      <c r="AP207" s="7">
        <v>107.331128274779</v>
      </c>
      <c r="AQ207" s="8">
        <v>8.23</v>
      </c>
      <c r="AR207" s="9">
        <v>6</v>
      </c>
      <c r="AS207" s="9">
        <v>10</v>
      </c>
      <c r="AT207" s="16">
        <v>25.644186496734601</v>
      </c>
      <c r="AU207" s="17">
        <v>7.23</v>
      </c>
      <c r="AV207" s="18">
        <v>5</v>
      </c>
      <c r="AW207" s="18">
        <v>12</v>
      </c>
      <c r="AX207" s="5">
        <v>705</v>
      </c>
      <c r="AY207" s="19">
        <v>80.066817604660002</v>
      </c>
    </row>
    <row r="208" spans="1:51">
      <c r="A208" s="3" t="s">
        <v>475</v>
      </c>
      <c r="B208" s="3" t="s">
        <v>476</v>
      </c>
      <c r="C208" s="4">
        <v>14.46</v>
      </c>
      <c r="D208" s="5">
        <v>2</v>
      </c>
      <c r="E208" s="5">
        <v>4</v>
      </c>
      <c r="F208" s="5">
        <v>5</v>
      </c>
      <c r="G208" s="5">
        <v>53</v>
      </c>
      <c r="H208" s="6">
        <v>0.85084002005695503</v>
      </c>
      <c r="I208" s="6">
        <v>0.87002810909718398</v>
      </c>
      <c r="J208" s="6">
        <v>0.794288562326249</v>
      </c>
      <c r="K208" s="6">
        <v>0.81504755575870602</v>
      </c>
      <c r="L208" s="6">
        <v>1.0326438016920501</v>
      </c>
      <c r="M208" s="6">
        <v>1.0930236496955199</v>
      </c>
      <c r="N208" s="6">
        <v>0.87779639775479501</v>
      </c>
      <c r="O208" s="6">
        <v>0.79554403024680498</v>
      </c>
      <c r="P208" s="6">
        <v>0.86337199979268597</v>
      </c>
      <c r="Q208" s="6">
        <v>0.68580145434681505</v>
      </c>
      <c r="R208" s="6">
        <v>0.98806094516639897</v>
      </c>
      <c r="S208" s="6">
        <v>0.88618280422375995</v>
      </c>
      <c r="T208" s="6">
        <v>0.63503837809525798</v>
      </c>
      <c r="U208" s="6">
        <v>0.60675141922416997</v>
      </c>
      <c r="V208" s="6">
        <v>0.722460049873063</v>
      </c>
      <c r="W208" s="6">
        <v>0.65639809900591195</v>
      </c>
      <c r="X208" s="6">
        <v>0.94565925792475802</v>
      </c>
      <c r="Y208" s="6">
        <v>0.91937873193330999</v>
      </c>
      <c r="Z208" s="7">
        <v>45.563887426323497</v>
      </c>
      <c r="AA208" s="8">
        <v>12.35</v>
      </c>
      <c r="AB208" s="9">
        <v>4</v>
      </c>
      <c r="AC208" s="9">
        <v>6</v>
      </c>
      <c r="AD208" s="10">
        <v>14.8131673336029</v>
      </c>
      <c r="AE208" s="11">
        <v>12.35</v>
      </c>
      <c r="AF208" s="12">
        <v>4</v>
      </c>
      <c r="AG208" s="12">
        <v>7</v>
      </c>
      <c r="AH208" s="7">
        <v>60.539911855153399</v>
      </c>
      <c r="AI208" s="8">
        <v>9.64</v>
      </c>
      <c r="AJ208" s="9">
        <v>3</v>
      </c>
      <c r="AK208" s="9">
        <v>8</v>
      </c>
      <c r="AL208" s="13">
        <v>27.4995067119598</v>
      </c>
      <c r="AM208" s="14">
        <v>9.64</v>
      </c>
      <c r="AN208" s="15">
        <v>3</v>
      </c>
      <c r="AO208" s="15">
        <v>10</v>
      </c>
      <c r="AP208" s="7">
        <v>98.569873859325199</v>
      </c>
      <c r="AQ208" s="8">
        <v>11.75</v>
      </c>
      <c r="AR208" s="9">
        <v>4</v>
      </c>
      <c r="AS208" s="9">
        <v>10</v>
      </c>
      <c r="AT208" s="16">
        <v>22.208396911621101</v>
      </c>
      <c r="AU208" s="17">
        <v>11.75</v>
      </c>
      <c r="AV208" s="18">
        <v>4</v>
      </c>
      <c r="AW208" s="18">
        <v>12</v>
      </c>
      <c r="AX208" s="5">
        <v>332</v>
      </c>
      <c r="AY208" s="19">
        <v>37.809515714660002</v>
      </c>
    </row>
    <row r="209" spans="1:51">
      <c r="A209" s="3" t="s">
        <v>477</v>
      </c>
      <c r="B209" s="3" t="s">
        <v>398</v>
      </c>
      <c r="C209" s="4">
        <v>14.4</v>
      </c>
      <c r="D209" s="5">
        <v>2</v>
      </c>
      <c r="E209" s="5">
        <v>9</v>
      </c>
      <c r="F209" s="5">
        <v>9</v>
      </c>
      <c r="G209" s="5">
        <v>60</v>
      </c>
      <c r="H209" s="6">
        <v>1.0201253561688099</v>
      </c>
      <c r="I209" s="6">
        <v>0.91887299211704299</v>
      </c>
      <c r="J209" s="6">
        <v>1.04000777374218</v>
      </c>
      <c r="K209" s="6">
        <v>0.99111730126642705</v>
      </c>
      <c r="L209" s="6">
        <v>0.96252158383506703</v>
      </c>
      <c r="M209" s="6">
        <v>0.97665723824336204</v>
      </c>
      <c r="N209" s="6">
        <v>0.95386276007896198</v>
      </c>
      <c r="O209" s="6">
        <v>1.0504459325525699</v>
      </c>
      <c r="P209" s="6">
        <v>0.97494660616450202</v>
      </c>
      <c r="Q209" s="6">
        <v>1.00616379520414</v>
      </c>
      <c r="R209" s="6">
        <v>1.0527583637829301</v>
      </c>
      <c r="S209" s="6">
        <v>0.97310437086943002</v>
      </c>
      <c r="T209" s="6">
        <v>1.1245781371251899</v>
      </c>
      <c r="U209" s="6">
        <v>1.1872940141377899</v>
      </c>
      <c r="V209" s="6">
        <v>1.16756271513823</v>
      </c>
      <c r="W209" s="6">
        <v>1.1862014980656601</v>
      </c>
      <c r="X209" s="6">
        <v>0.96226286794680604</v>
      </c>
      <c r="Y209" s="6">
        <v>1.0290234658575299</v>
      </c>
      <c r="Z209" s="7">
        <v>214.04207895317299</v>
      </c>
      <c r="AA209" s="8">
        <v>12.77</v>
      </c>
      <c r="AB209" s="9">
        <v>8</v>
      </c>
      <c r="AC209" s="9">
        <v>11</v>
      </c>
      <c r="AD209" s="10">
        <v>29.845072269439701</v>
      </c>
      <c r="AE209" s="11">
        <v>12.77</v>
      </c>
      <c r="AF209" s="12">
        <v>8</v>
      </c>
      <c r="AG209" s="12">
        <v>13</v>
      </c>
      <c r="AH209" s="7">
        <v>153.47999999999999</v>
      </c>
      <c r="AI209" s="8">
        <v>8.56</v>
      </c>
      <c r="AJ209" s="9">
        <v>5</v>
      </c>
      <c r="AK209" s="9">
        <v>7</v>
      </c>
      <c r="AL209" s="13">
        <v>23.107949018478401</v>
      </c>
      <c r="AM209" s="14">
        <v>10.050000000000001</v>
      </c>
      <c r="AN209" s="15">
        <v>6</v>
      </c>
      <c r="AO209" s="15">
        <v>9</v>
      </c>
      <c r="AP209" s="7">
        <v>207.52101898069199</v>
      </c>
      <c r="AQ209" s="8">
        <v>11.68</v>
      </c>
      <c r="AR209" s="9">
        <v>7</v>
      </c>
      <c r="AS209" s="9">
        <v>10</v>
      </c>
      <c r="AT209" s="16">
        <v>28.341531515121499</v>
      </c>
      <c r="AU209" s="17">
        <v>11.68</v>
      </c>
      <c r="AV209" s="18">
        <v>7</v>
      </c>
      <c r="AW209" s="18">
        <v>10</v>
      </c>
      <c r="AX209" s="5">
        <v>736</v>
      </c>
      <c r="AY209" s="19">
        <v>83.341090214660099</v>
      </c>
    </row>
    <row r="210" spans="1:51">
      <c r="A210" s="3" t="s">
        <v>399</v>
      </c>
      <c r="B210" s="3" t="s">
        <v>400</v>
      </c>
      <c r="C210" s="4">
        <v>14.32</v>
      </c>
      <c r="D210" s="5">
        <v>2</v>
      </c>
      <c r="E210" s="5">
        <v>7</v>
      </c>
      <c r="F210" s="5">
        <v>7</v>
      </c>
      <c r="G210" s="5">
        <v>105</v>
      </c>
      <c r="H210" s="6">
        <v>1.69197810980135</v>
      </c>
      <c r="I210" s="6">
        <v>1.5160294756773101</v>
      </c>
      <c r="J210" s="6">
        <v>1.734047949974</v>
      </c>
      <c r="K210" s="6">
        <v>1.5507300244023201</v>
      </c>
      <c r="L210" s="6">
        <v>0.95983308342792295</v>
      </c>
      <c r="M210" s="6">
        <v>0.86711822185960896</v>
      </c>
      <c r="N210" s="6">
        <v>0.90651719022153698</v>
      </c>
      <c r="O210" s="6">
        <v>0.79167207579822096</v>
      </c>
      <c r="P210" s="6">
        <v>0.74587994717626904</v>
      </c>
      <c r="Q210" s="6">
        <v>0.855102916503508</v>
      </c>
      <c r="R210" s="6">
        <v>0.94837952316898599</v>
      </c>
      <c r="S210" s="6">
        <v>1.05961259423424</v>
      </c>
      <c r="T210" s="6">
        <v>1.66930791160751</v>
      </c>
      <c r="U210" s="6">
        <v>1.72972242398299</v>
      </c>
      <c r="V210" s="6">
        <v>1.65315510678128</v>
      </c>
      <c r="W210" s="6">
        <v>1.7239145780206899</v>
      </c>
      <c r="X210" s="6">
        <v>1.03090624584247</v>
      </c>
      <c r="Y210" s="6">
        <v>0.99765194882851405</v>
      </c>
      <c r="Z210" s="7">
        <v>339.32421347930199</v>
      </c>
      <c r="AA210" s="8">
        <v>11.67</v>
      </c>
      <c r="AB210" s="9">
        <v>6</v>
      </c>
      <c r="AC210" s="9">
        <v>17</v>
      </c>
      <c r="AD210" s="10">
        <v>47.627101540565498</v>
      </c>
      <c r="AE210" s="11">
        <v>11.67</v>
      </c>
      <c r="AF210" s="12">
        <v>6</v>
      </c>
      <c r="AG210" s="12">
        <v>22</v>
      </c>
      <c r="AH210" s="7">
        <v>388.37350368921602</v>
      </c>
      <c r="AI210" s="8">
        <v>11.67</v>
      </c>
      <c r="AJ210" s="9">
        <v>6</v>
      </c>
      <c r="AK210" s="9">
        <v>16</v>
      </c>
      <c r="AL210" s="13">
        <v>50.950731515884399</v>
      </c>
      <c r="AM210" s="14">
        <v>14.32</v>
      </c>
      <c r="AN210" s="15">
        <v>7</v>
      </c>
      <c r="AO210" s="15">
        <v>19</v>
      </c>
      <c r="AP210" s="7">
        <v>295.86600362230803</v>
      </c>
      <c r="AQ210" s="8">
        <v>9.0299999999999994</v>
      </c>
      <c r="AR210" s="9">
        <v>5</v>
      </c>
      <c r="AS210" s="9">
        <v>13</v>
      </c>
      <c r="AT210" s="16">
        <v>40.793856143951402</v>
      </c>
      <c r="AU210" s="17">
        <v>11.67</v>
      </c>
      <c r="AV210" s="18">
        <v>6</v>
      </c>
      <c r="AW210" s="18">
        <v>18</v>
      </c>
      <c r="AX210" s="5">
        <v>454</v>
      </c>
      <c r="AY210" s="19">
        <v>51.535816584660097</v>
      </c>
    </row>
    <row r="211" spans="1:51">
      <c r="A211" s="3" t="s">
        <v>401</v>
      </c>
      <c r="B211" s="3" t="s">
        <v>403</v>
      </c>
      <c r="C211" s="4">
        <v>14.26</v>
      </c>
      <c r="D211" s="5">
        <v>1</v>
      </c>
      <c r="E211" s="5">
        <v>8</v>
      </c>
      <c r="F211" s="5">
        <v>8</v>
      </c>
      <c r="G211" s="5">
        <v>164</v>
      </c>
      <c r="H211" s="6">
        <v>0.67497937408302</v>
      </c>
      <c r="I211" s="6">
        <v>0.61057053783313098</v>
      </c>
      <c r="J211" s="6">
        <v>0.66170153512607299</v>
      </c>
      <c r="K211" s="6">
        <v>0.61908310095844998</v>
      </c>
      <c r="L211" s="6">
        <v>0.98972959116786097</v>
      </c>
      <c r="M211" s="6">
        <v>0.96771259068116899</v>
      </c>
      <c r="N211" s="6">
        <v>0.84017893011887201</v>
      </c>
      <c r="O211" s="6">
        <v>0.85766014737074403</v>
      </c>
      <c r="P211" s="6">
        <v>0.87698944862217698</v>
      </c>
      <c r="Q211" s="6">
        <v>0.97831395852673797</v>
      </c>
      <c r="R211" s="6">
        <v>0.94580326942600301</v>
      </c>
      <c r="S211" s="6">
        <v>1.1216955129316699</v>
      </c>
      <c r="T211" s="6">
        <v>0.66648547668063995</v>
      </c>
      <c r="U211" s="6">
        <v>0.72552448131346003</v>
      </c>
      <c r="V211" s="6">
        <v>0.71795999875512195</v>
      </c>
      <c r="W211" s="6">
        <v>0.71370101952029796</v>
      </c>
      <c r="X211" s="6">
        <v>1.0255153674375801</v>
      </c>
      <c r="Y211" s="6">
        <v>0.98928636851699003</v>
      </c>
      <c r="Z211" s="7">
        <v>542.23148599953799</v>
      </c>
      <c r="AA211" s="8">
        <v>13</v>
      </c>
      <c r="AB211" s="9">
        <v>6</v>
      </c>
      <c r="AC211" s="9">
        <v>31</v>
      </c>
      <c r="AD211" s="10">
        <v>71.2153080701828</v>
      </c>
      <c r="AE211" s="11">
        <v>13</v>
      </c>
      <c r="AF211" s="12">
        <v>6</v>
      </c>
      <c r="AG211" s="12">
        <v>32</v>
      </c>
      <c r="AH211" s="7">
        <v>473.074931589041</v>
      </c>
      <c r="AI211" s="8">
        <v>11.73</v>
      </c>
      <c r="AJ211" s="9">
        <v>6</v>
      </c>
      <c r="AK211" s="9">
        <v>27</v>
      </c>
      <c r="AL211" s="13">
        <v>70.556396484375</v>
      </c>
      <c r="AM211" s="14">
        <v>11.73</v>
      </c>
      <c r="AN211" s="15">
        <v>6</v>
      </c>
      <c r="AO211" s="15">
        <v>30</v>
      </c>
      <c r="AP211" s="7">
        <v>199.28688822780899</v>
      </c>
      <c r="AQ211" s="8">
        <v>13</v>
      </c>
      <c r="AR211" s="9">
        <v>7</v>
      </c>
      <c r="AS211" s="9">
        <v>19</v>
      </c>
      <c r="AT211" s="16">
        <v>47.795718550682103</v>
      </c>
      <c r="AU211" s="17">
        <v>14.26</v>
      </c>
      <c r="AV211" s="18">
        <v>8</v>
      </c>
      <c r="AW211" s="18">
        <v>25</v>
      </c>
      <c r="AX211" s="5">
        <v>554</v>
      </c>
      <c r="AY211" s="19">
        <v>60.141858604660101</v>
      </c>
    </row>
    <row r="212" spans="1:51">
      <c r="A212" s="3" t="s">
        <v>402</v>
      </c>
      <c r="B212" s="3" t="s">
        <v>483</v>
      </c>
      <c r="C212" s="4">
        <v>14.22</v>
      </c>
      <c r="D212" s="5">
        <v>2</v>
      </c>
      <c r="E212" s="5">
        <v>6</v>
      </c>
      <c r="F212" s="5">
        <v>6</v>
      </c>
      <c r="G212" s="5">
        <v>63</v>
      </c>
      <c r="H212" s="6">
        <v>0.88381179058475901</v>
      </c>
      <c r="I212" s="6">
        <v>0.98826393190557105</v>
      </c>
      <c r="J212" s="6">
        <v>1.0335610612909001</v>
      </c>
      <c r="K212" s="6">
        <v>1.0085330259460901</v>
      </c>
      <c r="L212" s="6">
        <v>1.0792350965449999</v>
      </c>
      <c r="M212" s="6">
        <v>1.06781170699685</v>
      </c>
      <c r="N212" s="6">
        <v>0.76187674759441903</v>
      </c>
      <c r="O212" s="6">
        <v>0.77508379628923096</v>
      </c>
      <c r="P212" s="6">
        <v>0.730675471439025</v>
      </c>
      <c r="Q212" s="6">
        <v>0.78427421585451296</v>
      </c>
      <c r="R212" s="6">
        <v>0.96398800741162205</v>
      </c>
      <c r="S212" s="6">
        <v>1.03983904594475</v>
      </c>
      <c r="T212" s="6">
        <v>0.91306737283127504</v>
      </c>
      <c r="U212" s="6">
        <v>0.93378429387462702</v>
      </c>
      <c r="V212" s="6">
        <v>0.90449633971214105</v>
      </c>
      <c r="W212" s="6">
        <v>0.93265761456802598</v>
      </c>
      <c r="X212" s="6">
        <v>1.0361226923148299</v>
      </c>
      <c r="Y212" s="6">
        <v>1.0150453393569101</v>
      </c>
      <c r="Z212" s="7">
        <v>124.05007970552001</v>
      </c>
      <c r="AA212" s="8">
        <v>14.22</v>
      </c>
      <c r="AB212" s="9">
        <v>6</v>
      </c>
      <c r="AC212" s="9">
        <v>10</v>
      </c>
      <c r="AD212" s="10">
        <v>25.3691375255585</v>
      </c>
      <c r="AE212" s="11">
        <v>14.22</v>
      </c>
      <c r="AF212" s="12">
        <v>6</v>
      </c>
      <c r="AG212" s="12">
        <v>11</v>
      </c>
      <c r="AH212" s="7">
        <v>130.187777777778</v>
      </c>
      <c r="AI212" s="8">
        <v>10.78</v>
      </c>
      <c r="AJ212" s="9">
        <v>4</v>
      </c>
      <c r="AK212" s="9">
        <v>10</v>
      </c>
      <c r="AL212" s="13">
        <v>25.844360828399701</v>
      </c>
      <c r="AM212" s="14">
        <v>10.78</v>
      </c>
      <c r="AN212" s="15">
        <v>4</v>
      </c>
      <c r="AO212" s="15">
        <v>12</v>
      </c>
      <c r="AP212" s="7">
        <v>127.765315732107</v>
      </c>
      <c r="AQ212" s="8">
        <v>13.99</v>
      </c>
      <c r="AR212" s="9">
        <v>5</v>
      </c>
      <c r="AS212" s="9">
        <v>9</v>
      </c>
      <c r="AT212" s="16">
        <v>22.354488372802699</v>
      </c>
      <c r="AU212" s="17">
        <v>13.99</v>
      </c>
      <c r="AV212" s="18">
        <v>5</v>
      </c>
      <c r="AW212" s="18">
        <v>11</v>
      </c>
      <c r="AX212" s="5">
        <v>436</v>
      </c>
      <c r="AY212" s="19">
        <v>48.775407414660002</v>
      </c>
    </row>
    <row r="213" spans="1:51">
      <c r="A213" s="3" t="s">
        <v>484</v>
      </c>
      <c r="B213" s="3" t="s">
        <v>485</v>
      </c>
      <c r="C213" s="4">
        <v>14.09</v>
      </c>
      <c r="D213" s="5">
        <v>1</v>
      </c>
      <c r="E213" s="5">
        <v>6</v>
      </c>
      <c r="F213" s="5">
        <v>6</v>
      </c>
      <c r="G213" s="5">
        <v>34</v>
      </c>
      <c r="H213" s="6">
        <v>0.75342244452433205</v>
      </c>
      <c r="I213" s="6">
        <v>0.80471085131787401</v>
      </c>
      <c r="J213" s="6">
        <v>0.80335671579972101</v>
      </c>
      <c r="K213" s="6">
        <v>0.80887573527102197</v>
      </c>
      <c r="L213" s="6">
        <v>0.93786541225713604</v>
      </c>
      <c r="M213" s="6">
        <v>1.0005126232055399</v>
      </c>
      <c r="N213" s="6">
        <v>0.80316410895248902</v>
      </c>
      <c r="O213" s="6">
        <v>0.80584262504475201</v>
      </c>
      <c r="P213" s="6">
        <v>0.83594585270452604</v>
      </c>
      <c r="Q213" s="6">
        <v>0.78593943462011295</v>
      </c>
      <c r="R213" s="6">
        <v>1.01070462276508</v>
      </c>
      <c r="S213" s="6">
        <v>0.98720338720571899</v>
      </c>
      <c r="T213" s="6">
        <v>0.68862786969756096</v>
      </c>
      <c r="U213" s="6">
        <v>0.73907419575403199</v>
      </c>
      <c r="V213" s="6">
        <v>0.71154000131964901</v>
      </c>
      <c r="W213" s="6">
        <v>0.73777539731212505</v>
      </c>
      <c r="X213" s="6">
        <v>0.95871434320846005</v>
      </c>
      <c r="Y213" s="6">
        <v>1.0272331850791001</v>
      </c>
      <c r="Z213" s="7">
        <v>43.1</v>
      </c>
      <c r="AA213" s="8">
        <v>6.75</v>
      </c>
      <c r="AB213" s="9">
        <v>3</v>
      </c>
      <c r="AC213" s="9">
        <v>4</v>
      </c>
      <c r="AD213" s="10">
        <v>5.12634348869324</v>
      </c>
      <c r="AE213" s="11">
        <v>4.96</v>
      </c>
      <c r="AF213" s="12">
        <v>2</v>
      </c>
      <c r="AG213" s="12">
        <v>4</v>
      </c>
      <c r="AH213" s="7">
        <v>34.940589963469399</v>
      </c>
      <c r="AI213" s="8">
        <v>5.75</v>
      </c>
      <c r="AJ213" s="9">
        <v>3</v>
      </c>
      <c r="AK213" s="9">
        <v>4</v>
      </c>
      <c r="AL213" s="13">
        <v>9.17993116378784</v>
      </c>
      <c r="AM213" s="14">
        <v>5.75</v>
      </c>
      <c r="AN213" s="15">
        <v>3</v>
      </c>
      <c r="AO213" s="15">
        <v>8</v>
      </c>
      <c r="AP213" s="7">
        <v>59.560884945204101</v>
      </c>
      <c r="AQ213" s="8">
        <v>11.31</v>
      </c>
      <c r="AR213" s="9">
        <v>5</v>
      </c>
      <c r="AS213" s="9">
        <v>6</v>
      </c>
      <c r="AT213" s="16">
        <v>12.1852376461029</v>
      </c>
      <c r="AU213" s="17">
        <v>9.7200000000000006</v>
      </c>
      <c r="AV213" s="18">
        <v>4</v>
      </c>
      <c r="AW213" s="18">
        <v>8</v>
      </c>
      <c r="AX213" s="5">
        <v>504</v>
      </c>
      <c r="AY213" s="19">
        <v>54.502435614660001</v>
      </c>
    </row>
    <row r="214" spans="1:51">
      <c r="A214" s="3" t="s">
        <v>486</v>
      </c>
      <c r="B214" s="3" t="s">
        <v>487</v>
      </c>
      <c r="C214" s="4">
        <v>13.91</v>
      </c>
      <c r="D214" s="5">
        <v>2</v>
      </c>
      <c r="E214" s="5">
        <v>12</v>
      </c>
      <c r="F214" s="5">
        <v>12</v>
      </c>
      <c r="G214" s="5">
        <v>109</v>
      </c>
      <c r="H214" s="6">
        <v>1.2018525755710301</v>
      </c>
      <c r="I214" s="6">
        <v>1.1644839642598901</v>
      </c>
      <c r="J214" s="6">
        <v>1.06290351507206</v>
      </c>
      <c r="K214" s="6">
        <v>1.1333306498412199</v>
      </c>
      <c r="L214" s="6">
        <v>1.0148819152981301</v>
      </c>
      <c r="M214" s="6">
        <v>0.98296080629647598</v>
      </c>
      <c r="N214" s="6">
        <v>1.2436804405337101</v>
      </c>
      <c r="O214" s="6">
        <v>1.16205150850424</v>
      </c>
      <c r="P214" s="6">
        <v>1.1503176594051301</v>
      </c>
      <c r="Q214" s="6">
        <v>1.1110272819312399</v>
      </c>
      <c r="R214" s="6">
        <v>1.07495461028308</v>
      </c>
      <c r="S214" s="6">
        <v>0.988062590162326</v>
      </c>
      <c r="T214" s="6">
        <v>1.23886347652018</v>
      </c>
      <c r="U214" s="6">
        <v>1.26156894675743</v>
      </c>
      <c r="V214" s="6">
        <v>1.2075591640287899</v>
      </c>
      <c r="W214" s="6">
        <v>1.3102796376175601</v>
      </c>
      <c r="X214" s="6">
        <v>1.0088241928359101</v>
      </c>
      <c r="Y214" s="6">
        <v>1.05936670120401</v>
      </c>
      <c r="Z214" s="7">
        <v>456.04650839834102</v>
      </c>
      <c r="AA214" s="8">
        <v>10.77</v>
      </c>
      <c r="AB214" s="9">
        <v>8</v>
      </c>
      <c r="AC214" s="9">
        <v>14</v>
      </c>
      <c r="AD214" s="10">
        <v>53.572293043136597</v>
      </c>
      <c r="AE214" s="11">
        <v>11.51</v>
      </c>
      <c r="AF214" s="12">
        <v>9</v>
      </c>
      <c r="AG214" s="12">
        <v>20</v>
      </c>
      <c r="AH214" s="7">
        <v>349.75724272492897</v>
      </c>
      <c r="AI214" s="8">
        <v>13.18</v>
      </c>
      <c r="AJ214" s="9">
        <v>11</v>
      </c>
      <c r="AK214" s="9">
        <v>19</v>
      </c>
      <c r="AL214" s="13">
        <v>57.405356407165499</v>
      </c>
      <c r="AM214" s="14">
        <v>13.18</v>
      </c>
      <c r="AN214" s="15">
        <v>11</v>
      </c>
      <c r="AO214" s="15">
        <v>21</v>
      </c>
      <c r="AP214" s="7">
        <v>314.64166527329797</v>
      </c>
      <c r="AQ214" s="8">
        <v>12.87</v>
      </c>
      <c r="AR214" s="9">
        <v>11</v>
      </c>
      <c r="AS214" s="9">
        <v>17</v>
      </c>
      <c r="AT214" s="16">
        <v>49.340071082115202</v>
      </c>
      <c r="AU214" s="17">
        <v>12.87</v>
      </c>
      <c r="AV214" s="18">
        <v>11</v>
      </c>
      <c r="AW214" s="18">
        <v>18</v>
      </c>
      <c r="AX214" s="5">
        <v>956</v>
      </c>
      <c r="AY214" s="19">
        <v>106.03052563465999</v>
      </c>
    </row>
    <row r="215" spans="1:51">
      <c r="A215" s="3" t="s">
        <v>488</v>
      </c>
      <c r="B215" s="3" t="s">
        <v>489</v>
      </c>
      <c r="C215" s="4">
        <v>13.89</v>
      </c>
      <c r="D215" s="5">
        <v>1</v>
      </c>
      <c r="E215" s="5">
        <v>10</v>
      </c>
      <c r="F215" s="5">
        <v>10</v>
      </c>
      <c r="G215" s="5">
        <v>34</v>
      </c>
      <c r="H215" s="6"/>
      <c r="I215" s="6"/>
      <c r="J215" s="6"/>
      <c r="K215" s="6"/>
      <c r="L215" s="6"/>
      <c r="M215" s="6"/>
      <c r="N215" s="6">
        <v>1.3696185518544499</v>
      </c>
      <c r="O215" s="6">
        <v>1.2081150541921</v>
      </c>
      <c r="P215" s="6">
        <v>1.1839872385733501</v>
      </c>
      <c r="Q215" s="6">
        <v>0.98015307921171502</v>
      </c>
      <c r="R215" s="6">
        <v>1.2473735042851799</v>
      </c>
      <c r="S215" s="6">
        <v>0.88249932002357101</v>
      </c>
      <c r="T215" s="6">
        <v>1.2084111938591999</v>
      </c>
      <c r="U215" s="6">
        <v>1.0587018270400801</v>
      </c>
      <c r="V215" s="6">
        <v>1.28957922735657</v>
      </c>
      <c r="W215" s="6">
        <v>1.17368975137965</v>
      </c>
      <c r="X215" s="6">
        <v>0.95093632879238299</v>
      </c>
      <c r="Y215" s="6">
        <v>0.93303897272069702</v>
      </c>
      <c r="Z215" s="7"/>
      <c r="AA215" s="8"/>
      <c r="AB215" s="9"/>
      <c r="AC215" s="9"/>
      <c r="AD215" s="10"/>
      <c r="AE215" s="11"/>
      <c r="AF215" s="12"/>
      <c r="AG215" s="12"/>
      <c r="AH215" s="7">
        <v>94.511309086761003</v>
      </c>
      <c r="AI215" s="8">
        <v>7.54</v>
      </c>
      <c r="AJ215" s="9">
        <v>5</v>
      </c>
      <c r="AK215" s="9">
        <v>7</v>
      </c>
      <c r="AL215" s="13">
        <v>18.501862525939899</v>
      </c>
      <c r="AM215" s="14">
        <v>7.54</v>
      </c>
      <c r="AN215" s="15">
        <v>5</v>
      </c>
      <c r="AO215" s="15">
        <v>8</v>
      </c>
      <c r="AP215" s="7">
        <v>64.900295122307</v>
      </c>
      <c r="AQ215" s="8">
        <v>7.54</v>
      </c>
      <c r="AR215" s="9">
        <v>5</v>
      </c>
      <c r="AS215" s="9">
        <v>7</v>
      </c>
      <c r="AT215" s="16">
        <v>25.352076292037999</v>
      </c>
      <c r="AU215" s="17">
        <v>9.1300000000000008</v>
      </c>
      <c r="AV215" s="18">
        <v>7</v>
      </c>
      <c r="AW215" s="18">
        <v>12</v>
      </c>
      <c r="AX215" s="5">
        <v>756</v>
      </c>
      <c r="AY215" s="19">
        <v>84.429073614659998</v>
      </c>
    </row>
    <row r="216" spans="1:51">
      <c r="A216" s="3" t="s">
        <v>490</v>
      </c>
      <c r="B216" s="3" t="s">
        <v>491</v>
      </c>
      <c r="C216" s="4">
        <v>13.82</v>
      </c>
      <c r="D216" s="5">
        <v>3</v>
      </c>
      <c r="E216" s="5">
        <v>9</v>
      </c>
      <c r="F216" s="5">
        <v>9</v>
      </c>
      <c r="G216" s="5">
        <v>54</v>
      </c>
      <c r="H216" s="6">
        <v>0.93371122857861599</v>
      </c>
      <c r="I216" s="6">
        <v>0.85823702573808103</v>
      </c>
      <c r="J216" s="6">
        <v>0.87350625750544098</v>
      </c>
      <c r="K216" s="6">
        <v>0.81540081534298903</v>
      </c>
      <c r="L216" s="6">
        <v>1.02740424388908</v>
      </c>
      <c r="M216" s="6">
        <v>0.97912273398953098</v>
      </c>
      <c r="N216" s="6">
        <v>0.92105259375197401</v>
      </c>
      <c r="O216" s="6">
        <v>0.88435098030460801</v>
      </c>
      <c r="P216" s="6">
        <v>0.93125487951907804</v>
      </c>
      <c r="Q216" s="6">
        <v>0.95759627285766602</v>
      </c>
      <c r="R216" s="6">
        <v>0.99142380415251397</v>
      </c>
      <c r="S216" s="6">
        <v>1.0057600261077799</v>
      </c>
      <c r="T216" s="6">
        <v>1.0044193196492599</v>
      </c>
      <c r="U216" s="6">
        <v>1.0195508219798399</v>
      </c>
      <c r="V216" s="6">
        <v>1.0261545116970701</v>
      </c>
      <c r="W216" s="6">
        <v>1.0405262295059501</v>
      </c>
      <c r="X216" s="6">
        <v>0.97826851347716004</v>
      </c>
      <c r="Y216" s="6">
        <v>0.96940524607937795</v>
      </c>
      <c r="Z216" s="7">
        <v>88.67</v>
      </c>
      <c r="AA216" s="8">
        <v>5.38</v>
      </c>
      <c r="AB216" s="9">
        <v>4</v>
      </c>
      <c r="AC216" s="9">
        <v>7</v>
      </c>
      <c r="AD216" s="10">
        <v>16.719509124755898</v>
      </c>
      <c r="AE216" s="11">
        <v>5.38</v>
      </c>
      <c r="AF216" s="12">
        <v>4</v>
      </c>
      <c r="AG216" s="12">
        <v>9</v>
      </c>
      <c r="AH216" s="7">
        <v>89.956576999799793</v>
      </c>
      <c r="AI216" s="8">
        <v>6.3</v>
      </c>
      <c r="AJ216" s="9">
        <v>4</v>
      </c>
      <c r="AK216" s="9">
        <v>5</v>
      </c>
      <c r="AL216" s="13">
        <v>15.9820485115051</v>
      </c>
      <c r="AM216" s="14">
        <v>7.37</v>
      </c>
      <c r="AN216" s="15">
        <v>5</v>
      </c>
      <c r="AO216" s="15">
        <v>7</v>
      </c>
      <c r="AP216" s="7">
        <v>137.93165921598799</v>
      </c>
      <c r="AQ216" s="8">
        <v>12.75</v>
      </c>
      <c r="AR216" s="9">
        <v>8</v>
      </c>
      <c r="AS216" s="9">
        <v>10</v>
      </c>
      <c r="AT216" s="16">
        <v>30.3974287509918</v>
      </c>
      <c r="AU216" s="17">
        <v>13.82</v>
      </c>
      <c r="AV216" s="18">
        <v>9</v>
      </c>
      <c r="AW216" s="18">
        <v>16</v>
      </c>
      <c r="AX216" s="5">
        <v>651</v>
      </c>
      <c r="AY216" s="19">
        <v>74.684695144660097</v>
      </c>
    </row>
    <row r="217" spans="1:51">
      <c r="A217" s="3" t="s">
        <v>492</v>
      </c>
      <c r="B217" s="3" t="s">
        <v>493</v>
      </c>
      <c r="C217" s="4">
        <v>13.75</v>
      </c>
      <c r="D217" s="5">
        <v>2</v>
      </c>
      <c r="E217" s="5">
        <v>2</v>
      </c>
      <c r="F217" s="5">
        <v>2</v>
      </c>
      <c r="G217" s="5">
        <v>4</v>
      </c>
      <c r="H217" s="6"/>
      <c r="I217" s="6"/>
      <c r="J217" s="6"/>
      <c r="K217" s="6"/>
      <c r="L217" s="6"/>
      <c r="M217" s="6"/>
      <c r="N217" s="6">
        <v>0.76742735530255701</v>
      </c>
      <c r="O217" s="6">
        <v>0.78327655440847499</v>
      </c>
      <c r="P217" s="6">
        <v>0.78457142384982803</v>
      </c>
      <c r="Q217" s="6">
        <v>0.80301972073684502</v>
      </c>
      <c r="R217" s="6">
        <v>0.98358658973366597</v>
      </c>
      <c r="S217" s="6">
        <v>1.00424238072778</v>
      </c>
      <c r="T217" s="6"/>
      <c r="U217" s="6"/>
      <c r="V217" s="6"/>
      <c r="W217" s="6"/>
      <c r="X217" s="6"/>
      <c r="Y217" s="6"/>
      <c r="Z217" s="7"/>
      <c r="AA217" s="8"/>
      <c r="AB217" s="9"/>
      <c r="AC217" s="9"/>
      <c r="AD217" s="10"/>
      <c r="AE217" s="11"/>
      <c r="AF217" s="12"/>
      <c r="AG217" s="12"/>
      <c r="AH217" s="7"/>
      <c r="AI217" s="8"/>
      <c r="AJ217" s="9"/>
      <c r="AK217" s="9"/>
      <c r="AL217" s="13">
        <v>8.9924769401550293</v>
      </c>
      <c r="AM217" s="14">
        <v>13.75</v>
      </c>
      <c r="AN217" s="15">
        <v>2</v>
      </c>
      <c r="AO217" s="15">
        <v>4</v>
      </c>
      <c r="AP217" s="7"/>
      <c r="AQ217" s="8"/>
      <c r="AR217" s="9"/>
      <c r="AS217" s="9"/>
      <c r="AT217" s="16"/>
      <c r="AU217" s="17"/>
      <c r="AV217" s="18"/>
      <c r="AW217" s="18"/>
      <c r="AX217" s="5">
        <v>160</v>
      </c>
      <c r="AY217" s="19">
        <v>18.27123088466</v>
      </c>
    </row>
    <row r="218" spans="1:51">
      <c r="A218" s="3" t="s">
        <v>494</v>
      </c>
      <c r="B218" s="3" t="s">
        <v>495</v>
      </c>
      <c r="C218" s="4">
        <v>13.66</v>
      </c>
      <c r="D218" s="5">
        <v>3</v>
      </c>
      <c r="E218" s="5">
        <v>25</v>
      </c>
      <c r="F218" s="5">
        <v>25</v>
      </c>
      <c r="G218" s="5">
        <v>155</v>
      </c>
      <c r="H218" s="6">
        <v>1.2772751878433799</v>
      </c>
      <c r="I218" s="6">
        <v>1.2855500820441299</v>
      </c>
      <c r="J218" s="6">
        <v>1.2137488339545299</v>
      </c>
      <c r="K218" s="6">
        <v>1.2612922827969499</v>
      </c>
      <c r="L218" s="6">
        <v>1.01903331847528</v>
      </c>
      <c r="M218" s="6">
        <v>1.04706983086098</v>
      </c>
      <c r="N218" s="6">
        <v>1.3717572813235399</v>
      </c>
      <c r="O218" s="6">
        <v>1.33708220210047</v>
      </c>
      <c r="P218" s="6">
        <v>1.3131836338884</v>
      </c>
      <c r="Q218" s="6">
        <v>1.32080389691136</v>
      </c>
      <c r="R218" s="6">
        <v>1.0208065523829499</v>
      </c>
      <c r="S218" s="6">
        <v>0.95230026886376495</v>
      </c>
      <c r="T218" s="6">
        <v>1.2703160346047899</v>
      </c>
      <c r="U218" s="6">
        <v>1.26914262541057</v>
      </c>
      <c r="V218" s="6">
        <v>1.2248260525302299</v>
      </c>
      <c r="W218" s="6">
        <v>1.2717615501333299</v>
      </c>
      <c r="X218" s="6">
        <v>1.0181131137384301</v>
      </c>
      <c r="Y218" s="6">
        <v>1.0093287871999199</v>
      </c>
      <c r="Z218" s="7">
        <v>256.52543679039201</v>
      </c>
      <c r="AA218" s="8">
        <v>7.98</v>
      </c>
      <c r="AB218" s="9">
        <v>15</v>
      </c>
      <c r="AC218" s="9">
        <v>25</v>
      </c>
      <c r="AD218" s="10">
        <v>63.223943710327099</v>
      </c>
      <c r="AE218" s="11">
        <v>7.98</v>
      </c>
      <c r="AF218" s="12">
        <v>15</v>
      </c>
      <c r="AG218" s="12">
        <v>25</v>
      </c>
      <c r="AH218" s="7">
        <v>177.68448810190799</v>
      </c>
      <c r="AI218" s="8">
        <v>4.83</v>
      </c>
      <c r="AJ218" s="9">
        <v>11</v>
      </c>
      <c r="AK218" s="9">
        <v>17</v>
      </c>
      <c r="AL218" s="13">
        <v>44.536929845809901</v>
      </c>
      <c r="AM218" s="14">
        <v>4.83</v>
      </c>
      <c r="AN218" s="15">
        <v>11</v>
      </c>
      <c r="AO218" s="15">
        <v>19</v>
      </c>
      <c r="AP218" s="7">
        <v>333.899845492363</v>
      </c>
      <c r="AQ218" s="8">
        <v>11.2</v>
      </c>
      <c r="AR218" s="9">
        <v>21</v>
      </c>
      <c r="AS218" s="9">
        <v>34</v>
      </c>
      <c r="AT218" s="16">
        <v>79.233195781707806</v>
      </c>
      <c r="AU218" s="17">
        <v>10.36</v>
      </c>
      <c r="AV218" s="18">
        <v>20</v>
      </c>
      <c r="AW218" s="18">
        <v>35</v>
      </c>
      <c r="AX218" s="5">
        <v>2607</v>
      </c>
      <c r="AY218" s="19">
        <v>276.377787714661</v>
      </c>
    </row>
    <row r="219" spans="1:51">
      <c r="A219" s="3" t="s">
        <v>496</v>
      </c>
      <c r="B219" s="3" t="s">
        <v>497</v>
      </c>
      <c r="C219" s="4">
        <v>13.64</v>
      </c>
      <c r="D219" s="5">
        <v>9</v>
      </c>
      <c r="E219" s="5">
        <v>3</v>
      </c>
      <c r="F219" s="5">
        <v>3</v>
      </c>
      <c r="G219" s="5">
        <v>12</v>
      </c>
      <c r="H219" s="6">
        <v>1.4361184664006299</v>
      </c>
      <c r="I219" s="6">
        <v>1.3203877057967</v>
      </c>
      <c r="J219" s="6">
        <v>1.30633529060927</v>
      </c>
      <c r="K219" s="6">
        <v>1.2052721744683299</v>
      </c>
      <c r="L219" s="6">
        <v>1.09937536692713</v>
      </c>
      <c r="M219" s="6">
        <v>0.956900003219469</v>
      </c>
      <c r="N219" s="6"/>
      <c r="O219" s="6"/>
      <c r="P219" s="6"/>
      <c r="Q219" s="6"/>
      <c r="R219" s="6"/>
      <c r="S219" s="6"/>
      <c r="T219" s="6">
        <v>0.98248135448658802</v>
      </c>
      <c r="U219" s="6">
        <v>0.98215287703492804</v>
      </c>
      <c r="V219" s="6">
        <v>1.02589241533526</v>
      </c>
      <c r="W219" s="6">
        <v>1.03162862164627</v>
      </c>
      <c r="X219" s="6">
        <v>0.95676836505666096</v>
      </c>
      <c r="Y219" s="6">
        <v>0.98990057977275403</v>
      </c>
      <c r="Z219" s="7">
        <v>75.886742859648194</v>
      </c>
      <c r="AA219" s="8">
        <v>9.09</v>
      </c>
      <c r="AB219" s="9">
        <v>2</v>
      </c>
      <c r="AC219" s="9">
        <v>3</v>
      </c>
      <c r="AD219" s="10">
        <v>7.9217727184295699</v>
      </c>
      <c r="AE219" s="11">
        <v>9.09</v>
      </c>
      <c r="AF219" s="12">
        <v>2</v>
      </c>
      <c r="AG219" s="12">
        <v>4</v>
      </c>
      <c r="AH219" s="7"/>
      <c r="AI219" s="8"/>
      <c r="AJ219" s="9"/>
      <c r="AK219" s="9"/>
      <c r="AL219" s="13"/>
      <c r="AM219" s="14"/>
      <c r="AN219" s="15"/>
      <c r="AO219" s="15"/>
      <c r="AP219" s="7">
        <v>78.913696676526996</v>
      </c>
      <c r="AQ219" s="8">
        <v>8.08</v>
      </c>
      <c r="AR219" s="9">
        <v>2</v>
      </c>
      <c r="AS219" s="9">
        <v>2</v>
      </c>
      <c r="AT219" s="16">
        <v>5.9285356998443604</v>
      </c>
      <c r="AU219" s="17">
        <v>8.08</v>
      </c>
      <c r="AV219" s="18">
        <v>2</v>
      </c>
      <c r="AW219" s="18">
        <v>3</v>
      </c>
      <c r="AX219" s="5">
        <v>198</v>
      </c>
      <c r="AY219" s="19">
        <v>22.029990854659999</v>
      </c>
    </row>
    <row r="220" spans="1:51">
      <c r="A220" s="3" t="s">
        <v>498</v>
      </c>
      <c r="B220" s="3" t="s">
        <v>499</v>
      </c>
      <c r="C220" s="4">
        <v>13.61</v>
      </c>
      <c r="D220" s="5">
        <v>2</v>
      </c>
      <c r="E220" s="5">
        <v>5</v>
      </c>
      <c r="F220" s="5">
        <v>5</v>
      </c>
      <c r="G220" s="5">
        <v>28</v>
      </c>
      <c r="H220" s="6">
        <v>1.1752025365818</v>
      </c>
      <c r="I220" s="6">
        <v>1.1766490959985301</v>
      </c>
      <c r="J220" s="6">
        <v>1.11532253579536</v>
      </c>
      <c r="K220" s="6">
        <v>1.1206086961608099</v>
      </c>
      <c r="L220" s="6">
        <v>1.0537137258200999</v>
      </c>
      <c r="M220" s="6">
        <v>1.0320901323339899</v>
      </c>
      <c r="N220" s="6">
        <v>1.0402583737868101</v>
      </c>
      <c r="O220" s="6">
        <v>1.1454323273254601</v>
      </c>
      <c r="P220" s="6">
        <v>1.1312806151891599</v>
      </c>
      <c r="Q220" s="6">
        <v>1.1714003153749999</v>
      </c>
      <c r="R220" s="6">
        <v>0.99778998352708603</v>
      </c>
      <c r="S220" s="6">
        <v>1.01596749103456</v>
      </c>
      <c r="T220" s="6">
        <v>1.0553774057946399</v>
      </c>
      <c r="U220" s="6">
        <v>1.12661190645914</v>
      </c>
      <c r="V220" s="6">
        <v>0.98801767431538801</v>
      </c>
      <c r="W220" s="6">
        <v>1.06095764295224</v>
      </c>
      <c r="X220" s="6">
        <v>1.06715471553982</v>
      </c>
      <c r="Y220" s="6">
        <v>1.0570690249119199</v>
      </c>
      <c r="Z220" s="7">
        <v>54.71</v>
      </c>
      <c r="AA220" s="8">
        <v>5.45</v>
      </c>
      <c r="AB220" s="9">
        <v>2</v>
      </c>
      <c r="AC220" s="9">
        <v>3</v>
      </c>
      <c r="AD220" s="10">
        <v>8.4859156608581507</v>
      </c>
      <c r="AE220" s="11">
        <v>5.45</v>
      </c>
      <c r="AF220" s="12">
        <v>2</v>
      </c>
      <c r="AG220" s="12">
        <v>3</v>
      </c>
      <c r="AH220" s="7">
        <v>63.01</v>
      </c>
      <c r="AI220" s="8">
        <v>13.61</v>
      </c>
      <c r="AJ220" s="9">
        <v>5</v>
      </c>
      <c r="AK220" s="9">
        <v>7</v>
      </c>
      <c r="AL220" s="13">
        <v>16.040677070617701</v>
      </c>
      <c r="AM220" s="14">
        <v>13.61</v>
      </c>
      <c r="AN220" s="15">
        <v>5</v>
      </c>
      <c r="AO220" s="15">
        <v>7</v>
      </c>
      <c r="AP220" s="7">
        <v>54.491181401332</v>
      </c>
      <c r="AQ220" s="8">
        <v>6.93</v>
      </c>
      <c r="AR220" s="9">
        <v>2</v>
      </c>
      <c r="AS220" s="9">
        <v>4</v>
      </c>
      <c r="AT220" s="16">
        <v>9.9709010124206507</v>
      </c>
      <c r="AU220" s="17">
        <v>6.93</v>
      </c>
      <c r="AV220" s="18">
        <v>2</v>
      </c>
      <c r="AW220" s="18">
        <v>4</v>
      </c>
      <c r="AX220" s="5">
        <v>404</v>
      </c>
      <c r="AY220" s="19">
        <v>44.629625814660002</v>
      </c>
    </row>
    <row r="221" spans="1:51">
      <c r="A221" s="3" t="s">
        <v>500</v>
      </c>
      <c r="B221" s="3" t="s">
        <v>501</v>
      </c>
      <c r="C221" s="4">
        <v>13.57</v>
      </c>
      <c r="D221" s="5">
        <v>1</v>
      </c>
      <c r="E221" s="5">
        <v>2</v>
      </c>
      <c r="F221" s="5">
        <v>3</v>
      </c>
      <c r="G221" s="5">
        <v>9</v>
      </c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>
        <v>1.19867913151147</v>
      </c>
      <c r="U221" s="6">
        <v>1.27050798986563</v>
      </c>
      <c r="V221" s="6">
        <v>1.2549007603581801</v>
      </c>
      <c r="W221" s="6">
        <v>1.3379830946493501</v>
      </c>
      <c r="X221" s="6">
        <v>0.95428450292368205</v>
      </c>
      <c r="Y221" s="6">
        <v>1.04956963715815</v>
      </c>
      <c r="Z221" s="7"/>
      <c r="AA221" s="8"/>
      <c r="AB221" s="9"/>
      <c r="AC221" s="9"/>
      <c r="AD221" s="10"/>
      <c r="AE221" s="11"/>
      <c r="AF221" s="12"/>
      <c r="AG221" s="12"/>
      <c r="AH221" s="7"/>
      <c r="AI221" s="8"/>
      <c r="AJ221" s="9"/>
      <c r="AK221" s="9"/>
      <c r="AL221" s="13"/>
      <c r="AM221" s="14"/>
      <c r="AN221" s="15"/>
      <c r="AO221" s="15"/>
      <c r="AP221" s="7">
        <v>85.461477722172802</v>
      </c>
      <c r="AQ221" s="8">
        <v>13.57</v>
      </c>
      <c r="AR221" s="9">
        <v>3</v>
      </c>
      <c r="AS221" s="9">
        <v>4</v>
      </c>
      <c r="AT221" s="16">
        <v>9.1095488071441704</v>
      </c>
      <c r="AU221" s="17">
        <v>13.57</v>
      </c>
      <c r="AV221" s="18">
        <v>3</v>
      </c>
      <c r="AW221" s="18">
        <v>5</v>
      </c>
      <c r="AX221" s="5">
        <v>199</v>
      </c>
      <c r="AY221" s="19">
        <v>22.096279884659999</v>
      </c>
    </row>
    <row r="222" spans="1:51">
      <c r="A222" s="3" t="s">
        <v>502</v>
      </c>
      <c r="B222" s="3" t="s">
        <v>425</v>
      </c>
      <c r="C222" s="4">
        <v>13.48</v>
      </c>
      <c r="D222" s="5">
        <v>3</v>
      </c>
      <c r="E222" s="5">
        <v>2</v>
      </c>
      <c r="F222" s="5">
        <v>2</v>
      </c>
      <c r="G222" s="5">
        <v>12</v>
      </c>
      <c r="H222" s="6">
        <v>1.5204015455944699</v>
      </c>
      <c r="I222" s="6">
        <v>2.0491378813252998</v>
      </c>
      <c r="J222" s="6">
        <v>1.23046478168672</v>
      </c>
      <c r="K222" s="6">
        <v>1.66418396445287</v>
      </c>
      <c r="L222" s="6">
        <v>1.23566148219373</v>
      </c>
      <c r="M222" s="6">
        <v>1.3893007177377299</v>
      </c>
      <c r="N222" s="6"/>
      <c r="O222" s="6"/>
      <c r="P222" s="6"/>
      <c r="Q222" s="6"/>
      <c r="R222" s="6"/>
      <c r="S222" s="6"/>
      <c r="T222" s="6">
        <v>1.42452995122198</v>
      </c>
      <c r="U222" s="6">
        <v>1.42378423167585</v>
      </c>
      <c r="V222" s="6">
        <v>1.48229853205156</v>
      </c>
      <c r="W222" s="6">
        <v>1.35764973966953</v>
      </c>
      <c r="X222" s="6">
        <v>0.95812065579564898</v>
      </c>
      <c r="Y222" s="6">
        <v>0.95093091108930194</v>
      </c>
      <c r="Z222" s="7">
        <v>42.82</v>
      </c>
      <c r="AA222" s="8">
        <v>13.48</v>
      </c>
      <c r="AB222" s="9">
        <v>2</v>
      </c>
      <c r="AC222" s="9">
        <v>2</v>
      </c>
      <c r="AD222" s="10">
        <v>4.46968293190002</v>
      </c>
      <c r="AE222" s="11">
        <v>13.48</v>
      </c>
      <c r="AF222" s="12">
        <v>2</v>
      </c>
      <c r="AG222" s="12">
        <v>2</v>
      </c>
      <c r="AH222" s="7"/>
      <c r="AI222" s="8"/>
      <c r="AJ222" s="9"/>
      <c r="AK222" s="9"/>
      <c r="AL222" s="13"/>
      <c r="AM222" s="14"/>
      <c r="AN222" s="15"/>
      <c r="AO222" s="15"/>
      <c r="AP222" s="7">
        <v>63.379686411740998</v>
      </c>
      <c r="AQ222" s="8">
        <v>13.48</v>
      </c>
      <c r="AR222" s="9">
        <v>2</v>
      </c>
      <c r="AS222" s="9">
        <v>3</v>
      </c>
      <c r="AT222" s="16">
        <v>7.6657562255859402</v>
      </c>
      <c r="AU222" s="17">
        <v>13.48</v>
      </c>
      <c r="AV222" s="18">
        <v>2</v>
      </c>
      <c r="AW222" s="18">
        <v>5</v>
      </c>
      <c r="AX222" s="5">
        <v>141</v>
      </c>
      <c r="AY222" s="19">
        <v>15.40988075466</v>
      </c>
    </row>
    <row r="223" spans="1:51">
      <c r="A223" s="3" t="s">
        <v>426</v>
      </c>
      <c r="B223" s="3" t="s">
        <v>503</v>
      </c>
      <c r="C223" s="4">
        <v>13.37</v>
      </c>
      <c r="D223" s="5">
        <v>1</v>
      </c>
      <c r="E223" s="5">
        <v>4</v>
      </c>
      <c r="F223" s="5">
        <v>4</v>
      </c>
      <c r="G223" s="5">
        <v>13</v>
      </c>
      <c r="H223" s="6">
        <v>0.57930754561513598</v>
      </c>
      <c r="I223" s="6">
        <v>0.53574882833319404</v>
      </c>
      <c r="J223" s="6">
        <v>0.56173084399394901</v>
      </c>
      <c r="K223" s="6">
        <v>0.521314231861017</v>
      </c>
      <c r="L223" s="6">
        <v>1.03131493909006</v>
      </c>
      <c r="M223" s="6">
        <v>0.95331280189634504</v>
      </c>
      <c r="N223" s="6"/>
      <c r="O223" s="6"/>
      <c r="P223" s="6"/>
      <c r="Q223" s="6"/>
      <c r="R223" s="6"/>
      <c r="S223" s="6"/>
      <c r="T223" s="6">
        <v>0.87133840789843098</v>
      </c>
      <c r="U223" s="6">
        <v>0.74512391687447199</v>
      </c>
      <c r="V223" s="6">
        <v>0.94598230383756099</v>
      </c>
      <c r="W223" s="6">
        <v>0.98950288128185304</v>
      </c>
      <c r="X223" s="6">
        <v>0.89268190329043495</v>
      </c>
      <c r="Y223" s="6">
        <v>1.01237564053917</v>
      </c>
      <c r="Z223" s="7">
        <v>30.87</v>
      </c>
      <c r="AA223" s="8">
        <v>7.24</v>
      </c>
      <c r="AB223" s="9">
        <v>2</v>
      </c>
      <c r="AC223" s="9">
        <v>2</v>
      </c>
      <c r="AD223" s="10">
        <v>5.7561147212982204</v>
      </c>
      <c r="AE223" s="11">
        <v>7.24</v>
      </c>
      <c r="AF223" s="12">
        <v>2</v>
      </c>
      <c r="AG223" s="12">
        <v>3</v>
      </c>
      <c r="AH223" s="7"/>
      <c r="AI223" s="8"/>
      <c r="AJ223" s="9"/>
      <c r="AK223" s="9"/>
      <c r="AL223" s="13"/>
      <c r="AM223" s="14"/>
      <c r="AN223" s="15"/>
      <c r="AO223" s="15"/>
      <c r="AP223" s="7">
        <v>44.263662233394697</v>
      </c>
      <c r="AQ223" s="8">
        <v>9.19</v>
      </c>
      <c r="AR223" s="9">
        <v>3</v>
      </c>
      <c r="AS223" s="9">
        <v>4</v>
      </c>
      <c r="AT223" s="16">
        <v>10.2349562644958</v>
      </c>
      <c r="AU223" s="17">
        <v>9.19</v>
      </c>
      <c r="AV223" s="18">
        <v>3</v>
      </c>
      <c r="AW223" s="18">
        <v>4</v>
      </c>
      <c r="AX223" s="5">
        <v>359</v>
      </c>
      <c r="AY223" s="19">
        <v>41.268823894660002</v>
      </c>
    </row>
    <row r="224" spans="1:51">
      <c r="A224" s="3" t="s">
        <v>504</v>
      </c>
      <c r="B224" s="3" t="s">
        <v>505</v>
      </c>
      <c r="C224" s="4">
        <v>13.24</v>
      </c>
      <c r="D224" s="5">
        <v>2</v>
      </c>
      <c r="E224" s="5">
        <v>2</v>
      </c>
      <c r="F224" s="5">
        <v>2</v>
      </c>
      <c r="G224" s="5">
        <v>6</v>
      </c>
      <c r="H224" s="6"/>
      <c r="I224" s="6"/>
      <c r="J224" s="6"/>
      <c r="K224" s="6"/>
      <c r="L224" s="6"/>
      <c r="M224" s="6"/>
      <c r="N224" s="6">
        <v>0.79678494557443003</v>
      </c>
      <c r="O224" s="6">
        <v>0.93702388292564898</v>
      </c>
      <c r="P224" s="6">
        <v>1.1883554002796901</v>
      </c>
      <c r="Q224" s="6">
        <v>1.2734979816480101</v>
      </c>
      <c r="R224" s="6">
        <v>0.80231400511034401</v>
      </c>
      <c r="S224" s="6">
        <v>1.0226837913267099</v>
      </c>
      <c r="T224" s="6"/>
      <c r="U224" s="6"/>
      <c r="V224" s="6"/>
      <c r="W224" s="6"/>
      <c r="X224" s="6"/>
      <c r="Y224" s="6"/>
      <c r="Z224" s="7"/>
      <c r="AA224" s="8"/>
      <c r="AB224" s="9"/>
      <c r="AC224" s="9"/>
      <c r="AD224" s="10"/>
      <c r="AE224" s="11"/>
      <c r="AF224" s="12"/>
      <c r="AG224" s="12"/>
      <c r="AH224" s="7">
        <v>92.432426300174896</v>
      </c>
      <c r="AI224" s="8">
        <v>13.24</v>
      </c>
      <c r="AJ224" s="9">
        <v>2</v>
      </c>
      <c r="AK224" s="9">
        <v>3</v>
      </c>
      <c r="AL224" s="13">
        <v>9.2681932449340803</v>
      </c>
      <c r="AM224" s="14">
        <v>13.24</v>
      </c>
      <c r="AN224" s="15">
        <v>2</v>
      </c>
      <c r="AO224" s="15">
        <v>3</v>
      </c>
      <c r="AP224" s="7"/>
      <c r="AQ224" s="8"/>
      <c r="AR224" s="9"/>
      <c r="AS224" s="9"/>
      <c r="AT224" s="16"/>
      <c r="AU224" s="17"/>
      <c r="AV224" s="18"/>
      <c r="AW224" s="18"/>
      <c r="AX224" s="5">
        <v>136</v>
      </c>
      <c r="AY224" s="19">
        <v>15.128808514659999</v>
      </c>
    </row>
    <row r="225" spans="1:51">
      <c r="A225" s="3" t="s">
        <v>506</v>
      </c>
      <c r="B225" s="3" t="s">
        <v>507</v>
      </c>
      <c r="C225" s="4">
        <v>13.21</v>
      </c>
      <c r="D225" s="5">
        <v>2</v>
      </c>
      <c r="E225" s="5">
        <v>4</v>
      </c>
      <c r="F225" s="5">
        <v>5</v>
      </c>
      <c r="G225" s="5">
        <v>61</v>
      </c>
      <c r="H225" s="6">
        <v>0.77086773506534501</v>
      </c>
      <c r="I225" s="6">
        <v>0.89602830665292499</v>
      </c>
      <c r="J225" s="6">
        <v>0.75241398992966602</v>
      </c>
      <c r="K225" s="6">
        <v>0.79192752476769301</v>
      </c>
      <c r="L225" s="6">
        <v>0.990537743819215</v>
      </c>
      <c r="M225" s="6">
        <v>1.0170970569292299</v>
      </c>
      <c r="N225" s="6">
        <v>0.95377543671339804</v>
      </c>
      <c r="O225" s="6">
        <v>0.96480047052814999</v>
      </c>
      <c r="P225" s="6">
        <v>0.90488481535397502</v>
      </c>
      <c r="Q225" s="6">
        <v>0.87444193120338598</v>
      </c>
      <c r="R225" s="6">
        <v>1.0727741238859401</v>
      </c>
      <c r="S225" s="6">
        <v>0.99426982903346595</v>
      </c>
      <c r="T225" s="6">
        <v>1.1114853943797001</v>
      </c>
      <c r="U225" s="6">
        <v>1.0373992258217299</v>
      </c>
      <c r="V225" s="6">
        <v>1.1329167429121501</v>
      </c>
      <c r="W225" s="6">
        <v>1.1289624107159999</v>
      </c>
      <c r="X225" s="6">
        <v>0.92754114149644196</v>
      </c>
      <c r="Y225" s="6">
        <v>0.89402138532533404</v>
      </c>
      <c r="Z225" s="7">
        <v>269.96580201424501</v>
      </c>
      <c r="AA225" s="8">
        <v>11.71</v>
      </c>
      <c r="AB225" s="9">
        <v>4</v>
      </c>
      <c r="AC225" s="9">
        <v>9</v>
      </c>
      <c r="AD225" s="10">
        <v>25.1206457614899</v>
      </c>
      <c r="AE225" s="11">
        <v>13.21</v>
      </c>
      <c r="AF225" s="12">
        <v>5</v>
      </c>
      <c r="AG225" s="12">
        <v>15</v>
      </c>
      <c r="AH225" s="7">
        <v>163.55645999762899</v>
      </c>
      <c r="AI225" s="8">
        <v>8.7100000000000009</v>
      </c>
      <c r="AJ225" s="9">
        <v>3</v>
      </c>
      <c r="AK225" s="9">
        <v>7</v>
      </c>
      <c r="AL225" s="13">
        <v>21.7655558586121</v>
      </c>
      <c r="AM225" s="14">
        <v>10.210000000000001</v>
      </c>
      <c r="AN225" s="15">
        <v>4</v>
      </c>
      <c r="AO225" s="15">
        <v>11</v>
      </c>
      <c r="AP225" s="7">
        <v>193.241244900309</v>
      </c>
      <c r="AQ225" s="8">
        <v>8.7100000000000009</v>
      </c>
      <c r="AR225" s="9">
        <v>3</v>
      </c>
      <c r="AS225" s="9">
        <v>8</v>
      </c>
      <c r="AT225" s="16">
        <v>25.654826521873499</v>
      </c>
      <c r="AU225" s="17">
        <v>8.7100000000000009</v>
      </c>
      <c r="AV225" s="18">
        <v>3</v>
      </c>
      <c r="AW225" s="18">
        <v>11</v>
      </c>
      <c r="AX225" s="5">
        <v>333</v>
      </c>
      <c r="AY225" s="19">
        <v>37.539673824659999</v>
      </c>
    </row>
    <row r="226" spans="1:51">
      <c r="A226" s="3" t="s">
        <v>508</v>
      </c>
      <c r="B226" s="3" t="s">
        <v>509</v>
      </c>
      <c r="C226" s="4">
        <v>13.1</v>
      </c>
      <c r="D226" s="5">
        <v>5</v>
      </c>
      <c r="E226" s="5">
        <v>2</v>
      </c>
      <c r="F226" s="5">
        <v>2</v>
      </c>
      <c r="G226" s="5">
        <v>5</v>
      </c>
      <c r="H226" s="6"/>
      <c r="I226" s="6"/>
      <c r="J226" s="6"/>
      <c r="K226" s="6"/>
      <c r="L226" s="6"/>
      <c r="M226" s="6"/>
      <c r="N226" s="6">
        <v>1.12988570582703</v>
      </c>
      <c r="O226" s="6">
        <v>1.09037902186617</v>
      </c>
      <c r="P226" s="6">
        <v>1.18907086022083</v>
      </c>
      <c r="Q226" s="6">
        <v>1.15071184304904</v>
      </c>
      <c r="R226" s="6">
        <v>0.95550857136689904</v>
      </c>
      <c r="S226" s="6">
        <v>0.94951901648195403</v>
      </c>
      <c r="T226" s="6"/>
      <c r="U226" s="6"/>
      <c r="V226" s="6"/>
      <c r="W226" s="6"/>
      <c r="X226" s="6"/>
      <c r="Y226" s="6"/>
      <c r="Z226" s="7"/>
      <c r="AA226" s="8"/>
      <c r="AB226" s="9"/>
      <c r="AC226" s="9"/>
      <c r="AD226" s="10"/>
      <c r="AE226" s="11"/>
      <c r="AF226" s="12"/>
      <c r="AG226" s="12"/>
      <c r="AH226" s="7">
        <v>44.93</v>
      </c>
      <c r="AI226" s="8">
        <v>13.1</v>
      </c>
      <c r="AJ226" s="9">
        <v>2</v>
      </c>
      <c r="AK226" s="9">
        <v>2</v>
      </c>
      <c r="AL226" s="13">
        <v>5.5397310256957999</v>
      </c>
      <c r="AM226" s="14">
        <v>13.1</v>
      </c>
      <c r="AN226" s="15">
        <v>2</v>
      </c>
      <c r="AO226" s="15">
        <v>3</v>
      </c>
      <c r="AP226" s="7"/>
      <c r="AQ226" s="8"/>
      <c r="AR226" s="9"/>
      <c r="AS226" s="9"/>
      <c r="AT226" s="16"/>
      <c r="AU226" s="17"/>
      <c r="AV226" s="18"/>
      <c r="AW226" s="18"/>
      <c r="AX226" s="5">
        <v>145</v>
      </c>
      <c r="AY226" s="19">
        <v>17.166430264660001</v>
      </c>
    </row>
    <row r="227" spans="1:51">
      <c r="A227" s="3" t="s">
        <v>510</v>
      </c>
      <c r="B227" s="3" t="s">
        <v>511</v>
      </c>
      <c r="C227" s="4">
        <v>13.04</v>
      </c>
      <c r="D227" s="5">
        <v>2</v>
      </c>
      <c r="E227" s="5">
        <v>1</v>
      </c>
      <c r="F227" s="5">
        <v>2</v>
      </c>
      <c r="G227" s="5">
        <v>6</v>
      </c>
      <c r="H227" s="6"/>
      <c r="I227" s="6"/>
      <c r="J227" s="6"/>
      <c r="K227" s="6"/>
      <c r="L227" s="6"/>
      <c r="M227" s="6"/>
      <c r="N227" s="6">
        <v>0.69380347561437605</v>
      </c>
      <c r="O227" s="6">
        <v>0.76347302405929096</v>
      </c>
      <c r="P227" s="6">
        <v>0.92819285471176005</v>
      </c>
      <c r="Q227" s="6">
        <v>1.02426261149836</v>
      </c>
      <c r="R227" s="6">
        <v>0.75163338082806397</v>
      </c>
      <c r="S227" s="6">
        <v>1.0827243888492599</v>
      </c>
      <c r="T227" s="6"/>
      <c r="U227" s="6"/>
      <c r="V227" s="6"/>
      <c r="W227" s="6"/>
      <c r="X227" s="6"/>
      <c r="Y227" s="6"/>
      <c r="Z227" s="7"/>
      <c r="AA227" s="8"/>
      <c r="AB227" s="9"/>
      <c r="AC227" s="9"/>
      <c r="AD227" s="10"/>
      <c r="AE227" s="11"/>
      <c r="AF227" s="12"/>
      <c r="AG227" s="12"/>
      <c r="AH227" s="7">
        <v>55.38</v>
      </c>
      <c r="AI227" s="8">
        <v>13.04</v>
      </c>
      <c r="AJ227" s="9">
        <v>2</v>
      </c>
      <c r="AK227" s="9">
        <v>3</v>
      </c>
      <c r="AL227" s="13">
        <v>6.0022914409637496</v>
      </c>
      <c r="AM227" s="14">
        <v>13.04</v>
      </c>
      <c r="AN227" s="15">
        <v>2</v>
      </c>
      <c r="AO227" s="15">
        <v>3</v>
      </c>
      <c r="AP227" s="7"/>
      <c r="AQ227" s="8"/>
      <c r="AR227" s="9"/>
      <c r="AS227" s="9"/>
      <c r="AT227" s="16"/>
      <c r="AU227" s="17"/>
      <c r="AV227" s="18"/>
      <c r="AW227" s="18"/>
      <c r="AX227" s="5">
        <v>161</v>
      </c>
      <c r="AY227" s="19">
        <v>18.31326474466</v>
      </c>
    </row>
    <row r="228" spans="1:51">
      <c r="A228" s="3" t="s">
        <v>512</v>
      </c>
      <c r="B228" s="3" t="s">
        <v>513</v>
      </c>
      <c r="C228" s="4">
        <v>13</v>
      </c>
      <c r="D228" s="5">
        <v>3</v>
      </c>
      <c r="E228" s="5">
        <v>4</v>
      </c>
      <c r="F228" s="5">
        <v>9</v>
      </c>
      <c r="G228" s="5">
        <v>65</v>
      </c>
      <c r="H228" s="6">
        <v>1.1635153631626101</v>
      </c>
      <c r="I228" s="6">
        <v>1.3327240778326801</v>
      </c>
      <c r="J228" s="6">
        <v>0.89937839678755305</v>
      </c>
      <c r="K228" s="6">
        <v>1.00139355170035</v>
      </c>
      <c r="L228" s="6">
        <v>1.33556525929392</v>
      </c>
      <c r="M228" s="6">
        <v>1.1437377456514799</v>
      </c>
      <c r="N228" s="6">
        <v>1.0623352278976299</v>
      </c>
      <c r="O228" s="6">
        <v>1.0339750654843001</v>
      </c>
      <c r="P228" s="6">
        <v>1.04009260673729</v>
      </c>
      <c r="Q228" s="6">
        <v>1.0310121736216</v>
      </c>
      <c r="R228" s="6">
        <v>1.0051237341347401</v>
      </c>
      <c r="S228" s="6">
        <v>0.97426297017362296</v>
      </c>
      <c r="T228" s="6">
        <v>1.15861543071954</v>
      </c>
      <c r="U228" s="6">
        <v>1.2350383341017801</v>
      </c>
      <c r="V228" s="6">
        <v>1.0985690226681599</v>
      </c>
      <c r="W228" s="6">
        <v>1.20025042862586</v>
      </c>
      <c r="X228" s="6">
        <v>1.05364975055083</v>
      </c>
      <c r="Y228" s="6">
        <v>1.0813429809502499</v>
      </c>
      <c r="Z228" s="7">
        <v>85.65</v>
      </c>
      <c r="AA228" s="8">
        <v>8.49</v>
      </c>
      <c r="AB228" s="9">
        <v>5</v>
      </c>
      <c r="AC228" s="9">
        <v>8</v>
      </c>
      <c r="AD228" s="10">
        <v>20.851708173751799</v>
      </c>
      <c r="AE228" s="11">
        <v>8.49</v>
      </c>
      <c r="AF228" s="12">
        <v>5</v>
      </c>
      <c r="AG228" s="12">
        <v>10</v>
      </c>
      <c r="AH228" s="7">
        <v>83.983970597377095</v>
      </c>
      <c r="AI228" s="8">
        <v>9.5299999999999994</v>
      </c>
      <c r="AJ228" s="9">
        <v>7</v>
      </c>
      <c r="AK228" s="9">
        <v>10</v>
      </c>
      <c r="AL228" s="13">
        <v>23.515639781951901</v>
      </c>
      <c r="AM228" s="14">
        <v>9.01</v>
      </c>
      <c r="AN228" s="15">
        <v>7</v>
      </c>
      <c r="AO228" s="15">
        <v>12</v>
      </c>
      <c r="AP228" s="7">
        <v>98.034745865352903</v>
      </c>
      <c r="AQ228" s="8">
        <v>9.7100000000000009</v>
      </c>
      <c r="AR228" s="9">
        <v>7</v>
      </c>
      <c r="AS228" s="9">
        <v>12</v>
      </c>
      <c r="AT228" s="16">
        <v>28.6539322137833</v>
      </c>
      <c r="AU228" s="17">
        <v>11.09</v>
      </c>
      <c r="AV228" s="18">
        <v>8</v>
      </c>
      <c r="AW228" s="18">
        <v>13</v>
      </c>
      <c r="AX228" s="5">
        <v>577</v>
      </c>
      <c r="AY228" s="19">
        <v>67.777792924660005</v>
      </c>
    </row>
    <row r="229" spans="1:51">
      <c r="A229" s="3" t="s">
        <v>514</v>
      </c>
      <c r="B229" s="3" t="s">
        <v>515</v>
      </c>
      <c r="C229" s="4">
        <v>12.9</v>
      </c>
      <c r="D229" s="5">
        <v>1</v>
      </c>
      <c r="E229" s="5">
        <v>4</v>
      </c>
      <c r="F229" s="5">
        <v>4</v>
      </c>
      <c r="G229" s="5">
        <v>22</v>
      </c>
      <c r="H229" s="6">
        <v>1.35798499623934</v>
      </c>
      <c r="I229" s="6">
        <v>1.23836425485999</v>
      </c>
      <c r="J229" s="6">
        <v>1.2931611066912301</v>
      </c>
      <c r="K229" s="6">
        <v>1.18338302658977</v>
      </c>
      <c r="L229" s="6">
        <v>1.0501533738954401</v>
      </c>
      <c r="M229" s="6">
        <v>0.94001939994589201</v>
      </c>
      <c r="N229" s="6">
        <v>1.5560991354890401</v>
      </c>
      <c r="O229" s="6">
        <v>1.63317572141421</v>
      </c>
      <c r="P229" s="6">
        <v>1.37035157632089</v>
      </c>
      <c r="Q229" s="6">
        <v>1.49820329949039</v>
      </c>
      <c r="R229" s="6">
        <v>1.09922310558907</v>
      </c>
      <c r="S229" s="6">
        <v>1.04736357860573</v>
      </c>
      <c r="T229" s="6">
        <v>1.39075767441954</v>
      </c>
      <c r="U229" s="6">
        <v>1.42475693681708</v>
      </c>
      <c r="V229" s="6">
        <v>1.3797545318867199</v>
      </c>
      <c r="W229" s="6">
        <v>1.42186358552323</v>
      </c>
      <c r="X229" s="6">
        <v>1.00701037501382</v>
      </c>
      <c r="Y229" s="6">
        <v>1.01443942110508</v>
      </c>
      <c r="Z229" s="7">
        <v>98.7276136491963</v>
      </c>
      <c r="AA229" s="8">
        <v>7.31</v>
      </c>
      <c r="AB229" s="9">
        <v>2</v>
      </c>
      <c r="AC229" s="9">
        <v>3</v>
      </c>
      <c r="AD229" s="10">
        <v>9.3118848800659197</v>
      </c>
      <c r="AE229" s="11">
        <v>7.31</v>
      </c>
      <c r="AF229" s="12">
        <v>2</v>
      </c>
      <c r="AG229" s="12">
        <v>3</v>
      </c>
      <c r="AH229" s="7">
        <v>90.714640737313601</v>
      </c>
      <c r="AI229" s="8">
        <v>9.0299999999999994</v>
      </c>
      <c r="AJ229" s="9">
        <v>3</v>
      </c>
      <c r="AK229" s="9">
        <v>5</v>
      </c>
      <c r="AL229" s="13">
        <v>13.1511039733887</v>
      </c>
      <c r="AM229" s="14">
        <v>9.0299999999999994</v>
      </c>
      <c r="AN229" s="15">
        <v>3</v>
      </c>
      <c r="AO229" s="15">
        <v>4</v>
      </c>
      <c r="AP229" s="7">
        <v>57.262192077837099</v>
      </c>
      <c r="AQ229" s="8">
        <v>5.38</v>
      </c>
      <c r="AR229" s="9">
        <v>2</v>
      </c>
      <c r="AS229" s="9">
        <v>3</v>
      </c>
      <c r="AT229" s="16">
        <v>7.3792304992675799</v>
      </c>
      <c r="AU229" s="17">
        <v>5.38</v>
      </c>
      <c r="AV229" s="18">
        <v>2</v>
      </c>
      <c r="AW229" s="18">
        <v>4</v>
      </c>
      <c r="AX229" s="5">
        <v>465</v>
      </c>
      <c r="AY229" s="19">
        <v>52.937716174659997</v>
      </c>
    </row>
    <row r="230" spans="1:51">
      <c r="A230" s="3" t="s">
        <v>516</v>
      </c>
      <c r="B230" s="3" t="s">
        <v>437</v>
      </c>
      <c r="C230" s="4">
        <v>12.77</v>
      </c>
      <c r="D230" s="5">
        <v>1</v>
      </c>
      <c r="E230" s="5">
        <v>1</v>
      </c>
      <c r="F230" s="5">
        <v>3</v>
      </c>
      <c r="G230" s="5">
        <v>3</v>
      </c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7"/>
      <c r="AA230" s="8"/>
      <c r="AB230" s="9"/>
      <c r="AC230" s="9"/>
      <c r="AD230" s="10"/>
      <c r="AE230" s="11"/>
      <c r="AF230" s="12"/>
      <c r="AG230" s="12"/>
      <c r="AH230" s="7"/>
      <c r="AI230" s="8"/>
      <c r="AJ230" s="9"/>
      <c r="AK230" s="9"/>
      <c r="AL230" s="13">
        <v>8.3197276592254603</v>
      </c>
      <c r="AM230" s="14">
        <v>12.77</v>
      </c>
      <c r="AN230" s="15">
        <v>3</v>
      </c>
      <c r="AO230" s="15">
        <v>3</v>
      </c>
      <c r="AP230" s="7"/>
      <c r="AQ230" s="8"/>
      <c r="AR230" s="9"/>
      <c r="AS230" s="9"/>
      <c r="AT230" s="16"/>
      <c r="AU230" s="17"/>
      <c r="AV230" s="18"/>
      <c r="AW230" s="18"/>
      <c r="AX230" s="5">
        <v>274</v>
      </c>
      <c r="AY230" s="19">
        <v>31.523405684659998</v>
      </c>
    </row>
    <row r="231" spans="1:51">
      <c r="A231" s="3" t="s">
        <v>438</v>
      </c>
      <c r="B231" s="3" t="s">
        <v>439</v>
      </c>
      <c r="C231" s="4">
        <v>12.68</v>
      </c>
      <c r="D231" s="5">
        <v>3</v>
      </c>
      <c r="E231" s="5">
        <v>4</v>
      </c>
      <c r="F231" s="5">
        <v>4</v>
      </c>
      <c r="G231" s="5">
        <v>9</v>
      </c>
      <c r="H231" s="6">
        <v>0.86269453021067199</v>
      </c>
      <c r="I231" s="6">
        <v>0.92862748888258795</v>
      </c>
      <c r="J231" s="6">
        <v>0.96396063977225099</v>
      </c>
      <c r="K231" s="6">
        <v>0.88338856226987095</v>
      </c>
      <c r="L231" s="6">
        <v>0.95385228671176503</v>
      </c>
      <c r="M231" s="6">
        <v>1.0112384020263201</v>
      </c>
      <c r="N231" s="6"/>
      <c r="O231" s="6"/>
      <c r="P231" s="6"/>
      <c r="Q231" s="6"/>
      <c r="R231" s="6"/>
      <c r="S231" s="6"/>
      <c r="T231" s="6">
        <v>0.73061301653714295</v>
      </c>
      <c r="U231" s="6">
        <v>0.76091607522299098</v>
      </c>
      <c r="V231" s="6">
        <v>0.80608717682486197</v>
      </c>
      <c r="W231" s="6">
        <v>0.844497083479824</v>
      </c>
      <c r="X231" s="6">
        <v>0.90550260054045295</v>
      </c>
      <c r="Y231" s="6">
        <v>1.0313027039198801</v>
      </c>
      <c r="Z231" s="7">
        <v>34.722179254847397</v>
      </c>
      <c r="AA231" s="8">
        <v>10.37</v>
      </c>
      <c r="AB231" s="9">
        <v>3</v>
      </c>
      <c r="AC231" s="9">
        <v>3</v>
      </c>
      <c r="AD231" s="10">
        <v>7.2527003288268999</v>
      </c>
      <c r="AE231" s="11">
        <v>10.37</v>
      </c>
      <c r="AF231" s="12">
        <v>3</v>
      </c>
      <c r="AG231" s="12">
        <v>3</v>
      </c>
      <c r="AH231" s="7"/>
      <c r="AI231" s="8"/>
      <c r="AJ231" s="9"/>
      <c r="AK231" s="9"/>
      <c r="AL231" s="13"/>
      <c r="AM231" s="14"/>
      <c r="AN231" s="15"/>
      <c r="AO231" s="15"/>
      <c r="AP231" s="7"/>
      <c r="AQ231" s="8"/>
      <c r="AR231" s="9"/>
      <c r="AS231" s="9"/>
      <c r="AT231" s="16">
        <v>2.45502853393555</v>
      </c>
      <c r="AU231" s="17">
        <v>4.6100000000000003</v>
      </c>
      <c r="AV231" s="18">
        <v>2</v>
      </c>
      <c r="AW231" s="18">
        <v>3</v>
      </c>
      <c r="AX231" s="5">
        <v>347</v>
      </c>
      <c r="AY231" s="19">
        <v>40.976730914660003</v>
      </c>
    </row>
    <row r="232" spans="1:51">
      <c r="A232" s="3" t="s">
        <v>362</v>
      </c>
      <c r="B232" s="3" t="s">
        <v>524</v>
      </c>
      <c r="C232" s="4">
        <v>12.6</v>
      </c>
      <c r="D232" s="5">
        <v>1</v>
      </c>
      <c r="E232" s="5">
        <v>8</v>
      </c>
      <c r="F232" s="5">
        <v>8</v>
      </c>
      <c r="G232" s="5">
        <v>55</v>
      </c>
      <c r="H232" s="6">
        <v>1.17393698923412</v>
      </c>
      <c r="I232" s="6">
        <v>1.0942953095503301</v>
      </c>
      <c r="J232" s="6">
        <v>1.1117432281574999</v>
      </c>
      <c r="K232" s="6">
        <v>1.08207192835833</v>
      </c>
      <c r="L232" s="6">
        <v>0.97613963559046202</v>
      </c>
      <c r="M232" s="6">
        <v>0.97920923510844105</v>
      </c>
      <c r="N232" s="6">
        <v>1.0562833283313999</v>
      </c>
      <c r="O232" s="6">
        <v>1.1529569224074401</v>
      </c>
      <c r="P232" s="6">
        <v>1.1200058726003099</v>
      </c>
      <c r="Q232" s="6">
        <v>1.2259389102673</v>
      </c>
      <c r="R232" s="6">
        <v>0.98930556507561196</v>
      </c>
      <c r="S232" s="6">
        <v>1.05374188454329</v>
      </c>
      <c r="T232" s="6">
        <v>1.1501718885788501</v>
      </c>
      <c r="U232" s="6">
        <v>1.15754915550013</v>
      </c>
      <c r="V232" s="6">
        <v>1.15657915854444</v>
      </c>
      <c r="W232" s="6">
        <v>1.15463206460623</v>
      </c>
      <c r="X232" s="6">
        <v>1.0613188244604499</v>
      </c>
      <c r="Y232" s="6">
        <v>1.03410663134699</v>
      </c>
      <c r="Z232" s="7">
        <v>168.87776774617299</v>
      </c>
      <c r="AA232" s="8">
        <v>11.38</v>
      </c>
      <c r="AB232" s="9">
        <v>7</v>
      </c>
      <c r="AC232" s="9">
        <v>15</v>
      </c>
      <c r="AD232" s="10">
        <v>35.824828624725299</v>
      </c>
      <c r="AE232" s="11">
        <v>11.38</v>
      </c>
      <c r="AF232" s="12">
        <v>7</v>
      </c>
      <c r="AG232" s="12">
        <v>15</v>
      </c>
      <c r="AH232" s="7">
        <v>35.7002076028758</v>
      </c>
      <c r="AI232" s="8">
        <v>4.34</v>
      </c>
      <c r="AJ232" s="9">
        <v>3</v>
      </c>
      <c r="AK232" s="9">
        <v>4</v>
      </c>
      <c r="AL232" s="13">
        <v>8.6007876396179199</v>
      </c>
      <c r="AM232" s="14">
        <v>4.34</v>
      </c>
      <c r="AN232" s="15">
        <v>3</v>
      </c>
      <c r="AO232" s="15">
        <v>5</v>
      </c>
      <c r="AP232" s="7">
        <v>71.055859390897993</v>
      </c>
      <c r="AQ232" s="8">
        <v>5.56</v>
      </c>
      <c r="AR232" s="9">
        <v>4</v>
      </c>
      <c r="AS232" s="9">
        <v>8</v>
      </c>
      <c r="AT232" s="16">
        <v>19.7907552719116</v>
      </c>
      <c r="AU232" s="17">
        <v>5.56</v>
      </c>
      <c r="AV232" s="18">
        <v>4</v>
      </c>
      <c r="AW232" s="18">
        <v>8</v>
      </c>
      <c r="AX232" s="5">
        <v>738</v>
      </c>
      <c r="AY232" s="19">
        <v>84.731477064660197</v>
      </c>
    </row>
    <row r="233" spans="1:51">
      <c r="A233" s="3" t="s">
        <v>525</v>
      </c>
      <c r="B233" s="3" t="s">
        <v>526</v>
      </c>
      <c r="C233" s="4">
        <v>12.5</v>
      </c>
      <c r="D233" s="5">
        <v>1</v>
      </c>
      <c r="E233" s="5">
        <v>3</v>
      </c>
      <c r="F233" s="5">
        <v>3</v>
      </c>
      <c r="G233" s="5">
        <v>19</v>
      </c>
      <c r="H233" s="6">
        <v>1.0574343870804801</v>
      </c>
      <c r="I233" s="6">
        <v>1.1032900392139</v>
      </c>
      <c r="J233" s="6">
        <v>1.12320745046867</v>
      </c>
      <c r="K233" s="6">
        <v>0.99435260154997296</v>
      </c>
      <c r="L233" s="6">
        <v>0.98310292213086403</v>
      </c>
      <c r="M233" s="6">
        <v>1.1273655569454299</v>
      </c>
      <c r="N233" s="6">
        <v>0.80992894299125595</v>
      </c>
      <c r="O233" s="6">
        <v>0.767628300298696</v>
      </c>
      <c r="P233" s="6">
        <v>0.81754407991876299</v>
      </c>
      <c r="Q233" s="6">
        <v>0.72882959728557895</v>
      </c>
      <c r="R233" s="6">
        <v>1.1419529377173601</v>
      </c>
      <c r="S233" s="6">
        <v>0.88208050560287599</v>
      </c>
      <c r="T233" s="6"/>
      <c r="U233" s="6"/>
      <c r="V233" s="6"/>
      <c r="W233" s="6"/>
      <c r="X233" s="6"/>
      <c r="Y233" s="6"/>
      <c r="Z233" s="7">
        <v>105.16717268841801</v>
      </c>
      <c r="AA233" s="8">
        <v>12.5</v>
      </c>
      <c r="AB233" s="9">
        <v>3</v>
      </c>
      <c r="AC233" s="9">
        <v>6</v>
      </c>
      <c r="AD233" s="10">
        <v>15.693794488906899</v>
      </c>
      <c r="AE233" s="11">
        <v>12.5</v>
      </c>
      <c r="AF233" s="12">
        <v>3</v>
      </c>
      <c r="AG233" s="12">
        <v>6</v>
      </c>
      <c r="AH233" s="7">
        <v>75.14</v>
      </c>
      <c r="AI233" s="8">
        <v>9.69</v>
      </c>
      <c r="AJ233" s="9">
        <v>2</v>
      </c>
      <c r="AK233" s="9">
        <v>4</v>
      </c>
      <c r="AL233" s="13">
        <v>3.1072053909301798</v>
      </c>
      <c r="AM233" s="14">
        <v>9.69</v>
      </c>
      <c r="AN233" s="15">
        <v>2</v>
      </c>
      <c r="AO233" s="15">
        <v>3</v>
      </c>
      <c r="AP233" s="7"/>
      <c r="AQ233" s="8"/>
      <c r="AR233" s="9"/>
      <c r="AS233" s="9"/>
      <c r="AT233" s="16"/>
      <c r="AU233" s="17"/>
      <c r="AV233" s="18"/>
      <c r="AW233" s="18"/>
      <c r="AX233" s="5">
        <v>320</v>
      </c>
      <c r="AY233" s="19">
        <v>35.91440263466</v>
      </c>
    </row>
    <row r="234" spans="1:51">
      <c r="A234" s="3" t="s">
        <v>527</v>
      </c>
      <c r="B234" s="3" t="s">
        <v>528</v>
      </c>
      <c r="C234" s="4">
        <v>12.5</v>
      </c>
      <c r="D234" s="5">
        <v>4</v>
      </c>
      <c r="E234" s="5">
        <v>2</v>
      </c>
      <c r="F234" s="5">
        <v>2</v>
      </c>
      <c r="G234" s="5">
        <v>4</v>
      </c>
      <c r="H234" s="6">
        <v>1.1400203539589799</v>
      </c>
      <c r="I234" s="6">
        <v>1.2265773031909599</v>
      </c>
      <c r="J234" s="6">
        <v>1.1945187246015201</v>
      </c>
      <c r="K234" s="6">
        <v>1.28971736206938</v>
      </c>
      <c r="L234" s="6">
        <v>0.95439913708100699</v>
      </c>
      <c r="M234" s="6">
        <v>1.1090872159957801</v>
      </c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7">
        <v>33.130000000000003</v>
      </c>
      <c r="AA234" s="8">
        <v>12.5</v>
      </c>
      <c r="AB234" s="9">
        <v>2</v>
      </c>
      <c r="AC234" s="9">
        <v>2</v>
      </c>
      <c r="AD234" s="10">
        <v>6.3706414699554399</v>
      </c>
      <c r="AE234" s="11">
        <v>12.5</v>
      </c>
      <c r="AF234" s="12">
        <v>2</v>
      </c>
      <c r="AG234" s="12">
        <v>2</v>
      </c>
      <c r="AH234" s="7"/>
      <c r="AI234" s="8"/>
      <c r="AJ234" s="9"/>
      <c r="AK234" s="9"/>
      <c r="AL234" s="13"/>
      <c r="AM234" s="14"/>
      <c r="AN234" s="15"/>
      <c r="AO234" s="15"/>
      <c r="AP234" s="7"/>
      <c r="AQ234" s="8"/>
      <c r="AR234" s="9"/>
      <c r="AS234" s="9"/>
      <c r="AT234" s="16"/>
      <c r="AU234" s="17"/>
      <c r="AV234" s="18"/>
      <c r="AW234" s="18"/>
      <c r="AX234" s="5">
        <v>184</v>
      </c>
      <c r="AY234" s="19">
        <v>21.073860864659999</v>
      </c>
    </row>
    <row r="235" spans="1:51">
      <c r="A235" s="3" t="s">
        <v>529</v>
      </c>
      <c r="B235" s="3" t="s">
        <v>530</v>
      </c>
      <c r="C235" s="4">
        <v>12.5</v>
      </c>
      <c r="D235" s="5">
        <v>6</v>
      </c>
      <c r="E235" s="5">
        <v>3</v>
      </c>
      <c r="F235" s="5">
        <v>3</v>
      </c>
      <c r="G235" s="5">
        <v>6</v>
      </c>
      <c r="H235" s="6">
        <v>1.34531151089586</v>
      </c>
      <c r="I235" s="6">
        <v>1.10739500356975</v>
      </c>
      <c r="J235" s="6">
        <v>1.3730630867695199</v>
      </c>
      <c r="K235" s="6">
        <v>1.13419951931892</v>
      </c>
      <c r="L235" s="6">
        <v>0.97981201553386998</v>
      </c>
      <c r="M235" s="6">
        <v>0.84852195139420905</v>
      </c>
      <c r="N235" s="6"/>
      <c r="O235" s="6"/>
      <c r="P235" s="6"/>
      <c r="Q235" s="6"/>
      <c r="R235" s="6"/>
      <c r="S235" s="6"/>
      <c r="T235" s="6">
        <v>1.0114955596352599</v>
      </c>
      <c r="U235" s="6">
        <v>1.11976547813607</v>
      </c>
      <c r="V235" s="6">
        <v>0.97867947762394802</v>
      </c>
      <c r="W235" s="6">
        <v>1.0898591202654799</v>
      </c>
      <c r="X235" s="6">
        <v>1.0325421950096001</v>
      </c>
      <c r="Y235" s="6">
        <v>1.09622548976205</v>
      </c>
      <c r="Z235" s="7">
        <v>27.28</v>
      </c>
      <c r="AA235" s="8">
        <v>9.77</v>
      </c>
      <c r="AB235" s="9">
        <v>2</v>
      </c>
      <c r="AC235" s="9">
        <v>2</v>
      </c>
      <c r="AD235" s="10">
        <v>5.76589107513428</v>
      </c>
      <c r="AE235" s="11">
        <v>9.77</v>
      </c>
      <c r="AF235" s="12">
        <v>2</v>
      </c>
      <c r="AG235" s="12">
        <v>2</v>
      </c>
      <c r="AH235" s="7"/>
      <c r="AI235" s="8"/>
      <c r="AJ235" s="9"/>
      <c r="AK235" s="9"/>
      <c r="AL235" s="13"/>
      <c r="AM235" s="14"/>
      <c r="AN235" s="15"/>
      <c r="AO235" s="15"/>
      <c r="AP235" s="7">
        <v>20.239999999999998</v>
      </c>
      <c r="AQ235" s="8">
        <v>6.25</v>
      </c>
      <c r="AR235" s="9">
        <v>2</v>
      </c>
      <c r="AS235" s="9">
        <v>2</v>
      </c>
      <c r="AT235" s="16"/>
      <c r="AU235" s="17"/>
      <c r="AV235" s="18"/>
      <c r="AW235" s="18"/>
      <c r="AX235" s="5">
        <v>256</v>
      </c>
      <c r="AY235" s="19">
        <v>29.483966454659999</v>
      </c>
    </row>
    <row r="236" spans="1:51">
      <c r="A236" s="3" t="s">
        <v>531</v>
      </c>
      <c r="B236" s="3" t="s">
        <v>532</v>
      </c>
      <c r="C236" s="4">
        <v>12.5</v>
      </c>
      <c r="D236" s="5">
        <v>2</v>
      </c>
      <c r="E236" s="5">
        <v>3</v>
      </c>
      <c r="F236" s="5">
        <v>3</v>
      </c>
      <c r="G236" s="5">
        <v>18</v>
      </c>
      <c r="H236" s="6"/>
      <c r="I236" s="6"/>
      <c r="J236" s="6"/>
      <c r="K236" s="6"/>
      <c r="L236" s="6"/>
      <c r="M236" s="6"/>
      <c r="N236" s="6">
        <v>1.3453394748329</v>
      </c>
      <c r="O236" s="6">
        <v>1.2751894585463399</v>
      </c>
      <c r="P236" s="6">
        <v>1.19138532839977</v>
      </c>
      <c r="Q236" s="6">
        <v>1.1324289143997099</v>
      </c>
      <c r="R236" s="6">
        <v>1.1355008062618801</v>
      </c>
      <c r="S236" s="6">
        <v>0.93379596902010897</v>
      </c>
      <c r="T236" s="6">
        <v>1.18460317329914</v>
      </c>
      <c r="U236" s="6">
        <v>1.2118748115222899</v>
      </c>
      <c r="V236" s="6">
        <v>1.3136297044187799</v>
      </c>
      <c r="W236" s="6">
        <v>1.3693185648622599</v>
      </c>
      <c r="X236" s="6">
        <v>0.89477966860043501</v>
      </c>
      <c r="Y236" s="6">
        <v>1.0493137160645101</v>
      </c>
      <c r="Z236" s="7"/>
      <c r="AA236" s="8"/>
      <c r="AB236" s="9"/>
      <c r="AC236" s="9"/>
      <c r="AD236" s="10"/>
      <c r="AE236" s="11"/>
      <c r="AF236" s="12"/>
      <c r="AG236" s="12"/>
      <c r="AH236" s="7">
        <v>97.503333333333302</v>
      </c>
      <c r="AI236" s="8">
        <v>9.68</v>
      </c>
      <c r="AJ236" s="9">
        <v>2</v>
      </c>
      <c r="AK236" s="9">
        <v>3</v>
      </c>
      <c r="AL236" s="13">
        <v>9.4782578945159894</v>
      </c>
      <c r="AM236" s="14">
        <v>9.68</v>
      </c>
      <c r="AN236" s="15">
        <v>2</v>
      </c>
      <c r="AO236" s="15">
        <v>5</v>
      </c>
      <c r="AP236" s="7">
        <v>111.626173090414</v>
      </c>
      <c r="AQ236" s="8">
        <v>12.5</v>
      </c>
      <c r="AR236" s="9">
        <v>3</v>
      </c>
      <c r="AS236" s="9">
        <v>5</v>
      </c>
      <c r="AT236" s="16">
        <v>12.5890319347382</v>
      </c>
      <c r="AU236" s="17">
        <v>12.5</v>
      </c>
      <c r="AV236" s="18">
        <v>3</v>
      </c>
      <c r="AW236" s="18">
        <v>5</v>
      </c>
      <c r="AX236" s="5">
        <v>248</v>
      </c>
      <c r="AY236" s="19">
        <v>27.629740884659999</v>
      </c>
    </row>
    <row r="237" spans="1:51">
      <c r="A237" s="3" t="s">
        <v>533</v>
      </c>
      <c r="B237" s="3" t="s">
        <v>534</v>
      </c>
      <c r="C237" s="4">
        <v>12.39</v>
      </c>
      <c r="D237" s="5">
        <v>4</v>
      </c>
      <c r="E237" s="5">
        <v>10</v>
      </c>
      <c r="F237" s="5">
        <v>10</v>
      </c>
      <c r="G237" s="5">
        <v>77</v>
      </c>
      <c r="H237" s="6">
        <v>0.80176351864147</v>
      </c>
      <c r="I237" s="6">
        <v>0.84110301159944401</v>
      </c>
      <c r="J237" s="6">
        <v>0.79074943582291601</v>
      </c>
      <c r="K237" s="6">
        <v>0.818457430150212</v>
      </c>
      <c r="L237" s="6">
        <v>1.02944774358302</v>
      </c>
      <c r="M237" s="6">
        <v>1.02025359190689</v>
      </c>
      <c r="N237" s="6">
        <v>0.82791872869162098</v>
      </c>
      <c r="O237" s="6">
        <v>0.87792499576854199</v>
      </c>
      <c r="P237" s="6">
        <v>0.86603686135193403</v>
      </c>
      <c r="Q237" s="6">
        <v>0.87311098242463103</v>
      </c>
      <c r="R237" s="6">
        <v>0.96704450727954605</v>
      </c>
      <c r="S237" s="6">
        <v>0.98394732352939795</v>
      </c>
      <c r="T237" s="6">
        <v>0.79694219144495704</v>
      </c>
      <c r="U237" s="6">
        <v>0.77163588753201695</v>
      </c>
      <c r="V237" s="6">
        <v>0.76136816381608197</v>
      </c>
      <c r="W237" s="6">
        <v>0.76761308723534205</v>
      </c>
      <c r="X237" s="6">
        <v>1.0410417451762499</v>
      </c>
      <c r="Y237" s="6">
        <v>0.97950637960780895</v>
      </c>
      <c r="Z237" s="7">
        <v>94.21</v>
      </c>
      <c r="AA237" s="8">
        <v>4.46</v>
      </c>
      <c r="AB237" s="9">
        <v>4</v>
      </c>
      <c r="AC237" s="9">
        <v>8</v>
      </c>
      <c r="AD237" s="10">
        <v>15.189256906509399</v>
      </c>
      <c r="AE237" s="11">
        <v>4.46</v>
      </c>
      <c r="AF237" s="12">
        <v>4</v>
      </c>
      <c r="AG237" s="12">
        <v>9</v>
      </c>
      <c r="AH237" s="7">
        <v>159.319146541252</v>
      </c>
      <c r="AI237" s="8">
        <v>8.23</v>
      </c>
      <c r="AJ237" s="9">
        <v>6</v>
      </c>
      <c r="AK237" s="9">
        <v>12</v>
      </c>
      <c r="AL237" s="13">
        <v>35.594197273254402</v>
      </c>
      <c r="AM237" s="14">
        <v>8.23</v>
      </c>
      <c r="AN237" s="15">
        <v>6</v>
      </c>
      <c r="AO237" s="15">
        <v>14</v>
      </c>
      <c r="AP237" s="7">
        <v>236.979220477383</v>
      </c>
      <c r="AQ237" s="8">
        <v>10.8</v>
      </c>
      <c r="AR237" s="9">
        <v>9</v>
      </c>
      <c r="AS237" s="9">
        <v>15</v>
      </c>
      <c r="AT237" s="16">
        <v>47.639106750488303</v>
      </c>
      <c r="AU237" s="17">
        <v>10.8</v>
      </c>
      <c r="AV237" s="18">
        <v>9</v>
      </c>
      <c r="AW237" s="18">
        <v>19</v>
      </c>
      <c r="AX237" s="5">
        <v>1009</v>
      </c>
      <c r="AY237" s="19">
        <v>113.90757823465999</v>
      </c>
    </row>
    <row r="238" spans="1:51">
      <c r="A238" s="3" t="s">
        <v>535</v>
      </c>
      <c r="B238" s="3" t="s">
        <v>536</v>
      </c>
      <c r="C238" s="4">
        <v>12.36</v>
      </c>
      <c r="D238" s="5">
        <v>1</v>
      </c>
      <c r="E238" s="5">
        <v>10</v>
      </c>
      <c r="F238" s="5">
        <v>10</v>
      </c>
      <c r="G238" s="5">
        <v>78</v>
      </c>
      <c r="H238" s="6">
        <v>0.948827033976823</v>
      </c>
      <c r="I238" s="6">
        <v>0.89645118234990195</v>
      </c>
      <c r="J238" s="6">
        <v>0.85834837915707496</v>
      </c>
      <c r="K238" s="6">
        <v>0.80836623080413605</v>
      </c>
      <c r="L238" s="6">
        <v>1.0502542951560701</v>
      </c>
      <c r="M238" s="6">
        <v>0.95812735698764295</v>
      </c>
      <c r="N238" s="6">
        <v>1.18257823982079</v>
      </c>
      <c r="O238" s="6">
        <v>1.32989826008968</v>
      </c>
      <c r="P238" s="6">
        <v>1.2484849039910899</v>
      </c>
      <c r="Q238" s="6">
        <v>1.3611791234588499</v>
      </c>
      <c r="R238" s="6">
        <v>0.95672465004452001</v>
      </c>
      <c r="S238" s="6">
        <v>1.0581465948714801</v>
      </c>
      <c r="T238" s="6">
        <v>0.75563026755578</v>
      </c>
      <c r="U238" s="6">
        <v>0.82529016166213698</v>
      </c>
      <c r="V238" s="6">
        <v>0.73295638880214098</v>
      </c>
      <c r="W238" s="6">
        <v>0.835133553032955</v>
      </c>
      <c r="X238" s="6">
        <v>1.02012558901846</v>
      </c>
      <c r="Y238" s="6">
        <v>1.03827956174449</v>
      </c>
      <c r="Z238" s="7">
        <v>160.66213372118699</v>
      </c>
      <c r="AA238" s="8">
        <v>10.52</v>
      </c>
      <c r="AB238" s="9">
        <v>9</v>
      </c>
      <c r="AC238" s="9">
        <v>13</v>
      </c>
      <c r="AD238" s="10">
        <v>32.871542692184399</v>
      </c>
      <c r="AE238" s="11">
        <v>10.52</v>
      </c>
      <c r="AF238" s="12">
        <v>9</v>
      </c>
      <c r="AG238" s="12">
        <v>17</v>
      </c>
      <c r="AH238" s="7">
        <v>98.827302202358595</v>
      </c>
      <c r="AI238" s="8">
        <v>6.66</v>
      </c>
      <c r="AJ238" s="9">
        <v>7</v>
      </c>
      <c r="AK238" s="9">
        <v>7</v>
      </c>
      <c r="AL238" s="13">
        <v>21.7246239185333</v>
      </c>
      <c r="AM238" s="14">
        <v>6.66</v>
      </c>
      <c r="AN238" s="15">
        <v>7</v>
      </c>
      <c r="AO238" s="15">
        <v>11</v>
      </c>
      <c r="AP238" s="7">
        <v>178.69445635351599</v>
      </c>
      <c r="AQ238" s="8">
        <v>10.14</v>
      </c>
      <c r="AR238" s="9">
        <v>9</v>
      </c>
      <c r="AS238" s="9">
        <v>13</v>
      </c>
      <c r="AT238" s="16">
        <v>40.171156883239703</v>
      </c>
      <c r="AU238" s="17">
        <v>10.14</v>
      </c>
      <c r="AV238" s="18">
        <v>9</v>
      </c>
      <c r="AW238" s="18">
        <v>17</v>
      </c>
      <c r="AX238" s="5">
        <v>1036</v>
      </c>
      <c r="AY238" s="19">
        <v>113.65998923466</v>
      </c>
    </row>
    <row r="239" spans="1:51">
      <c r="A239" s="3" t="s">
        <v>537</v>
      </c>
      <c r="B239" s="3" t="s">
        <v>538</v>
      </c>
      <c r="C239" s="4">
        <v>12.23</v>
      </c>
      <c r="D239" s="5">
        <v>4</v>
      </c>
      <c r="E239" s="5">
        <v>14</v>
      </c>
      <c r="F239" s="5">
        <v>14</v>
      </c>
      <c r="G239" s="5">
        <v>131</v>
      </c>
      <c r="H239" s="6">
        <v>0.90864641231250498</v>
      </c>
      <c r="I239" s="6">
        <v>0.92106386722560396</v>
      </c>
      <c r="J239" s="6">
        <v>0.89572458687467205</v>
      </c>
      <c r="K239" s="6">
        <v>0.91415226291526497</v>
      </c>
      <c r="L239" s="6">
        <v>1.0063740787836399</v>
      </c>
      <c r="M239" s="6">
        <v>1.0116985394659801</v>
      </c>
      <c r="N239" s="6">
        <v>0.88627540134878502</v>
      </c>
      <c r="O239" s="6">
        <v>0.82628188152657001</v>
      </c>
      <c r="P239" s="6">
        <v>0.78424632126609295</v>
      </c>
      <c r="Q239" s="6">
        <v>0.85861848849590905</v>
      </c>
      <c r="R239" s="6">
        <v>1.0193659684899501</v>
      </c>
      <c r="S239" s="6">
        <v>0.97938264521866503</v>
      </c>
      <c r="T239" s="6">
        <v>0.78052001760145095</v>
      </c>
      <c r="U239" s="6">
        <v>0.829227348700452</v>
      </c>
      <c r="V239" s="6">
        <v>0.74301760964820796</v>
      </c>
      <c r="W239" s="6">
        <v>0.76232140972749196</v>
      </c>
      <c r="X239" s="6">
        <v>1.05073256351528</v>
      </c>
      <c r="Y239" s="6">
        <v>1.06267032941463</v>
      </c>
      <c r="Z239" s="7">
        <v>320.67126001406302</v>
      </c>
      <c r="AA239" s="8">
        <v>8.1999999999999993</v>
      </c>
      <c r="AB239" s="9">
        <v>9</v>
      </c>
      <c r="AC239" s="9">
        <v>18</v>
      </c>
      <c r="AD239" s="10">
        <v>40.2313041687012</v>
      </c>
      <c r="AE239" s="11">
        <v>7.55</v>
      </c>
      <c r="AF239" s="12">
        <v>8</v>
      </c>
      <c r="AG239" s="12">
        <v>20</v>
      </c>
      <c r="AH239" s="7">
        <v>355.20575585139397</v>
      </c>
      <c r="AI239" s="8">
        <v>7.27</v>
      </c>
      <c r="AJ239" s="9">
        <v>10</v>
      </c>
      <c r="AK239" s="9">
        <v>22</v>
      </c>
      <c r="AL239" s="13">
        <v>39.342444419860797</v>
      </c>
      <c r="AM239" s="14">
        <v>6.19</v>
      </c>
      <c r="AN239" s="15">
        <v>8</v>
      </c>
      <c r="AO239" s="15">
        <v>21</v>
      </c>
      <c r="AP239" s="7">
        <v>462.39631379254701</v>
      </c>
      <c r="AQ239" s="8">
        <v>9.06</v>
      </c>
      <c r="AR239" s="9">
        <v>11</v>
      </c>
      <c r="AS239" s="9">
        <v>25</v>
      </c>
      <c r="AT239" s="16">
        <v>59.8127217292786</v>
      </c>
      <c r="AU239" s="17">
        <v>9.5</v>
      </c>
      <c r="AV239" s="18">
        <v>12</v>
      </c>
      <c r="AW239" s="18">
        <v>25</v>
      </c>
      <c r="AX239" s="5">
        <v>1390</v>
      </c>
      <c r="AY239" s="19">
        <v>156.97539582466001</v>
      </c>
    </row>
    <row r="240" spans="1:51">
      <c r="A240" s="3" t="s">
        <v>539</v>
      </c>
      <c r="B240" s="3" t="s">
        <v>617</v>
      </c>
      <c r="C240" s="4">
        <v>12.19</v>
      </c>
      <c r="D240" s="5">
        <v>3</v>
      </c>
      <c r="E240" s="5">
        <v>4</v>
      </c>
      <c r="F240" s="5">
        <v>4</v>
      </c>
      <c r="G240" s="5">
        <v>28</v>
      </c>
      <c r="H240" s="6">
        <v>0.69614112806901196</v>
      </c>
      <c r="I240" s="6">
        <v>0.70333811310676997</v>
      </c>
      <c r="J240" s="6">
        <v>0.72721768146610299</v>
      </c>
      <c r="K240" s="6">
        <v>0.72805251899023204</v>
      </c>
      <c r="L240" s="6">
        <v>0.95718206725078903</v>
      </c>
      <c r="M240" s="6">
        <v>1.04043761430037</v>
      </c>
      <c r="N240" s="6">
        <v>0.64134025155376895</v>
      </c>
      <c r="O240" s="6">
        <v>0.69300726889115005</v>
      </c>
      <c r="P240" s="6">
        <v>0.64517970712433104</v>
      </c>
      <c r="Q240" s="6">
        <v>0.69911056420463802</v>
      </c>
      <c r="R240" s="6">
        <v>0.99957551148955803</v>
      </c>
      <c r="S240" s="6">
        <v>1.06318780409752</v>
      </c>
      <c r="T240" s="6">
        <v>0.74602434778065596</v>
      </c>
      <c r="U240" s="6">
        <v>0.70004045674277204</v>
      </c>
      <c r="V240" s="6">
        <v>0.73511882993090105</v>
      </c>
      <c r="W240" s="6">
        <v>0.75870051317089304</v>
      </c>
      <c r="X240" s="6">
        <v>0.93595217219597304</v>
      </c>
      <c r="Y240" s="6">
        <v>0.95689518485804004</v>
      </c>
      <c r="Z240" s="7">
        <v>0</v>
      </c>
      <c r="AA240" s="8">
        <v>5.26</v>
      </c>
      <c r="AB240" s="9">
        <v>2</v>
      </c>
      <c r="AC240" s="9">
        <v>5</v>
      </c>
      <c r="AD240" s="10">
        <v>6.7212347984314</v>
      </c>
      <c r="AE240" s="11">
        <v>8.31</v>
      </c>
      <c r="AF240" s="12">
        <v>3</v>
      </c>
      <c r="AG240" s="12">
        <v>8</v>
      </c>
      <c r="AH240" s="7"/>
      <c r="AI240" s="8"/>
      <c r="AJ240" s="9"/>
      <c r="AK240" s="9"/>
      <c r="AL240" s="13">
        <v>4.3891644477844203</v>
      </c>
      <c r="AM240" s="14">
        <v>5.26</v>
      </c>
      <c r="AN240" s="15">
        <v>2</v>
      </c>
      <c r="AO240" s="15">
        <v>5</v>
      </c>
      <c r="AP240" s="7">
        <v>53.4</v>
      </c>
      <c r="AQ240" s="8">
        <v>12.19</v>
      </c>
      <c r="AR240" s="9">
        <v>4</v>
      </c>
      <c r="AS240" s="9">
        <v>5</v>
      </c>
      <c r="AT240" s="16">
        <v>8.9789247512817401</v>
      </c>
      <c r="AU240" s="17">
        <v>9.9700000000000006</v>
      </c>
      <c r="AV240" s="18">
        <v>3</v>
      </c>
      <c r="AW240" s="18">
        <v>5</v>
      </c>
      <c r="AX240" s="5">
        <v>361</v>
      </c>
      <c r="AY240" s="19">
        <v>40.85081552466</v>
      </c>
    </row>
    <row r="241" spans="1:51">
      <c r="A241" s="3" t="s">
        <v>463</v>
      </c>
      <c r="B241" s="3" t="s">
        <v>464</v>
      </c>
      <c r="C241" s="4">
        <v>12.09</v>
      </c>
      <c r="D241" s="5">
        <v>2</v>
      </c>
      <c r="E241" s="5">
        <v>3</v>
      </c>
      <c r="F241" s="5">
        <v>3</v>
      </c>
      <c r="G241" s="5">
        <v>19</v>
      </c>
      <c r="H241" s="6">
        <v>0.901998339226874</v>
      </c>
      <c r="I241" s="6">
        <v>0.86929309915937503</v>
      </c>
      <c r="J241" s="6">
        <v>0.90431632368456605</v>
      </c>
      <c r="K241" s="6">
        <v>0.84552649589282602</v>
      </c>
      <c r="L241" s="6">
        <v>0.99746062815451697</v>
      </c>
      <c r="M241" s="6">
        <v>0.93604505660895299</v>
      </c>
      <c r="N241" s="6">
        <v>1.3441685988819201</v>
      </c>
      <c r="O241" s="6">
        <v>1.33019886030374</v>
      </c>
      <c r="P241" s="6">
        <v>1.2817104778025299</v>
      </c>
      <c r="Q241" s="6">
        <v>1.27194588319569</v>
      </c>
      <c r="R241" s="6">
        <v>1.05456079110093</v>
      </c>
      <c r="S241" s="6">
        <v>0.97369630019206299</v>
      </c>
      <c r="T241" s="6">
        <v>1.0655589413814299</v>
      </c>
      <c r="U241" s="6">
        <v>1.09360417508042</v>
      </c>
      <c r="V241" s="6">
        <v>1.00152834268714</v>
      </c>
      <c r="W241" s="6">
        <v>1.03398136960244</v>
      </c>
      <c r="X241" s="6">
        <v>1.0629150166429699</v>
      </c>
      <c r="Y241" s="6">
        <v>1.0162942873905001</v>
      </c>
      <c r="Z241" s="7">
        <v>63.283753548010502</v>
      </c>
      <c r="AA241" s="8">
        <v>8.7899999999999991</v>
      </c>
      <c r="AB241" s="9">
        <v>2</v>
      </c>
      <c r="AC241" s="9">
        <v>3</v>
      </c>
      <c r="AD241" s="10">
        <v>3.2444915771484402</v>
      </c>
      <c r="AE241" s="11">
        <v>8.7899999999999991</v>
      </c>
      <c r="AF241" s="12">
        <v>2</v>
      </c>
      <c r="AG241" s="12">
        <v>4</v>
      </c>
      <c r="AH241" s="7">
        <v>33.450000000000003</v>
      </c>
      <c r="AI241" s="8">
        <v>8.7899999999999991</v>
      </c>
      <c r="AJ241" s="9">
        <v>2</v>
      </c>
      <c r="AK241" s="9">
        <v>3</v>
      </c>
      <c r="AL241" s="13">
        <v>2.9649972915649401</v>
      </c>
      <c r="AM241" s="14">
        <v>8.7899999999999991</v>
      </c>
      <c r="AN241" s="15">
        <v>2</v>
      </c>
      <c r="AO241" s="15">
        <v>3</v>
      </c>
      <c r="AP241" s="7">
        <v>49.12</v>
      </c>
      <c r="AQ241" s="8">
        <v>5.86</v>
      </c>
      <c r="AR241" s="9">
        <v>2</v>
      </c>
      <c r="AS241" s="9">
        <v>2</v>
      </c>
      <c r="AT241" s="16">
        <v>6.2597939968109104</v>
      </c>
      <c r="AU241" s="17">
        <v>5.86</v>
      </c>
      <c r="AV241" s="18">
        <v>2</v>
      </c>
      <c r="AW241" s="18">
        <v>4</v>
      </c>
      <c r="AX241" s="5">
        <v>273</v>
      </c>
      <c r="AY241" s="19">
        <v>30.66864199466</v>
      </c>
    </row>
    <row r="242" spans="1:51">
      <c r="A242" s="3" t="s">
        <v>465</v>
      </c>
      <c r="B242" s="3" t="s">
        <v>540</v>
      </c>
      <c r="C242" s="4">
        <v>11.97</v>
      </c>
      <c r="D242" s="5">
        <v>4</v>
      </c>
      <c r="E242" s="5">
        <v>6</v>
      </c>
      <c r="F242" s="5">
        <v>6</v>
      </c>
      <c r="G242" s="5">
        <v>31</v>
      </c>
      <c r="H242" s="6">
        <v>1.0231627713162501</v>
      </c>
      <c r="I242" s="6">
        <v>1.03046553359074</v>
      </c>
      <c r="J242" s="6">
        <v>0.96486987823330495</v>
      </c>
      <c r="K242" s="6">
        <v>0.94008272380122904</v>
      </c>
      <c r="L242" s="6">
        <v>1.0265924871663801</v>
      </c>
      <c r="M242" s="6">
        <v>0.99513186554617195</v>
      </c>
      <c r="N242" s="6">
        <v>1.3437656876672299</v>
      </c>
      <c r="O242" s="6">
        <v>1.2232649938914399</v>
      </c>
      <c r="P242" s="6">
        <v>1.3145564310520801</v>
      </c>
      <c r="Q242" s="6">
        <v>1.20003001329375</v>
      </c>
      <c r="R242" s="6">
        <v>1.0279029734154701</v>
      </c>
      <c r="S242" s="6">
        <v>0.89568993567418498</v>
      </c>
      <c r="T242" s="6">
        <v>1.2610217585638199</v>
      </c>
      <c r="U242" s="6">
        <v>1.2700201811434899</v>
      </c>
      <c r="V242" s="6">
        <v>1.47346698689794</v>
      </c>
      <c r="W242" s="6">
        <v>1.4568430519672699</v>
      </c>
      <c r="X242" s="6">
        <v>0.96293227536001302</v>
      </c>
      <c r="Y242" s="6">
        <v>0.99729776187748098</v>
      </c>
      <c r="Z242" s="7">
        <v>37.646797463308602</v>
      </c>
      <c r="AA242" s="8">
        <v>6.5</v>
      </c>
      <c r="AB242" s="9">
        <v>3</v>
      </c>
      <c r="AC242" s="9">
        <v>6</v>
      </c>
      <c r="AD242" s="10">
        <v>11.4976267814636</v>
      </c>
      <c r="AE242" s="11">
        <v>6.5</v>
      </c>
      <c r="AF242" s="12">
        <v>3</v>
      </c>
      <c r="AG242" s="12">
        <v>6</v>
      </c>
      <c r="AH242" s="7">
        <v>28.73</v>
      </c>
      <c r="AI242" s="8">
        <v>4.4400000000000004</v>
      </c>
      <c r="AJ242" s="9">
        <v>2</v>
      </c>
      <c r="AK242" s="9">
        <v>3</v>
      </c>
      <c r="AL242" s="13">
        <v>6.9895913600921604</v>
      </c>
      <c r="AM242" s="14">
        <v>4.4400000000000004</v>
      </c>
      <c r="AN242" s="15">
        <v>2</v>
      </c>
      <c r="AO242" s="15">
        <v>3</v>
      </c>
      <c r="AP242" s="7">
        <v>78.437439873456498</v>
      </c>
      <c r="AQ242" s="8">
        <v>7.52</v>
      </c>
      <c r="AR242" s="9">
        <v>4</v>
      </c>
      <c r="AS242" s="9">
        <v>5</v>
      </c>
      <c r="AT242" s="16">
        <v>14.6004526615143</v>
      </c>
      <c r="AU242" s="17">
        <v>9.91</v>
      </c>
      <c r="AV242" s="18">
        <v>5</v>
      </c>
      <c r="AW242" s="18">
        <v>8</v>
      </c>
      <c r="AX242" s="5">
        <v>585</v>
      </c>
      <c r="AY242" s="19">
        <v>65.590807974660095</v>
      </c>
    </row>
    <row r="243" spans="1:51">
      <c r="A243" s="3" t="s">
        <v>541</v>
      </c>
      <c r="B243" s="3" t="s">
        <v>542</v>
      </c>
      <c r="C243" s="4">
        <v>11.94</v>
      </c>
      <c r="D243" s="5">
        <v>5</v>
      </c>
      <c r="E243" s="5">
        <v>5</v>
      </c>
      <c r="F243" s="5">
        <v>5</v>
      </c>
      <c r="G243" s="5">
        <v>36</v>
      </c>
      <c r="H243" s="6">
        <v>0.86610993202046904</v>
      </c>
      <c r="I243" s="6">
        <v>0.82333107725952404</v>
      </c>
      <c r="J243" s="6">
        <v>0.87395554093532002</v>
      </c>
      <c r="K243" s="6">
        <v>0.83396274928349301</v>
      </c>
      <c r="L243" s="6">
        <v>1.03175516169362</v>
      </c>
      <c r="M243" s="6">
        <v>0.98886244667311296</v>
      </c>
      <c r="N243" s="6">
        <v>0.90639722110087395</v>
      </c>
      <c r="O243" s="6">
        <v>0.87344154033144406</v>
      </c>
      <c r="P243" s="6">
        <v>0.91648947611881104</v>
      </c>
      <c r="Q243" s="6">
        <v>0.905888946099208</v>
      </c>
      <c r="R243" s="6">
        <v>0.94317852413245096</v>
      </c>
      <c r="S243" s="6">
        <v>1.0567231305090901</v>
      </c>
      <c r="T243" s="6">
        <v>0.98583755717749</v>
      </c>
      <c r="U243" s="6">
        <v>0.97046839441864396</v>
      </c>
      <c r="V243" s="6">
        <v>0.90043700324648301</v>
      </c>
      <c r="W243" s="6">
        <v>0.98838176239119901</v>
      </c>
      <c r="X243" s="6">
        <v>1.07605337685529</v>
      </c>
      <c r="Y243" s="6">
        <v>1.0607731940673899</v>
      </c>
      <c r="Z243" s="7">
        <v>140.21858235468201</v>
      </c>
      <c r="AA243" s="8">
        <v>10.54</v>
      </c>
      <c r="AB243" s="9">
        <v>4</v>
      </c>
      <c r="AC243" s="9">
        <v>5</v>
      </c>
      <c r="AD243" s="10">
        <v>19.758543968200701</v>
      </c>
      <c r="AE243" s="11">
        <v>10.54</v>
      </c>
      <c r="AF243" s="12">
        <v>4</v>
      </c>
      <c r="AG243" s="12">
        <v>6</v>
      </c>
      <c r="AH243" s="7">
        <v>105.162221137502</v>
      </c>
      <c r="AI243" s="8">
        <v>8.1999999999999993</v>
      </c>
      <c r="AJ243" s="9">
        <v>3</v>
      </c>
      <c r="AK243" s="9">
        <v>4</v>
      </c>
      <c r="AL243" s="13">
        <v>12.259505987167399</v>
      </c>
      <c r="AM243" s="14">
        <v>9.6</v>
      </c>
      <c r="AN243" s="15">
        <v>4</v>
      </c>
      <c r="AO243" s="15">
        <v>7</v>
      </c>
      <c r="AP243" s="7">
        <v>116.780793407037</v>
      </c>
      <c r="AQ243" s="8">
        <v>10.54</v>
      </c>
      <c r="AR243" s="9">
        <v>4</v>
      </c>
      <c r="AS243" s="9">
        <v>6</v>
      </c>
      <c r="AT243" s="16">
        <v>15.7547061443329</v>
      </c>
      <c r="AU243" s="17">
        <v>10.54</v>
      </c>
      <c r="AV243" s="18">
        <v>4</v>
      </c>
      <c r="AW243" s="18">
        <v>8</v>
      </c>
      <c r="AX243" s="5">
        <v>427</v>
      </c>
      <c r="AY243" s="19">
        <v>48.54259465466</v>
      </c>
    </row>
    <row r="244" spans="1:51">
      <c r="A244" s="3" t="s">
        <v>543</v>
      </c>
      <c r="B244" s="3" t="s">
        <v>544</v>
      </c>
      <c r="C244" s="4">
        <v>11.86</v>
      </c>
      <c r="D244" s="5">
        <v>16</v>
      </c>
      <c r="E244" s="5">
        <v>2</v>
      </c>
      <c r="F244" s="5">
        <v>2</v>
      </c>
      <c r="G244" s="5">
        <v>2</v>
      </c>
      <c r="H244" s="6">
        <v>0.48020414875032402</v>
      </c>
      <c r="I244" s="6">
        <v>0.465107531417006</v>
      </c>
      <c r="J244" s="6">
        <v>0.87198195979614201</v>
      </c>
      <c r="K244" s="6">
        <v>0.84752834105834696</v>
      </c>
      <c r="L244" s="6">
        <v>0.55071740520585999</v>
      </c>
      <c r="M244" s="6">
        <v>0.99841441968821898</v>
      </c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7"/>
      <c r="AA244" s="8"/>
      <c r="AB244" s="9"/>
      <c r="AC244" s="9"/>
      <c r="AD244" s="10">
        <v>3.1084535121917698</v>
      </c>
      <c r="AE244" s="11">
        <v>11.86</v>
      </c>
      <c r="AF244" s="12">
        <v>2</v>
      </c>
      <c r="AG244" s="12">
        <v>2</v>
      </c>
      <c r="AH244" s="7"/>
      <c r="AI244" s="8"/>
      <c r="AJ244" s="9"/>
      <c r="AK244" s="9"/>
      <c r="AL244" s="13"/>
      <c r="AM244" s="14"/>
      <c r="AN244" s="15"/>
      <c r="AO244" s="15"/>
      <c r="AP244" s="7"/>
      <c r="AQ244" s="8"/>
      <c r="AR244" s="9"/>
      <c r="AS244" s="9"/>
      <c r="AT244" s="16"/>
      <c r="AU244" s="17"/>
      <c r="AV244" s="18"/>
      <c r="AW244" s="18"/>
      <c r="AX244" s="5">
        <v>177</v>
      </c>
      <c r="AY244" s="19">
        <v>21.06353620466</v>
      </c>
    </row>
    <row r="245" spans="1:51">
      <c r="A245" s="3" t="s">
        <v>545</v>
      </c>
      <c r="B245" s="3" t="s">
        <v>546</v>
      </c>
      <c r="C245" s="4">
        <v>11.83</v>
      </c>
      <c r="D245" s="5">
        <v>1</v>
      </c>
      <c r="E245" s="5">
        <v>3</v>
      </c>
      <c r="F245" s="5">
        <v>3</v>
      </c>
      <c r="G245" s="5">
        <v>13</v>
      </c>
      <c r="H245" s="6">
        <v>0.80435735230181704</v>
      </c>
      <c r="I245" s="6">
        <v>0.80898784573487004</v>
      </c>
      <c r="J245" s="6">
        <v>0.65888788712587198</v>
      </c>
      <c r="K245" s="6">
        <v>0.73981365999656601</v>
      </c>
      <c r="L245" s="6">
        <v>1.1077989261497401</v>
      </c>
      <c r="M245" s="6">
        <v>1.1425186774029601</v>
      </c>
      <c r="N245" s="6"/>
      <c r="O245" s="6"/>
      <c r="P245" s="6"/>
      <c r="Q245" s="6"/>
      <c r="R245" s="6"/>
      <c r="S245" s="6"/>
      <c r="T245" s="6">
        <v>0.84657496155465495</v>
      </c>
      <c r="U245" s="6">
        <v>0.77092827399725095</v>
      </c>
      <c r="V245" s="6">
        <v>0.83349273304193205</v>
      </c>
      <c r="W245" s="6">
        <v>0.76351427225567703</v>
      </c>
      <c r="X245" s="6">
        <v>1.01472395008252</v>
      </c>
      <c r="Y245" s="6">
        <v>0.90174835098879502</v>
      </c>
      <c r="Z245" s="7">
        <v>54.266602954443101</v>
      </c>
      <c r="AA245" s="8">
        <v>11.83</v>
      </c>
      <c r="AB245" s="9">
        <v>3</v>
      </c>
      <c r="AC245" s="9">
        <v>3</v>
      </c>
      <c r="AD245" s="10">
        <v>10.5659773349762</v>
      </c>
      <c r="AE245" s="11">
        <v>11.83</v>
      </c>
      <c r="AF245" s="12">
        <v>3</v>
      </c>
      <c r="AG245" s="12">
        <v>4</v>
      </c>
      <c r="AH245" s="7"/>
      <c r="AI245" s="8"/>
      <c r="AJ245" s="9"/>
      <c r="AK245" s="9"/>
      <c r="AL245" s="13"/>
      <c r="AM245" s="14"/>
      <c r="AN245" s="15"/>
      <c r="AO245" s="15"/>
      <c r="AP245" s="7">
        <v>51.09</v>
      </c>
      <c r="AQ245" s="8">
        <v>6.51</v>
      </c>
      <c r="AR245" s="9">
        <v>2</v>
      </c>
      <c r="AS245" s="9">
        <v>3</v>
      </c>
      <c r="AT245" s="16">
        <v>6.5513823032379204</v>
      </c>
      <c r="AU245" s="17">
        <v>6.51</v>
      </c>
      <c r="AV245" s="18">
        <v>2</v>
      </c>
      <c r="AW245" s="18">
        <v>3</v>
      </c>
      <c r="AX245" s="5">
        <v>338</v>
      </c>
      <c r="AY245" s="19">
        <v>38.404796134660003</v>
      </c>
    </row>
    <row r="246" spans="1:51">
      <c r="A246" s="3" t="s">
        <v>547</v>
      </c>
      <c r="B246" s="3" t="s">
        <v>548</v>
      </c>
      <c r="C246" s="4">
        <v>11.8</v>
      </c>
      <c r="D246" s="5">
        <v>4</v>
      </c>
      <c r="E246" s="5">
        <v>8</v>
      </c>
      <c r="F246" s="5">
        <v>8</v>
      </c>
      <c r="G246" s="5">
        <v>46</v>
      </c>
      <c r="H246" s="6">
        <v>0.79939580668774401</v>
      </c>
      <c r="I246" s="6">
        <v>0.744324151309812</v>
      </c>
      <c r="J246" s="6">
        <v>0.80806213541878202</v>
      </c>
      <c r="K246" s="6">
        <v>0.79018671777955996</v>
      </c>
      <c r="L246" s="6">
        <v>0.94629775364641999</v>
      </c>
      <c r="M246" s="6">
        <v>1.0141790492346301</v>
      </c>
      <c r="N246" s="6">
        <v>0.60242392932297295</v>
      </c>
      <c r="O246" s="6">
        <v>0.61191012097039899</v>
      </c>
      <c r="P246" s="6">
        <v>0.59499832453611801</v>
      </c>
      <c r="Q246" s="6">
        <v>0.60606197732437905</v>
      </c>
      <c r="R246" s="6">
        <v>1.0348265941730701</v>
      </c>
      <c r="S246" s="6">
        <v>1.02245092712466</v>
      </c>
      <c r="T246" s="6">
        <v>0.76389887517752397</v>
      </c>
      <c r="U246" s="6">
        <v>0.84099179926604695</v>
      </c>
      <c r="V246" s="6">
        <v>0.81123694167052895</v>
      </c>
      <c r="W246" s="6">
        <v>0.80482513941017197</v>
      </c>
      <c r="X246" s="6">
        <v>1.03434183352594</v>
      </c>
      <c r="Y246" s="6">
        <v>0.98658076567193698</v>
      </c>
      <c r="Z246" s="7">
        <v>69.931027694625897</v>
      </c>
      <c r="AA246" s="8">
        <v>6.24</v>
      </c>
      <c r="AB246" s="9">
        <v>4</v>
      </c>
      <c r="AC246" s="9">
        <v>5</v>
      </c>
      <c r="AD246" s="10">
        <v>13.585672855377201</v>
      </c>
      <c r="AE246" s="11">
        <v>7.33</v>
      </c>
      <c r="AF246" s="12">
        <v>5</v>
      </c>
      <c r="AG246" s="12">
        <v>7</v>
      </c>
      <c r="AH246" s="7">
        <v>46.871974198333398</v>
      </c>
      <c r="AI246" s="8">
        <v>6.24</v>
      </c>
      <c r="AJ246" s="9">
        <v>4</v>
      </c>
      <c r="AK246" s="9">
        <v>6</v>
      </c>
      <c r="AL246" s="13">
        <v>8.8786108493804896</v>
      </c>
      <c r="AM246" s="14">
        <v>6.24</v>
      </c>
      <c r="AN246" s="15">
        <v>4</v>
      </c>
      <c r="AO246" s="15">
        <v>5</v>
      </c>
      <c r="AP246" s="7">
        <v>147.542525416416</v>
      </c>
      <c r="AQ246" s="8">
        <v>9.91</v>
      </c>
      <c r="AR246" s="9">
        <v>7</v>
      </c>
      <c r="AS246" s="9">
        <v>11</v>
      </c>
      <c r="AT246" s="16">
        <v>22.082955718040498</v>
      </c>
      <c r="AU246" s="17">
        <v>9.91</v>
      </c>
      <c r="AV246" s="18">
        <v>7</v>
      </c>
      <c r="AW246" s="18">
        <v>12</v>
      </c>
      <c r="AX246" s="5">
        <v>737</v>
      </c>
      <c r="AY246" s="19">
        <v>81.351920604659995</v>
      </c>
    </row>
    <row r="247" spans="1:51">
      <c r="A247" s="3" t="s">
        <v>549</v>
      </c>
      <c r="B247" s="3" t="s">
        <v>550</v>
      </c>
      <c r="C247" s="4">
        <v>11.57</v>
      </c>
      <c r="D247" s="5">
        <v>4</v>
      </c>
      <c r="E247" s="5">
        <v>4</v>
      </c>
      <c r="F247" s="5">
        <v>4</v>
      </c>
      <c r="G247" s="5">
        <v>31</v>
      </c>
      <c r="H247" s="6">
        <v>1.2339241157412499</v>
      </c>
      <c r="I247" s="6">
        <v>1.1259849590161899</v>
      </c>
      <c r="J247" s="6">
        <v>1.3399700735940301</v>
      </c>
      <c r="K247" s="6">
        <v>1.22336480652283</v>
      </c>
      <c r="L247" s="6">
        <v>0.94949358977530196</v>
      </c>
      <c r="M247" s="6">
        <v>1.0096325859375599</v>
      </c>
      <c r="N247" s="6">
        <v>1.21359538484367</v>
      </c>
      <c r="O247" s="6">
        <v>1.1983342071121099</v>
      </c>
      <c r="P247" s="6">
        <v>1.26109809532711</v>
      </c>
      <c r="Q247" s="6">
        <v>1.2487306852514299</v>
      </c>
      <c r="R247" s="6">
        <v>0.96768242956624795</v>
      </c>
      <c r="S247" s="6">
        <v>0.97154905679348402</v>
      </c>
      <c r="T247" s="6">
        <v>1.19431917824911</v>
      </c>
      <c r="U247" s="6">
        <v>1.18403387099918</v>
      </c>
      <c r="V247" s="6">
        <v>1.2259168511124601</v>
      </c>
      <c r="W247" s="6">
        <v>1.19856839720841</v>
      </c>
      <c r="X247" s="6">
        <v>0.97484549077140703</v>
      </c>
      <c r="Y247" s="6">
        <v>0.95633010141083397</v>
      </c>
      <c r="Z247" s="7">
        <v>143.01396778331599</v>
      </c>
      <c r="AA247" s="8">
        <v>9.25</v>
      </c>
      <c r="AB247" s="9">
        <v>3</v>
      </c>
      <c r="AC247" s="9">
        <v>6</v>
      </c>
      <c r="AD247" s="10">
        <v>13.7607045173645</v>
      </c>
      <c r="AE247" s="11">
        <v>9.25</v>
      </c>
      <c r="AF247" s="12">
        <v>3</v>
      </c>
      <c r="AG247" s="12">
        <v>5</v>
      </c>
      <c r="AH247" s="7">
        <v>77.884069300336606</v>
      </c>
      <c r="AI247" s="8">
        <v>6.17</v>
      </c>
      <c r="AJ247" s="9">
        <v>2</v>
      </c>
      <c r="AK247" s="9">
        <v>4</v>
      </c>
      <c r="AL247" s="13">
        <v>8.5862145423889196</v>
      </c>
      <c r="AM247" s="14">
        <v>6.17</v>
      </c>
      <c r="AN247" s="15">
        <v>2</v>
      </c>
      <c r="AO247" s="15">
        <v>4</v>
      </c>
      <c r="AP247" s="7">
        <v>73.270942489073704</v>
      </c>
      <c r="AQ247" s="8">
        <v>11.57</v>
      </c>
      <c r="AR247" s="9">
        <v>4</v>
      </c>
      <c r="AS247" s="9">
        <v>5</v>
      </c>
      <c r="AT247" s="16">
        <v>10.499357938766501</v>
      </c>
      <c r="AU247" s="17">
        <v>11.57</v>
      </c>
      <c r="AV247" s="18">
        <v>4</v>
      </c>
      <c r="AW247" s="18">
        <v>7</v>
      </c>
      <c r="AX247" s="5">
        <v>389</v>
      </c>
      <c r="AY247" s="19">
        <v>45.502275424659999</v>
      </c>
    </row>
    <row r="248" spans="1:51">
      <c r="A248" s="3" t="s">
        <v>551</v>
      </c>
      <c r="B248" s="3" t="s">
        <v>552</v>
      </c>
      <c r="C248" s="4">
        <v>11.42</v>
      </c>
      <c r="D248" s="5">
        <v>3</v>
      </c>
      <c r="E248" s="5">
        <v>4</v>
      </c>
      <c r="F248" s="5">
        <v>5</v>
      </c>
      <c r="G248" s="5">
        <v>12</v>
      </c>
      <c r="H248" s="6">
        <v>1.2035664068657299</v>
      </c>
      <c r="I248" s="6">
        <v>1.20669703257859</v>
      </c>
      <c r="J248" s="6">
        <v>1.1607776435086199</v>
      </c>
      <c r="K248" s="6">
        <v>1.1678753388058101</v>
      </c>
      <c r="L248" s="6">
        <v>1.0368869701954699</v>
      </c>
      <c r="M248" s="6">
        <v>1.03350258632591</v>
      </c>
      <c r="N248" s="6"/>
      <c r="O248" s="6"/>
      <c r="P248" s="6"/>
      <c r="Q248" s="6"/>
      <c r="R248" s="6"/>
      <c r="S248" s="6"/>
      <c r="T248" s="6">
        <v>1.00265618760612</v>
      </c>
      <c r="U248" s="6">
        <v>0.90510600461437796</v>
      </c>
      <c r="V248" s="6">
        <v>1</v>
      </c>
      <c r="W248" s="6">
        <v>0.90805926829490902</v>
      </c>
      <c r="X248" s="6">
        <v>1.0016969406854199</v>
      </c>
      <c r="Y248" s="6">
        <v>0.893890270681725</v>
      </c>
      <c r="Z248" s="7">
        <v>28.97</v>
      </c>
      <c r="AA248" s="8">
        <v>8.6300000000000008</v>
      </c>
      <c r="AB248" s="9">
        <v>4</v>
      </c>
      <c r="AC248" s="9">
        <v>4</v>
      </c>
      <c r="AD248" s="10">
        <v>6.6598615646362296</v>
      </c>
      <c r="AE248" s="11">
        <v>7.11</v>
      </c>
      <c r="AF248" s="12">
        <v>3</v>
      </c>
      <c r="AG248" s="12">
        <v>4</v>
      </c>
      <c r="AH248" s="7"/>
      <c r="AI248" s="8"/>
      <c r="AJ248" s="9"/>
      <c r="AK248" s="9"/>
      <c r="AL248" s="13"/>
      <c r="AM248" s="14"/>
      <c r="AN248" s="15"/>
      <c r="AO248" s="15"/>
      <c r="AP248" s="7">
        <v>30.84</v>
      </c>
      <c r="AQ248" s="8">
        <v>4.3099999999999996</v>
      </c>
      <c r="AR248" s="9">
        <v>2</v>
      </c>
      <c r="AS248" s="9">
        <v>2</v>
      </c>
      <c r="AT248" s="16">
        <v>4.0237765312194798</v>
      </c>
      <c r="AU248" s="17">
        <v>4.3099999999999996</v>
      </c>
      <c r="AV248" s="18">
        <v>2</v>
      </c>
      <c r="AW248" s="18">
        <v>2</v>
      </c>
      <c r="AX248" s="5">
        <v>394</v>
      </c>
      <c r="AY248" s="19">
        <v>44.732235644660001</v>
      </c>
    </row>
    <row r="249" spans="1:51">
      <c r="A249" s="3" t="s">
        <v>553</v>
      </c>
      <c r="B249" s="3" t="s">
        <v>554</v>
      </c>
      <c r="C249" s="4">
        <v>11.4</v>
      </c>
      <c r="D249" s="5">
        <v>2</v>
      </c>
      <c r="E249" s="5">
        <v>3</v>
      </c>
      <c r="F249" s="5">
        <v>3</v>
      </c>
      <c r="G249" s="5">
        <v>9</v>
      </c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>
        <v>0.87600567970002596</v>
      </c>
      <c r="U249" s="6">
        <v>0.84459597784096596</v>
      </c>
      <c r="V249" s="6">
        <v>0.87943477354737398</v>
      </c>
      <c r="W249" s="6">
        <v>0.85248340344936202</v>
      </c>
      <c r="X249" s="6">
        <v>1.0614706570550401</v>
      </c>
      <c r="Y249" s="6">
        <v>0.95472630687605098</v>
      </c>
      <c r="Z249" s="7"/>
      <c r="AA249" s="8"/>
      <c r="AB249" s="9"/>
      <c r="AC249" s="9"/>
      <c r="AD249" s="10"/>
      <c r="AE249" s="11"/>
      <c r="AF249" s="12"/>
      <c r="AG249" s="12"/>
      <c r="AH249" s="7"/>
      <c r="AI249" s="8"/>
      <c r="AJ249" s="9"/>
      <c r="AK249" s="9"/>
      <c r="AL249" s="13"/>
      <c r="AM249" s="14"/>
      <c r="AN249" s="15"/>
      <c r="AO249" s="15"/>
      <c r="AP249" s="7">
        <v>21.93</v>
      </c>
      <c r="AQ249" s="8">
        <v>8.83</v>
      </c>
      <c r="AR249" s="9">
        <v>2</v>
      </c>
      <c r="AS249" s="9">
        <v>3</v>
      </c>
      <c r="AT249" s="16">
        <v>7.1839740276336697</v>
      </c>
      <c r="AU249" s="17">
        <v>11.4</v>
      </c>
      <c r="AV249" s="18">
        <v>3</v>
      </c>
      <c r="AW249" s="18">
        <v>6</v>
      </c>
      <c r="AX249" s="5">
        <v>351</v>
      </c>
      <c r="AY249" s="19">
        <v>39.87686632466</v>
      </c>
    </row>
    <row r="250" spans="1:51">
      <c r="A250" s="3" t="s">
        <v>555</v>
      </c>
      <c r="B250" s="3" t="s">
        <v>478</v>
      </c>
      <c r="C250" s="4">
        <v>11.24</v>
      </c>
      <c r="D250" s="5">
        <v>3</v>
      </c>
      <c r="E250" s="5">
        <v>7</v>
      </c>
      <c r="F250" s="5">
        <v>7</v>
      </c>
      <c r="G250" s="5">
        <v>59</v>
      </c>
      <c r="H250" s="6">
        <v>0.921032338538883</v>
      </c>
      <c r="I250" s="6">
        <v>0.93092651270518101</v>
      </c>
      <c r="J250" s="6">
        <v>0.91376442298192895</v>
      </c>
      <c r="K250" s="6">
        <v>0.93312574684761096</v>
      </c>
      <c r="L250" s="6">
        <v>1.0169073520265901</v>
      </c>
      <c r="M250" s="6">
        <v>1.0489868468475601</v>
      </c>
      <c r="N250" s="6">
        <v>1.0379758360374201</v>
      </c>
      <c r="O250" s="6">
        <v>0.98432199342620996</v>
      </c>
      <c r="P250" s="6">
        <v>1.0967304626323899</v>
      </c>
      <c r="Q250" s="6">
        <v>0.95654757118598899</v>
      </c>
      <c r="R250" s="6">
        <v>1.0134176356782501</v>
      </c>
      <c r="S250" s="6">
        <v>0.93685921999020705</v>
      </c>
      <c r="T250" s="6">
        <v>1.1198179988950101</v>
      </c>
      <c r="U250" s="6">
        <v>1.06996666176623</v>
      </c>
      <c r="V250" s="6">
        <v>1.08908104351807</v>
      </c>
      <c r="W250" s="6">
        <v>1.08976045003996</v>
      </c>
      <c r="X250" s="6">
        <v>0.98439145432447295</v>
      </c>
      <c r="Y250" s="6">
        <v>0.95529424904352001</v>
      </c>
      <c r="Z250" s="7">
        <v>86.883400475158098</v>
      </c>
      <c r="AA250" s="8">
        <v>6.69</v>
      </c>
      <c r="AB250" s="9">
        <v>4</v>
      </c>
      <c r="AC250" s="9">
        <v>7</v>
      </c>
      <c r="AD250" s="10">
        <v>20.592308521270802</v>
      </c>
      <c r="AE250" s="11">
        <v>6.69</v>
      </c>
      <c r="AF250" s="12">
        <v>4</v>
      </c>
      <c r="AG250" s="12">
        <v>10</v>
      </c>
      <c r="AH250" s="7">
        <v>134.462730318442</v>
      </c>
      <c r="AI250" s="8">
        <v>8.39</v>
      </c>
      <c r="AJ250" s="9">
        <v>5</v>
      </c>
      <c r="AK250" s="9">
        <v>8</v>
      </c>
      <c r="AL250" s="13">
        <v>15.758492469787599</v>
      </c>
      <c r="AM250" s="14">
        <v>8.39</v>
      </c>
      <c r="AN250" s="15">
        <v>5</v>
      </c>
      <c r="AO250" s="15">
        <v>10</v>
      </c>
      <c r="AP250" s="7">
        <v>159.25050949669199</v>
      </c>
      <c r="AQ250" s="8">
        <v>9.5299999999999994</v>
      </c>
      <c r="AR250" s="9">
        <v>6</v>
      </c>
      <c r="AS250" s="9">
        <v>11</v>
      </c>
      <c r="AT250" s="16">
        <v>24.1800215244293</v>
      </c>
      <c r="AU250" s="17">
        <v>8.68</v>
      </c>
      <c r="AV250" s="18">
        <v>5</v>
      </c>
      <c r="AW250" s="18">
        <v>13</v>
      </c>
      <c r="AX250" s="5">
        <v>703</v>
      </c>
      <c r="AY250" s="19">
        <v>81.118706034660093</v>
      </c>
    </row>
    <row r="251" spans="1:51">
      <c r="A251" s="3" t="s">
        <v>479</v>
      </c>
      <c r="B251" s="3" t="s">
        <v>480</v>
      </c>
      <c r="C251" s="4">
        <v>11.22</v>
      </c>
      <c r="D251" s="5">
        <v>1</v>
      </c>
      <c r="E251" s="5">
        <v>5</v>
      </c>
      <c r="F251" s="5">
        <v>5</v>
      </c>
      <c r="G251" s="5">
        <v>40</v>
      </c>
      <c r="H251" s="6">
        <v>0.92797702197311205</v>
      </c>
      <c r="I251" s="6">
        <v>0.928141342034699</v>
      </c>
      <c r="J251" s="6">
        <v>0.96043321960329697</v>
      </c>
      <c r="K251" s="6">
        <v>0.96396959059096698</v>
      </c>
      <c r="L251" s="6">
        <v>1.0184287939068899</v>
      </c>
      <c r="M251" s="6">
        <v>1.0863102960489901</v>
      </c>
      <c r="N251" s="6">
        <v>1.00387808452654</v>
      </c>
      <c r="O251" s="6">
        <v>1.0947284814589899</v>
      </c>
      <c r="P251" s="6">
        <v>1.01677076621674</v>
      </c>
      <c r="Q251" s="6">
        <v>1.13795400828189</v>
      </c>
      <c r="R251" s="6">
        <v>1.0363782339887899</v>
      </c>
      <c r="S251" s="6">
        <v>1.09420356783328</v>
      </c>
      <c r="T251" s="6">
        <v>0.87291270497634799</v>
      </c>
      <c r="U251" s="6">
        <v>0.94351889538526201</v>
      </c>
      <c r="V251" s="6">
        <v>0.78071928758464204</v>
      </c>
      <c r="W251" s="6">
        <v>0.87807144599838405</v>
      </c>
      <c r="X251" s="6">
        <v>1.0810766035981001</v>
      </c>
      <c r="Y251" s="6">
        <v>1.0624074605796601</v>
      </c>
      <c r="Z251" s="7">
        <v>76.75</v>
      </c>
      <c r="AA251" s="8">
        <v>9.31</v>
      </c>
      <c r="AB251" s="9">
        <v>4</v>
      </c>
      <c r="AC251" s="9">
        <v>6</v>
      </c>
      <c r="AD251" s="10">
        <v>11.564419031143199</v>
      </c>
      <c r="AE251" s="11">
        <v>9.31</v>
      </c>
      <c r="AF251" s="12">
        <v>4</v>
      </c>
      <c r="AG251" s="12">
        <v>7</v>
      </c>
      <c r="AH251" s="7">
        <v>87.610251769390601</v>
      </c>
      <c r="AI251" s="8">
        <v>9.31</v>
      </c>
      <c r="AJ251" s="9">
        <v>4</v>
      </c>
      <c r="AK251" s="9">
        <v>7</v>
      </c>
      <c r="AL251" s="13">
        <v>14.181465864181501</v>
      </c>
      <c r="AM251" s="14">
        <v>7.64</v>
      </c>
      <c r="AN251" s="15">
        <v>3</v>
      </c>
      <c r="AO251" s="15">
        <v>7</v>
      </c>
      <c r="AP251" s="7">
        <v>97.6042970822987</v>
      </c>
      <c r="AQ251" s="8">
        <v>9.5500000000000007</v>
      </c>
      <c r="AR251" s="9">
        <v>4</v>
      </c>
      <c r="AS251" s="9">
        <v>5</v>
      </c>
      <c r="AT251" s="16">
        <v>14.098520755767799</v>
      </c>
      <c r="AU251" s="17">
        <v>9.5500000000000007</v>
      </c>
      <c r="AV251" s="18">
        <v>4</v>
      </c>
      <c r="AW251" s="18">
        <v>8</v>
      </c>
      <c r="AX251" s="5">
        <v>419</v>
      </c>
      <c r="AY251" s="19">
        <v>46.851901634660003</v>
      </c>
    </row>
    <row r="252" spans="1:51">
      <c r="A252" s="3" t="s">
        <v>564</v>
      </c>
      <c r="B252" s="3" t="s">
        <v>565</v>
      </c>
      <c r="C252" s="4">
        <v>11.09</v>
      </c>
      <c r="D252" s="5">
        <v>1</v>
      </c>
      <c r="E252" s="5">
        <v>9</v>
      </c>
      <c r="F252" s="5">
        <v>9</v>
      </c>
      <c r="G252" s="5">
        <v>58</v>
      </c>
      <c r="H252" s="6">
        <v>0.84333459954368695</v>
      </c>
      <c r="I252" s="6">
        <v>0.94158872227255597</v>
      </c>
      <c r="J252" s="6">
        <v>0.94806418158019601</v>
      </c>
      <c r="K252" s="6">
        <v>1.0237511165602</v>
      </c>
      <c r="L252" s="6">
        <v>1.0493554662192399</v>
      </c>
      <c r="M252" s="6">
        <v>1.10922784820549</v>
      </c>
      <c r="N252" s="6">
        <v>0.88584197242385099</v>
      </c>
      <c r="O252" s="6">
        <v>0.81224612857511203</v>
      </c>
      <c r="P252" s="6">
        <v>0.84207345336247796</v>
      </c>
      <c r="Q252" s="6">
        <v>0.79515044603709795</v>
      </c>
      <c r="R252" s="6">
        <v>0.98246318212436701</v>
      </c>
      <c r="S252" s="6">
        <v>0.93232266779217399</v>
      </c>
      <c r="T252" s="6">
        <v>0.85104373110539799</v>
      </c>
      <c r="U252" s="6">
        <v>0.79521652900016404</v>
      </c>
      <c r="V252" s="6">
        <v>0.91622996913675703</v>
      </c>
      <c r="W252" s="6">
        <v>0.89867811116454199</v>
      </c>
      <c r="X252" s="6">
        <v>0.92917016295549903</v>
      </c>
      <c r="Y252" s="6">
        <v>0.96553870012539</v>
      </c>
      <c r="Z252" s="7">
        <v>100.34</v>
      </c>
      <c r="AA252" s="8">
        <v>5.64</v>
      </c>
      <c r="AB252" s="9">
        <v>4</v>
      </c>
      <c r="AC252" s="9">
        <v>5</v>
      </c>
      <c r="AD252" s="10">
        <v>10.4341814517975</v>
      </c>
      <c r="AE252" s="11">
        <v>5.64</v>
      </c>
      <c r="AF252" s="12">
        <v>4</v>
      </c>
      <c r="AG252" s="12">
        <v>5</v>
      </c>
      <c r="AH252" s="7">
        <v>120.309859873848</v>
      </c>
      <c r="AI252" s="8">
        <v>6.61</v>
      </c>
      <c r="AJ252" s="9">
        <v>6</v>
      </c>
      <c r="AK252" s="9">
        <v>9</v>
      </c>
      <c r="AL252" s="13">
        <v>22.075955867767298</v>
      </c>
      <c r="AM252" s="14">
        <v>6.61</v>
      </c>
      <c r="AN252" s="15">
        <v>6</v>
      </c>
      <c r="AO252" s="15">
        <v>10</v>
      </c>
      <c r="AP252" s="7">
        <v>197.384717380143</v>
      </c>
      <c r="AQ252" s="8">
        <v>8.17</v>
      </c>
      <c r="AR252" s="9">
        <v>7</v>
      </c>
      <c r="AS252" s="9">
        <v>14</v>
      </c>
      <c r="AT252" s="16">
        <v>29.571047067642201</v>
      </c>
      <c r="AU252" s="17">
        <v>8.17</v>
      </c>
      <c r="AV252" s="18">
        <v>7</v>
      </c>
      <c r="AW252" s="18">
        <v>15</v>
      </c>
      <c r="AX252" s="5">
        <v>1028</v>
      </c>
      <c r="AY252" s="19">
        <v>108.46201673466</v>
      </c>
    </row>
    <row r="253" spans="1:51">
      <c r="A253" s="3" t="s">
        <v>566</v>
      </c>
      <c r="B253" s="3" t="s">
        <v>567</v>
      </c>
      <c r="C253" s="4">
        <v>11.01</v>
      </c>
      <c r="D253" s="5">
        <v>4</v>
      </c>
      <c r="E253" s="5">
        <v>9</v>
      </c>
      <c r="F253" s="5">
        <v>9</v>
      </c>
      <c r="G253" s="5">
        <v>43</v>
      </c>
      <c r="H253" s="6">
        <v>1.5330946263663801</v>
      </c>
      <c r="I253" s="6">
        <v>1.4761066279769799</v>
      </c>
      <c r="J253" s="6">
        <v>1.5025101159701799</v>
      </c>
      <c r="K253" s="6">
        <v>1.3421888593795801</v>
      </c>
      <c r="L253" s="6">
        <v>1.0276155720556199</v>
      </c>
      <c r="M253" s="6">
        <v>1.0072924130594401</v>
      </c>
      <c r="N253" s="6">
        <v>1.11829144861963</v>
      </c>
      <c r="O253" s="6">
        <v>1.09485046406063</v>
      </c>
      <c r="P253" s="6">
        <v>1.2028705538795199</v>
      </c>
      <c r="Q253" s="6">
        <v>1.15226735540226</v>
      </c>
      <c r="R253" s="6">
        <v>0.958131748935935</v>
      </c>
      <c r="S253" s="6">
        <v>1.0802489571428899</v>
      </c>
      <c r="T253" s="6">
        <v>1.0890036934504601</v>
      </c>
      <c r="U253" s="6">
        <v>1.08323405501264</v>
      </c>
      <c r="V253" s="6">
        <v>1.03897722795083</v>
      </c>
      <c r="W253" s="6">
        <v>1.0511069922273599</v>
      </c>
      <c r="X253" s="6">
        <v>1.04714695193258</v>
      </c>
      <c r="Y253" s="6">
        <v>0.98407378009084301</v>
      </c>
      <c r="Z253" s="7">
        <v>170.916857338065</v>
      </c>
      <c r="AA253" s="8">
        <v>9.8800000000000008</v>
      </c>
      <c r="AB253" s="9">
        <v>7</v>
      </c>
      <c r="AC253" s="9">
        <v>10</v>
      </c>
      <c r="AD253" s="10">
        <v>33.773962974548297</v>
      </c>
      <c r="AE253" s="11">
        <v>11.01</v>
      </c>
      <c r="AF253" s="12">
        <v>9</v>
      </c>
      <c r="AG253" s="12">
        <v>16</v>
      </c>
      <c r="AH253" s="7">
        <v>69.918759908329207</v>
      </c>
      <c r="AI253" s="8">
        <v>4.63</v>
      </c>
      <c r="AJ253" s="9">
        <v>3</v>
      </c>
      <c r="AK253" s="9">
        <v>3</v>
      </c>
      <c r="AL253" s="13">
        <v>10.8284704685211</v>
      </c>
      <c r="AM253" s="14">
        <v>5.45</v>
      </c>
      <c r="AN253" s="15">
        <v>4</v>
      </c>
      <c r="AO253" s="15">
        <v>7</v>
      </c>
      <c r="AP253" s="7">
        <v>52.07</v>
      </c>
      <c r="AQ253" s="8">
        <v>1.75</v>
      </c>
      <c r="AR253" s="9">
        <v>2</v>
      </c>
      <c r="AS253" s="9">
        <v>2</v>
      </c>
      <c r="AT253" s="16">
        <v>7.3941729068756104</v>
      </c>
      <c r="AU253" s="17">
        <v>1.75</v>
      </c>
      <c r="AV253" s="18">
        <v>2</v>
      </c>
      <c r="AW253" s="18">
        <v>5</v>
      </c>
      <c r="AX253" s="5">
        <v>972</v>
      </c>
      <c r="AY253" s="19">
        <v>109.28771261465999</v>
      </c>
    </row>
    <row r="254" spans="1:51">
      <c r="A254" s="3" t="s">
        <v>568</v>
      </c>
      <c r="B254" s="3" t="s">
        <v>569</v>
      </c>
      <c r="C254" s="4">
        <v>10.96</v>
      </c>
      <c r="D254" s="5">
        <v>1</v>
      </c>
      <c r="E254" s="5">
        <v>3</v>
      </c>
      <c r="F254" s="5">
        <v>3</v>
      </c>
      <c r="G254" s="5">
        <v>12</v>
      </c>
      <c r="H254" s="6"/>
      <c r="I254" s="6"/>
      <c r="J254" s="6"/>
      <c r="K254" s="6"/>
      <c r="L254" s="6"/>
      <c r="M254" s="6"/>
      <c r="N254" s="6">
        <v>1.1328450564230299</v>
      </c>
      <c r="O254" s="6">
        <v>1.0937789773942901</v>
      </c>
      <c r="P254" s="6">
        <v>0.96226663079227304</v>
      </c>
      <c r="Q254" s="6">
        <v>0.96686049984458999</v>
      </c>
      <c r="R254" s="6">
        <v>1.09866796060168</v>
      </c>
      <c r="S254" s="6">
        <v>0.96567340847607197</v>
      </c>
      <c r="T254" s="6">
        <v>0.78288851441567497</v>
      </c>
      <c r="U254" s="6">
        <v>0.77174663490669604</v>
      </c>
      <c r="V254" s="6">
        <v>0.83591152979364303</v>
      </c>
      <c r="W254" s="6">
        <v>0.82490005776548303</v>
      </c>
      <c r="X254" s="6">
        <v>0.94020922336083201</v>
      </c>
      <c r="Y254" s="6">
        <v>0.95265472179569899</v>
      </c>
      <c r="Z254" s="7"/>
      <c r="AA254" s="8"/>
      <c r="AB254" s="9"/>
      <c r="AC254" s="9"/>
      <c r="AD254" s="10"/>
      <c r="AE254" s="11"/>
      <c r="AF254" s="12"/>
      <c r="AG254" s="12"/>
      <c r="AH254" s="7">
        <v>52.526666666666699</v>
      </c>
      <c r="AI254" s="8">
        <v>7.89</v>
      </c>
      <c r="AJ254" s="9">
        <v>2</v>
      </c>
      <c r="AK254" s="9">
        <v>4</v>
      </c>
      <c r="AL254" s="13"/>
      <c r="AM254" s="14"/>
      <c r="AN254" s="15"/>
      <c r="AO254" s="15"/>
      <c r="AP254" s="7">
        <v>54.512526801910802</v>
      </c>
      <c r="AQ254" s="8">
        <v>6.14</v>
      </c>
      <c r="AR254" s="9">
        <v>2</v>
      </c>
      <c r="AS254" s="9">
        <v>4</v>
      </c>
      <c r="AT254" s="16">
        <v>7.6815066337585396</v>
      </c>
      <c r="AU254" s="17">
        <v>6.14</v>
      </c>
      <c r="AV254" s="18">
        <v>2</v>
      </c>
      <c r="AW254" s="18">
        <v>4</v>
      </c>
      <c r="AX254" s="5">
        <v>228</v>
      </c>
      <c r="AY254" s="19">
        <v>26.27994401466</v>
      </c>
    </row>
    <row r="255" spans="1:51">
      <c r="A255" s="3" t="s">
        <v>570</v>
      </c>
      <c r="B255" s="3" t="s">
        <v>571</v>
      </c>
      <c r="C255" s="4">
        <v>10.85</v>
      </c>
      <c r="D255" s="5">
        <v>2</v>
      </c>
      <c r="E255" s="5">
        <v>8</v>
      </c>
      <c r="F255" s="5">
        <v>8</v>
      </c>
      <c r="G255" s="5">
        <v>241</v>
      </c>
      <c r="H255" s="6">
        <v>1.07201026048572</v>
      </c>
      <c r="I255" s="6">
        <v>0.99565540017517395</v>
      </c>
      <c r="J255" s="6">
        <v>1.11017835275365</v>
      </c>
      <c r="K255" s="6">
        <v>1.02847782196655</v>
      </c>
      <c r="L255" s="6">
        <v>0.95027145539947599</v>
      </c>
      <c r="M255" s="6">
        <v>0.96577840450929797</v>
      </c>
      <c r="N255" s="6">
        <v>1.0179074635918399</v>
      </c>
      <c r="O255" s="6">
        <v>1.1025817144439101</v>
      </c>
      <c r="P255" s="6">
        <v>1.04768560899779</v>
      </c>
      <c r="Q255" s="6">
        <v>1.16484069679779</v>
      </c>
      <c r="R255" s="6">
        <v>0.99555463095838603</v>
      </c>
      <c r="S255" s="6">
        <v>1.06427007802925</v>
      </c>
      <c r="T255" s="6">
        <v>0.97932826473907897</v>
      </c>
      <c r="U255" s="6">
        <v>1.0232736242738101</v>
      </c>
      <c r="V255" s="6">
        <v>0.959536779842179</v>
      </c>
      <c r="W255" s="6">
        <v>0.99230895060885305</v>
      </c>
      <c r="X255" s="6">
        <v>1.0677406892969501</v>
      </c>
      <c r="Y255" s="6">
        <v>1.0765390956479901</v>
      </c>
      <c r="Z255" s="7">
        <v>812.75622334953096</v>
      </c>
      <c r="AA255" s="8">
        <v>10.06</v>
      </c>
      <c r="AB255" s="9">
        <v>7</v>
      </c>
      <c r="AC255" s="9">
        <v>40</v>
      </c>
      <c r="AD255" s="10">
        <v>105.178822755814</v>
      </c>
      <c r="AE255" s="11">
        <v>10.06</v>
      </c>
      <c r="AF255" s="12">
        <v>7</v>
      </c>
      <c r="AG255" s="12">
        <v>42</v>
      </c>
      <c r="AH255" s="7">
        <v>811.23016308833098</v>
      </c>
      <c r="AI255" s="8">
        <v>10.06</v>
      </c>
      <c r="AJ255" s="9">
        <v>7</v>
      </c>
      <c r="AK255" s="9">
        <v>45</v>
      </c>
      <c r="AL255" s="13">
        <v>118.631321787834</v>
      </c>
      <c r="AM255" s="14">
        <v>10.06</v>
      </c>
      <c r="AN255" s="15">
        <v>7</v>
      </c>
      <c r="AO255" s="15">
        <v>42</v>
      </c>
      <c r="AP255" s="7">
        <v>597.581153543852</v>
      </c>
      <c r="AQ255" s="8">
        <v>10.06</v>
      </c>
      <c r="AR255" s="9">
        <v>7</v>
      </c>
      <c r="AS255" s="9">
        <v>34</v>
      </c>
      <c r="AT255" s="16">
        <v>82.330814242363004</v>
      </c>
      <c r="AU255" s="17">
        <v>10.85</v>
      </c>
      <c r="AV255" s="18">
        <v>8</v>
      </c>
      <c r="AW255" s="18">
        <v>38</v>
      </c>
      <c r="AX255" s="5">
        <v>885</v>
      </c>
      <c r="AY255" s="19">
        <v>97.314549114659997</v>
      </c>
    </row>
    <row r="256" spans="1:51">
      <c r="A256" s="3" t="s">
        <v>572</v>
      </c>
      <c r="B256" s="3" t="s">
        <v>573</v>
      </c>
      <c r="C256" s="4">
        <v>10.8</v>
      </c>
      <c r="D256" s="5">
        <v>3</v>
      </c>
      <c r="E256" s="5">
        <v>5</v>
      </c>
      <c r="F256" s="5">
        <v>5</v>
      </c>
      <c r="G256" s="5">
        <v>12</v>
      </c>
      <c r="H256" s="6">
        <v>1.31680494237652</v>
      </c>
      <c r="I256" s="6">
        <v>1.2654325156935899</v>
      </c>
      <c r="J256" s="6">
        <v>1.3121794708035801</v>
      </c>
      <c r="K256" s="6">
        <v>1.2775340561728701</v>
      </c>
      <c r="L256" s="6">
        <v>1.01545820302428</v>
      </c>
      <c r="M256" s="6">
        <v>0.99060592721801299</v>
      </c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7">
        <v>78.336655407551504</v>
      </c>
      <c r="AA256" s="8">
        <v>6.6</v>
      </c>
      <c r="AB256" s="9">
        <v>3</v>
      </c>
      <c r="AC256" s="9">
        <v>3</v>
      </c>
      <c r="AD256" s="10">
        <v>12.880049467086801</v>
      </c>
      <c r="AE256" s="11">
        <v>6.6</v>
      </c>
      <c r="AF256" s="12">
        <v>3</v>
      </c>
      <c r="AG256" s="12">
        <v>5</v>
      </c>
      <c r="AH256" s="7"/>
      <c r="AI256" s="8"/>
      <c r="AJ256" s="9"/>
      <c r="AK256" s="9"/>
      <c r="AL256" s="13"/>
      <c r="AM256" s="14"/>
      <c r="AN256" s="15"/>
      <c r="AO256" s="15"/>
      <c r="AP256" s="7"/>
      <c r="AQ256" s="8"/>
      <c r="AR256" s="9"/>
      <c r="AS256" s="9"/>
      <c r="AT256" s="16">
        <v>12.087406873702999</v>
      </c>
      <c r="AU256" s="17">
        <v>6.6</v>
      </c>
      <c r="AV256" s="18">
        <v>3</v>
      </c>
      <c r="AW256" s="18">
        <v>4</v>
      </c>
      <c r="AX256" s="5">
        <v>500</v>
      </c>
      <c r="AY256" s="19">
        <v>55.638704114660001</v>
      </c>
    </row>
    <row r="257" spans="1:51">
      <c r="A257" s="3" t="s">
        <v>574</v>
      </c>
      <c r="B257" s="3" t="s">
        <v>575</v>
      </c>
      <c r="C257" s="4">
        <v>10.75</v>
      </c>
      <c r="D257" s="5">
        <v>4</v>
      </c>
      <c r="E257" s="5">
        <v>3</v>
      </c>
      <c r="F257" s="5">
        <v>8</v>
      </c>
      <c r="G257" s="5">
        <v>34</v>
      </c>
      <c r="H257" s="6"/>
      <c r="I257" s="6"/>
      <c r="J257" s="6"/>
      <c r="K257" s="6"/>
      <c r="L257" s="6"/>
      <c r="M257" s="6"/>
      <c r="N257" s="6">
        <v>1.3265059104591801</v>
      </c>
      <c r="O257" s="6">
        <v>1.2513671330568099</v>
      </c>
      <c r="P257" s="6">
        <v>1.12755140810604</v>
      </c>
      <c r="Q257" s="6">
        <v>1.0666643491015799</v>
      </c>
      <c r="R257" s="6">
        <v>1.18298883779831</v>
      </c>
      <c r="S257" s="6">
        <v>0.92818863983911304</v>
      </c>
      <c r="T257" s="6">
        <v>1.23068986393605</v>
      </c>
      <c r="U257" s="6">
        <v>1.2178941266652199</v>
      </c>
      <c r="V257" s="6">
        <v>1.2489318525681401</v>
      </c>
      <c r="W257" s="6">
        <v>1.2573952084447499</v>
      </c>
      <c r="X257" s="6">
        <v>0.95099656881269201</v>
      </c>
      <c r="Y257" s="6">
        <v>0.98629257935085901</v>
      </c>
      <c r="Z257" s="7"/>
      <c r="AA257" s="8"/>
      <c r="AB257" s="9"/>
      <c r="AC257" s="9"/>
      <c r="AD257" s="10"/>
      <c r="AE257" s="11"/>
      <c r="AF257" s="12"/>
      <c r="AG257" s="12"/>
      <c r="AH257" s="7">
        <v>84.137472435041005</v>
      </c>
      <c r="AI257" s="8">
        <v>7.51</v>
      </c>
      <c r="AJ257" s="9">
        <v>6</v>
      </c>
      <c r="AK257" s="9">
        <v>9</v>
      </c>
      <c r="AL257" s="13"/>
      <c r="AM257" s="14"/>
      <c r="AN257" s="15"/>
      <c r="AO257" s="15"/>
      <c r="AP257" s="7">
        <v>95.699745865352895</v>
      </c>
      <c r="AQ257" s="8">
        <v>10.75</v>
      </c>
      <c r="AR257" s="9">
        <v>8</v>
      </c>
      <c r="AS257" s="9">
        <v>11</v>
      </c>
      <c r="AT257" s="16">
        <v>24.9063674211502</v>
      </c>
      <c r="AU257" s="17">
        <v>10.75</v>
      </c>
      <c r="AV257" s="18">
        <v>8</v>
      </c>
      <c r="AW257" s="18">
        <v>14</v>
      </c>
      <c r="AX257" s="5">
        <v>586</v>
      </c>
      <c r="AY257" s="19">
        <v>69.369740984659998</v>
      </c>
    </row>
    <row r="258" spans="1:51">
      <c r="A258" s="3" t="s">
        <v>576</v>
      </c>
      <c r="B258" s="3" t="s">
        <v>577</v>
      </c>
      <c r="C258" s="4">
        <v>10.73</v>
      </c>
      <c r="D258" s="5">
        <v>1</v>
      </c>
      <c r="E258" s="5">
        <v>4</v>
      </c>
      <c r="F258" s="5">
        <v>4</v>
      </c>
      <c r="G258" s="5">
        <v>64</v>
      </c>
      <c r="H258" s="6">
        <v>0.77235216802936302</v>
      </c>
      <c r="I258" s="6">
        <v>0.745926137275434</v>
      </c>
      <c r="J258" s="6">
        <v>0.72389372081708603</v>
      </c>
      <c r="K258" s="6">
        <v>0.74285775498126905</v>
      </c>
      <c r="L258" s="6">
        <v>1.0076734680372801</v>
      </c>
      <c r="M258" s="6">
        <v>1.05693557325875</v>
      </c>
      <c r="N258" s="6">
        <v>0.824464471271943</v>
      </c>
      <c r="O258" s="6">
        <v>0.82139487953040402</v>
      </c>
      <c r="P258" s="6">
        <v>0.86330320934805105</v>
      </c>
      <c r="Q258" s="6">
        <v>0.83014387728699701</v>
      </c>
      <c r="R258" s="6">
        <v>1.0062403220488101</v>
      </c>
      <c r="S258" s="6">
        <v>0.96033308165787301</v>
      </c>
      <c r="T258" s="6">
        <v>0.85081362368137603</v>
      </c>
      <c r="U258" s="6">
        <v>0.91991781300453201</v>
      </c>
      <c r="V258" s="6">
        <v>0.86823169441777903</v>
      </c>
      <c r="W258" s="6">
        <v>0.879734036857167</v>
      </c>
      <c r="X258" s="6">
        <v>1.0066497452236201</v>
      </c>
      <c r="Y258" s="6">
        <v>1.02766896818002</v>
      </c>
      <c r="Z258" s="7">
        <v>127.740255968515</v>
      </c>
      <c r="AA258" s="8">
        <v>4.63</v>
      </c>
      <c r="AB258" s="9">
        <v>2</v>
      </c>
      <c r="AC258" s="9">
        <v>7</v>
      </c>
      <c r="AD258" s="10">
        <v>17.994333028793299</v>
      </c>
      <c r="AE258" s="11">
        <v>4.63</v>
      </c>
      <c r="AF258" s="12">
        <v>2</v>
      </c>
      <c r="AG258" s="12">
        <v>9</v>
      </c>
      <c r="AH258" s="7">
        <v>137.16831971357101</v>
      </c>
      <c r="AI258" s="8">
        <v>4.63</v>
      </c>
      <c r="AJ258" s="9">
        <v>2</v>
      </c>
      <c r="AK258" s="9">
        <v>8</v>
      </c>
      <c r="AL258" s="13">
        <v>14.3737878799438</v>
      </c>
      <c r="AM258" s="14">
        <v>4.63</v>
      </c>
      <c r="AN258" s="15">
        <v>2</v>
      </c>
      <c r="AO258" s="15">
        <v>10</v>
      </c>
      <c r="AP258" s="7">
        <v>206.436926211734</v>
      </c>
      <c r="AQ258" s="8">
        <v>10.73</v>
      </c>
      <c r="AR258" s="9">
        <v>4</v>
      </c>
      <c r="AS258" s="9">
        <v>13</v>
      </c>
      <c r="AT258" s="16">
        <v>28.081521511077899</v>
      </c>
      <c r="AU258" s="17">
        <v>10.73</v>
      </c>
      <c r="AV258" s="18">
        <v>4</v>
      </c>
      <c r="AW258" s="18">
        <v>17</v>
      </c>
      <c r="AX258" s="5">
        <v>410</v>
      </c>
      <c r="AY258" s="19">
        <v>46.397139054660002</v>
      </c>
    </row>
    <row r="259" spans="1:51">
      <c r="A259" s="3" t="s">
        <v>578</v>
      </c>
      <c r="B259" s="3" t="s">
        <v>579</v>
      </c>
      <c r="C259" s="4">
        <v>10.63</v>
      </c>
      <c r="D259" s="5">
        <v>3</v>
      </c>
      <c r="E259" s="5">
        <v>4</v>
      </c>
      <c r="F259" s="5">
        <v>4</v>
      </c>
      <c r="G259" s="5">
        <v>11</v>
      </c>
      <c r="H259" s="6">
        <v>1.04296945663509</v>
      </c>
      <c r="I259" s="6">
        <v>1.0100565974562701</v>
      </c>
      <c r="J259" s="6">
        <v>0.91844252524276704</v>
      </c>
      <c r="K259" s="6">
        <v>0.89257633667854097</v>
      </c>
      <c r="L259" s="6">
        <v>1.13561207273648</v>
      </c>
      <c r="M259" s="6">
        <v>0.99829179107081201</v>
      </c>
      <c r="N259" s="6"/>
      <c r="O259" s="6"/>
      <c r="P259" s="6"/>
      <c r="Q259" s="6"/>
      <c r="R259" s="6"/>
      <c r="S259" s="6"/>
      <c r="T259" s="6">
        <v>0.82157922847262199</v>
      </c>
      <c r="U259" s="6">
        <v>0.71427179649531403</v>
      </c>
      <c r="V259" s="6">
        <v>0.96201118052824197</v>
      </c>
      <c r="W259" s="6">
        <v>0.84131950666617705</v>
      </c>
      <c r="X259" s="6">
        <v>0.96093604200345895</v>
      </c>
      <c r="Y259" s="6">
        <v>0.94760582779350599</v>
      </c>
      <c r="Z259" s="7">
        <v>58.88</v>
      </c>
      <c r="AA259" s="8">
        <v>5.21</v>
      </c>
      <c r="AB259" s="9">
        <v>2</v>
      </c>
      <c r="AC259" s="9">
        <v>2</v>
      </c>
      <c r="AD259" s="10">
        <v>6.2443575859069798</v>
      </c>
      <c r="AE259" s="11">
        <v>5.21</v>
      </c>
      <c r="AF259" s="12">
        <v>2</v>
      </c>
      <c r="AG259" s="12">
        <v>2</v>
      </c>
      <c r="AH259" s="7"/>
      <c r="AI259" s="8"/>
      <c r="AJ259" s="9"/>
      <c r="AK259" s="9"/>
      <c r="AL259" s="13"/>
      <c r="AM259" s="14"/>
      <c r="AN259" s="15"/>
      <c r="AO259" s="15"/>
      <c r="AP259" s="7">
        <v>27.05</v>
      </c>
      <c r="AQ259" s="8">
        <v>7.81</v>
      </c>
      <c r="AR259" s="9">
        <v>3</v>
      </c>
      <c r="AS259" s="9">
        <v>3</v>
      </c>
      <c r="AT259" s="16">
        <v>10.430179357528701</v>
      </c>
      <c r="AU259" s="17">
        <v>7.81</v>
      </c>
      <c r="AV259" s="18">
        <v>3</v>
      </c>
      <c r="AW259" s="18">
        <v>4</v>
      </c>
      <c r="AX259" s="5">
        <v>461</v>
      </c>
      <c r="AY259" s="19">
        <v>53.846332204660001</v>
      </c>
    </row>
    <row r="260" spans="1:51">
      <c r="A260" s="3" t="s">
        <v>580</v>
      </c>
      <c r="B260" s="3" t="s">
        <v>653</v>
      </c>
      <c r="C260" s="4">
        <v>10.49</v>
      </c>
      <c r="D260" s="5">
        <v>1</v>
      </c>
      <c r="E260" s="5">
        <v>5</v>
      </c>
      <c r="F260" s="5">
        <v>5</v>
      </c>
      <c r="G260" s="5">
        <v>25</v>
      </c>
      <c r="H260" s="6">
        <v>0.81857085084131698</v>
      </c>
      <c r="I260" s="6">
        <v>0.73525435285418705</v>
      </c>
      <c r="J260" s="6">
        <v>0.77126152253554703</v>
      </c>
      <c r="K260" s="6">
        <v>0.71084648694492503</v>
      </c>
      <c r="L260" s="6">
        <v>0.98706923766325305</v>
      </c>
      <c r="M260" s="6">
        <v>1.08960280448039</v>
      </c>
      <c r="N260" s="6"/>
      <c r="O260" s="6"/>
      <c r="P260" s="6"/>
      <c r="Q260" s="6"/>
      <c r="R260" s="6"/>
      <c r="S260" s="6"/>
      <c r="T260" s="6">
        <v>0.78997675390365196</v>
      </c>
      <c r="U260" s="6">
        <v>0.73011630567270602</v>
      </c>
      <c r="V260" s="6">
        <v>0.84143902827549699</v>
      </c>
      <c r="W260" s="6">
        <v>0.81686715930477305</v>
      </c>
      <c r="X260" s="6">
        <v>0.94508461592533799</v>
      </c>
      <c r="Y260" s="6">
        <v>0.94943363870577202</v>
      </c>
      <c r="Z260" s="7">
        <v>76.760000000000005</v>
      </c>
      <c r="AA260" s="8">
        <v>10.49</v>
      </c>
      <c r="AB260" s="9">
        <v>4</v>
      </c>
      <c r="AC260" s="9">
        <v>4</v>
      </c>
      <c r="AD260" s="10">
        <v>11.3802673816681</v>
      </c>
      <c r="AE260" s="11">
        <v>10.49</v>
      </c>
      <c r="AF260" s="12">
        <v>4</v>
      </c>
      <c r="AG260" s="12">
        <v>6</v>
      </c>
      <c r="AH260" s="7"/>
      <c r="AI260" s="8"/>
      <c r="AJ260" s="9"/>
      <c r="AK260" s="9"/>
      <c r="AL260" s="13"/>
      <c r="AM260" s="14"/>
      <c r="AN260" s="15"/>
      <c r="AO260" s="15"/>
      <c r="AP260" s="7">
        <v>94.467651761860395</v>
      </c>
      <c r="AQ260" s="8">
        <v>8.86</v>
      </c>
      <c r="AR260" s="9">
        <v>4</v>
      </c>
      <c r="AS260" s="9">
        <v>7</v>
      </c>
      <c r="AT260" s="16">
        <v>14.3715877532959</v>
      </c>
      <c r="AU260" s="17">
        <v>8.86</v>
      </c>
      <c r="AV260" s="18">
        <v>4</v>
      </c>
      <c r="AW260" s="18">
        <v>8</v>
      </c>
      <c r="AX260" s="5">
        <v>429</v>
      </c>
      <c r="AY260" s="19">
        <v>48.73487409466</v>
      </c>
    </row>
    <row r="261" spans="1:51">
      <c r="A261" s="3" t="s">
        <v>654</v>
      </c>
      <c r="B261" s="3" t="s">
        <v>581</v>
      </c>
      <c r="C261" s="4">
        <v>10.49</v>
      </c>
      <c r="D261" s="5">
        <v>2</v>
      </c>
      <c r="E261" s="5">
        <v>6</v>
      </c>
      <c r="F261" s="5">
        <v>6</v>
      </c>
      <c r="G261" s="5">
        <v>27</v>
      </c>
      <c r="H261" s="6">
        <v>0.88306369235121895</v>
      </c>
      <c r="I261" s="6">
        <v>1.0060324624232599</v>
      </c>
      <c r="J261" s="6">
        <v>1.03582871991393</v>
      </c>
      <c r="K261" s="6">
        <v>1.13353432315049</v>
      </c>
      <c r="L261" s="6">
        <v>0.896365974976433</v>
      </c>
      <c r="M261" s="6">
        <v>1.0569241713520099</v>
      </c>
      <c r="N261" s="6">
        <v>0.94253677679703596</v>
      </c>
      <c r="O261" s="6">
        <v>0.89431680525457202</v>
      </c>
      <c r="P261" s="6">
        <v>0.86830943763467405</v>
      </c>
      <c r="Q261" s="6">
        <v>0.82619674911988505</v>
      </c>
      <c r="R261" s="6">
        <v>1.0915197358465401</v>
      </c>
      <c r="S261" s="6">
        <v>0.93358481854596498</v>
      </c>
      <c r="T261" s="6">
        <v>1.03426262736605</v>
      </c>
      <c r="U261" s="6">
        <v>1.0077857092163101</v>
      </c>
      <c r="V261" s="6">
        <v>1.07098561225874</v>
      </c>
      <c r="W261" s="6">
        <v>1.0371180600055401</v>
      </c>
      <c r="X261" s="6">
        <v>0.97293927712262396</v>
      </c>
      <c r="Y261" s="6">
        <v>0.96534750494816601</v>
      </c>
      <c r="Z261" s="7">
        <v>53.413333333333298</v>
      </c>
      <c r="AA261" s="8">
        <v>2.71</v>
      </c>
      <c r="AB261" s="9">
        <v>2</v>
      </c>
      <c r="AC261" s="9">
        <v>3</v>
      </c>
      <c r="AD261" s="10">
        <v>10.3918430805206</v>
      </c>
      <c r="AE261" s="11">
        <v>2.71</v>
      </c>
      <c r="AF261" s="12">
        <v>2</v>
      </c>
      <c r="AG261" s="12">
        <v>3</v>
      </c>
      <c r="AH261" s="7">
        <v>43.33</v>
      </c>
      <c r="AI261" s="8">
        <v>4.34</v>
      </c>
      <c r="AJ261" s="9">
        <v>2</v>
      </c>
      <c r="AK261" s="9">
        <v>2</v>
      </c>
      <c r="AL261" s="13">
        <v>6.5022556781768799</v>
      </c>
      <c r="AM261" s="14">
        <v>4.34</v>
      </c>
      <c r="AN261" s="15">
        <v>2</v>
      </c>
      <c r="AO261" s="15">
        <v>2</v>
      </c>
      <c r="AP261" s="7">
        <v>186.45038627252899</v>
      </c>
      <c r="AQ261" s="8">
        <v>10.49</v>
      </c>
      <c r="AR261" s="9">
        <v>6</v>
      </c>
      <c r="AS261" s="9">
        <v>8</v>
      </c>
      <c r="AT261" s="16">
        <v>23.685924768447901</v>
      </c>
      <c r="AU261" s="17">
        <v>9.2200000000000006</v>
      </c>
      <c r="AV261" s="18">
        <v>5</v>
      </c>
      <c r="AW261" s="18">
        <v>9</v>
      </c>
      <c r="AX261" s="5">
        <v>553</v>
      </c>
      <c r="AY261" s="19">
        <v>62.846930944660002</v>
      </c>
    </row>
    <row r="262" spans="1:51">
      <c r="A262" s="3" t="s">
        <v>582</v>
      </c>
      <c r="B262" s="3" t="s">
        <v>583</v>
      </c>
      <c r="C262" s="4">
        <v>10.45</v>
      </c>
      <c r="D262" s="5">
        <v>3</v>
      </c>
      <c r="E262" s="5">
        <v>3</v>
      </c>
      <c r="F262" s="5">
        <v>3</v>
      </c>
      <c r="G262" s="5">
        <v>15</v>
      </c>
      <c r="H262" s="6"/>
      <c r="I262" s="6"/>
      <c r="J262" s="6"/>
      <c r="K262" s="6"/>
      <c r="L262" s="6"/>
      <c r="M262" s="6"/>
      <c r="N262" s="6">
        <v>1.1304078148427701</v>
      </c>
      <c r="O262" s="6">
        <v>1.16071682506965</v>
      </c>
      <c r="P262" s="6">
        <v>1.1318793830969101</v>
      </c>
      <c r="Q262" s="6">
        <v>1.16548624279432</v>
      </c>
      <c r="R262" s="6">
        <v>1.00425224419015</v>
      </c>
      <c r="S262" s="6">
        <v>1.01030341861219</v>
      </c>
      <c r="T262" s="6">
        <v>1.1805566265523899</v>
      </c>
      <c r="U262" s="6">
        <v>1.3345267771256499</v>
      </c>
      <c r="V262" s="6">
        <v>1.0501828379821601</v>
      </c>
      <c r="W262" s="6">
        <v>1.17777614650338</v>
      </c>
      <c r="X262" s="6">
        <v>1.12306842066512</v>
      </c>
      <c r="Y262" s="6">
        <v>1.11937930010758</v>
      </c>
      <c r="Z262" s="7"/>
      <c r="AA262" s="8"/>
      <c r="AB262" s="9"/>
      <c r="AC262" s="9"/>
      <c r="AD262" s="10"/>
      <c r="AE262" s="11"/>
      <c r="AF262" s="12"/>
      <c r="AG262" s="12"/>
      <c r="AH262" s="7">
        <v>0</v>
      </c>
      <c r="AI262" s="8">
        <v>3.64</v>
      </c>
      <c r="AJ262" s="9">
        <v>2</v>
      </c>
      <c r="AK262" s="9">
        <v>2</v>
      </c>
      <c r="AL262" s="13">
        <v>5.86489033699036</v>
      </c>
      <c r="AM262" s="14">
        <v>3.64</v>
      </c>
      <c r="AN262" s="15">
        <v>2</v>
      </c>
      <c r="AO262" s="15">
        <v>3</v>
      </c>
      <c r="AP262" s="7">
        <v>94.962543461966007</v>
      </c>
      <c r="AQ262" s="8">
        <v>10.45</v>
      </c>
      <c r="AR262" s="9">
        <v>3</v>
      </c>
      <c r="AS262" s="9">
        <v>4</v>
      </c>
      <c r="AT262" s="16">
        <v>15.490029335021999</v>
      </c>
      <c r="AU262" s="17">
        <v>10.45</v>
      </c>
      <c r="AV262" s="18">
        <v>3</v>
      </c>
      <c r="AW262" s="18">
        <v>6</v>
      </c>
      <c r="AX262" s="5">
        <v>220</v>
      </c>
      <c r="AY262" s="19">
        <v>24.38312768466</v>
      </c>
    </row>
    <row r="263" spans="1:51">
      <c r="A263" s="3" t="s">
        <v>584</v>
      </c>
      <c r="B263" s="3" t="s">
        <v>585</v>
      </c>
      <c r="C263" s="4">
        <v>10.44</v>
      </c>
      <c r="D263" s="5">
        <v>1</v>
      </c>
      <c r="E263" s="5">
        <v>10</v>
      </c>
      <c r="F263" s="5">
        <v>10</v>
      </c>
      <c r="G263" s="5">
        <v>81</v>
      </c>
      <c r="H263" s="6">
        <v>1.3059073872115901</v>
      </c>
      <c r="I263" s="6">
        <v>1.22422338116173</v>
      </c>
      <c r="J263" s="6">
        <v>1.3247944570686501</v>
      </c>
      <c r="K263" s="6">
        <v>1.2585905721586299</v>
      </c>
      <c r="L263" s="6">
        <v>0.94565454113290603</v>
      </c>
      <c r="M263" s="6">
        <v>0.94366863644597698</v>
      </c>
      <c r="N263" s="6">
        <v>1.29864145214037</v>
      </c>
      <c r="O263" s="6">
        <v>1.3501957041997501</v>
      </c>
      <c r="P263" s="6">
        <v>1.37220169094954</v>
      </c>
      <c r="Q263" s="6">
        <v>1.32534827619766</v>
      </c>
      <c r="R263" s="6">
        <v>0.982311047897376</v>
      </c>
      <c r="S263" s="6">
        <v>1.03452406416335</v>
      </c>
      <c r="T263" s="6">
        <v>1.27918916637966</v>
      </c>
      <c r="U263" s="6">
        <v>1.36198912960439</v>
      </c>
      <c r="V263" s="6">
        <v>1.2471690268943501</v>
      </c>
      <c r="W263" s="6">
        <v>1.3050372867396101</v>
      </c>
      <c r="X263" s="6">
        <v>1.02459708342749</v>
      </c>
      <c r="Y263" s="6">
        <v>1.0309975112541501</v>
      </c>
      <c r="Z263" s="7">
        <v>186.58220903453201</v>
      </c>
      <c r="AA263" s="8">
        <v>8.3800000000000008</v>
      </c>
      <c r="AB263" s="9">
        <v>7</v>
      </c>
      <c r="AC263" s="9">
        <v>11</v>
      </c>
      <c r="AD263" s="10">
        <v>29.7691600322723</v>
      </c>
      <c r="AE263" s="11">
        <v>8.3800000000000008</v>
      </c>
      <c r="AF263" s="12">
        <v>7</v>
      </c>
      <c r="AG263" s="12">
        <v>14</v>
      </c>
      <c r="AH263" s="7">
        <v>176.13025445017999</v>
      </c>
      <c r="AI263" s="8">
        <v>9.1999999999999993</v>
      </c>
      <c r="AJ263" s="9">
        <v>8</v>
      </c>
      <c r="AK263" s="9">
        <v>10</v>
      </c>
      <c r="AL263" s="13">
        <v>33.290430784225499</v>
      </c>
      <c r="AM263" s="14">
        <v>9.1999999999999993</v>
      </c>
      <c r="AN263" s="15">
        <v>8</v>
      </c>
      <c r="AO263" s="15">
        <v>13</v>
      </c>
      <c r="AP263" s="7">
        <v>294.39583411808502</v>
      </c>
      <c r="AQ263" s="8">
        <v>9.1999999999999993</v>
      </c>
      <c r="AR263" s="9">
        <v>8</v>
      </c>
      <c r="AS263" s="9">
        <v>15</v>
      </c>
      <c r="AT263" s="16">
        <v>47.897560715675397</v>
      </c>
      <c r="AU263" s="17">
        <v>9.82</v>
      </c>
      <c r="AV263" s="18">
        <v>9</v>
      </c>
      <c r="AW263" s="18">
        <v>18</v>
      </c>
      <c r="AX263" s="5">
        <v>967</v>
      </c>
      <c r="AY263" s="19">
        <v>105.28991994466</v>
      </c>
    </row>
    <row r="264" spans="1:51">
      <c r="A264" s="3" t="s">
        <v>586</v>
      </c>
      <c r="B264" s="3" t="s">
        <v>587</v>
      </c>
      <c r="C264" s="4">
        <v>10.4</v>
      </c>
      <c r="D264" s="5">
        <v>1</v>
      </c>
      <c r="E264" s="5">
        <v>5</v>
      </c>
      <c r="F264" s="5">
        <v>5</v>
      </c>
      <c r="G264" s="5">
        <v>42</v>
      </c>
      <c r="H264" s="6">
        <v>1.0508184547617601</v>
      </c>
      <c r="I264" s="6">
        <v>0.94870583297185995</v>
      </c>
      <c r="J264" s="6">
        <v>1.04868907772168</v>
      </c>
      <c r="K264" s="6">
        <v>1.02463424029634</v>
      </c>
      <c r="L264" s="6">
        <v>0.978713459242046</v>
      </c>
      <c r="M264" s="6">
        <v>1.0300538039020299</v>
      </c>
      <c r="N264" s="6">
        <v>0.84899272907490297</v>
      </c>
      <c r="O264" s="6">
        <v>0.86716383383714402</v>
      </c>
      <c r="P264" s="6">
        <v>0.86952817589814702</v>
      </c>
      <c r="Q264" s="6">
        <v>0.80503729072799401</v>
      </c>
      <c r="R264" s="6">
        <v>1.0282347127615801</v>
      </c>
      <c r="S264" s="6">
        <v>0.95446425837996896</v>
      </c>
      <c r="T264" s="6">
        <v>0.97963424572894398</v>
      </c>
      <c r="U264" s="6">
        <v>0.90336470261199098</v>
      </c>
      <c r="V264" s="6">
        <v>1.0518305852988501</v>
      </c>
      <c r="W264" s="6">
        <v>0.990748469490073</v>
      </c>
      <c r="X264" s="6">
        <v>0.92873476039560998</v>
      </c>
      <c r="Y264" s="6">
        <v>0.95718158831866895</v>
      </c>
      <c r="Z264" s="7">
        <v>205.27945469936199</v>
      </c>
      <c r="AA264" s="8">
        <v>10.4</v>
      </c>
      <c r="AB264" s="9">
        <v>5</v>
      </c>
      <c r="AC264" s="9">
        <v>7</v>
      </c>
      <c r="AD264" s="10">
        <v>26.795862317085302</v>
      </c>
      <c r="AE264" s="11">
        <v>10.4</v>
      </c>
      <c r="AF264" s="12">
        <v>5</v>
      </c>
      <c r="AG264" s="12">
        <v>8</v>
      </c>
      <c r="AH264" s="7">
        <v>230.32698116528701</v>
      </c>
      <c r="AI264" s="8">
        <v>10.4</v>
      </c>
      <c r="AJ264" s="9">
        <v>5</v>
      </c>
      <c r="AK264" s="9">
        <v>8</v>
      </c>
      <c r="AL264" s="13">
        <v>28.5343885421753</v>
      </c>
      <c r="AM264" s="14">
        <v>10.4</v>
      </c>
      <c r="AN264" s="15">
        <v>5</v>
      </c>
      <c r="AO264" s="15">
        <v>8</v>
      </c>
      <c r="AP264" s="7">
        <v>196.17380162907401</v>
      </c>
      <c r="AQ264" s="8">
        <v>10.4</v>
      </c>
      <c r="AR264" s="9">
        <v>5</v>
      </c>
      <c r="AS264" s="9">
        <v>5</v>
      </c>
      <c r="AT264" s="16">
        <v>20.716413974761998</v>
      </c>
      <c r="AU264" s="17">
        <v>10.4</v>
      </c>
      <c r="AV264" s="18">
        <v>5</v>
      </c>
      <c r="AW264" s="18">
        <v>6</v>
      </c>
      <c r="AX264" s="5">
        <v>673</v>
      </c>
      <c r="AY264" s="19">
        <v>71.667520474660193</v>
      </c>
    </row>
    <row r="265" spans="1:51">
      <c r="A265" s="3" t="s">
        <v>588</v>
      </c>
      <c r="B265" s="3" t="s">
        <v>589</v>
      </c>
      <c r="C265" s="4">
        <v>10.36</v>
      </c>
      <c r="D265" s="5">
        <v>1</v>
      </c>
      <c r="E265" s="5">
        <v>7</v>
      </c>
      <c r="F265" s="5">
        <v>7</v>
      </c>
      <c r="G265" s="5">
        <v>38</v>
      </c>
      <c r="H265" s="6">
        <v>0.86640765356568505</v>
      </c>
      <c r="I265" s="6">
        <v>0.87958333962966495</v>
      </c>
      <c r="J265" s="6">
        <v>0.86334723994303098</v>
      </c>
      <c r="K265" s="6">
        <v>0.90499200093841004</v>
      </c>
      <c r="L265" s="6">
        <v>0.93969001324229595</v>
      </c>
      <c r="M265" s="6">
        <v>1.04649725905121</v>
      </c>
      <c r="N265" s="6">
        <v>0.91669341935955195</v>
      </c>
      <c r="O265" s="6">
        <v>0.87008338756595405</v>
      </c>
      <c r="P265" s="6">
        <v>0.76329648030191199</v>
      </c>
      <c r="Q265" s="6">
        <v>0.80355532681372299</v>
      </c>
      <c r="R265" s="6">
        <v>1.06457800910343</v>
      </c>
      <c r="S265" s="6">
        <v>0.93389372456653297</v>
      </c>
      <c r="T265" s="6">
        <v>0.90799573598794103</v>
      </c>
      <c r="U265" s="6">
        <v>0.87321358837007701</v>
      </c>
      <c r="V265" s="6">
        <v>0.871753693489416</v>
      </c>
      <c r="W265" s="6">
        <v>0.90125732895836197</v>
      </c>
      <c r="X265" s="6">
        <v>1.0109675544696599</v>
      </c>
      <c r="Y265" s="6">
        <v>1.00556804971411</v>
      </c>
      <c r="Z265" s="7">
        <v>181.20743205536701</v>
      </c>
      <c r="AA265" s="8">
        <v>5.99</v>
      </c>
      <c r="AB265" s="9">
        <v>4</v>
      </c>
      <c r="AC265" s="9">
        <v>7</v>
      </c>
      <c r="AD265" s="10">
        <v>23.375493764877302</v>
      </c>
      <c r="AE265" s="11">
        <v>5.99</v>
      </c>
      <c r="AF265" s="12">
        <v>4</v>
      </c>
      <c r="AG265" s="12">
        <v>7</v>
      </c>
      <c r="AH265" s="7">
        <v>70.23</v>
      </c>
      <c r="AI265" s="8">
        <v>3.61</v>
      </c>
      <c r="AJ265" s="9">
        <v>3</v>
      </c>
      <c r="AK265" s="9">
        <v>4</v>
      </c>
      <c r="AL265" s="13">
        <v>10.894766092300401</v>
      </c>
      <c r="AM265" s="14">
        <v>3.61</v>
      </c>
      <c r="AN265" s="15">
        <v>3</v>
      </c>
      <c r="AO265" s="15">
        <v>4</v>
      </c>
      <c r="AP265" s="7">
        <v>166.99403166608499</v>
      </c>
      <c r="AQ265" s="8">
        <v>7.98</v>
      </c>
      <c r="AR265" s="9">
        <v>6</v>
      </c>
      <c r="AS265" s="9">
        <v>8</v>
      </c>
      <c r="AT265" s="16">
        <v>21.223304510116598</v>
      </c>
      <c r="AU265" s="17">
        <v>5.7</v>
      </c>
      <c r="AV265" s="18">
        <v>5</v>
      </c>
      <c r="AW265" s="18">
        <v>8</v>
      </c>
      <c r="AX265" s="5">
        <v>1052</v>
      </c>
      <c r="AY265" s="19">
        <v>117.67386703466001</v>
      </c>
    </row>
    <row r="266" spans="1:51">
      <c r="A266" s="3" t="s">
        <v>590</v>
      </c>
      <c r="B266" s="3" t="s">
        <v>591</v>
      </c>
      <c r="C266" s="4">
        <v>10.11</v>
      </c>
      <c r="D266" s="5">
        <v>1</v>
      </c>
      <c r="E266" s="5">
        <v>7</v>
      </c>
      <c r="F266" s="5">
        <v>7</v>
      </c>
      <c r="G266" s="5">
        <v>41</v>
      </c>
      <c r="H266" s="6">
        <v>0.87598099580899003</v>
      </c>
      <c r="I266" s="6">
        <v>0.77365171802537203</v>
      </c>
      <c r="J266" s="6">
        <v>0.74208775229079404</v>
      </c>
      <c r="K266" s="6">
        <v>0.65177298696069896</v>
      </c>
      <c r="L266" s="6">
        <v>1.1123015377424299</v>
      </c>
      <c r="M266" s="6">
        <v>0.97136053901981401</v>
      </c>
      <c r="N266" s="6">
        <v>1.1011588204556599</v>
      </c>
      <c r="O266" s="6">
        <v>1.0420052158269899</v>
      </c>
      <c r="P266" s="6">
        <v>1.1800549146384101</v>
      </c>
      <c r="Q266" s="6">
        <v>0.928724865337752</v>
      </c>
      <c r="R266" s="6">
        <v>1.16946631913709</v>
      </c>
      <c r="S266" s="6">
        <v>0.90061193632035696</v>
      </c>
      <c r="T266" s="6">
        <v>0.8582774586602</v>
      </c>
      <c r="U266" s="6">
        <v>0.86059395662179605</v>
      </c>
      <c r="V266" s="6">
        <v>0.82743684967909703</v>
      </c>
      <c r="W266" s="6">
        <v>0.83718677668694197</v>
      </c>
      <c r="X266" s="6">
        <v>1.01998691473116</v>
      </c>
      <c r="Y266" s="6">
        <v>0.99143697187884805</v>
      </c>
      <c r="Z266" s="7">
        <v>192.66841097452399</v>
      </c>
      <c r="AA266" s="8">
        <v>8.9</v>
      </c>
      <c r="AB266" s="9">
        <v>6</v>
      </c>
      <c r="AC266" s="9">
        <v>6</v>
      </c>
      <c r="AD266" s="10">
        <v>21.165073156356801</v>
      </c>
      <c r="AE266" s="11">
        <v>8.9</v>
      </c>
      <c r="AF266" s="12">
        <v>6</v>
      </c>
      <c r="AG266" s="12">
        <v>7</v>
      </c>
      <c r="AH266" s="7">
        <v>145.447007190812</v>
      </c>
      <c r="AI266" s="8">
        <v>2.65</v>
      </c>
      <c r="AJ266" s="9">
        <v>2</v>
      </c>
      <c r="AK266" s="9">
        <v>3</v>
      </c>
      <c r="AL266" s="13">
        <v>11.088428735733</v>
      </c>
      <c r="AM266" s="14">
        <v>2.65</v>
      </c>
      <c r="AN266" s="15">
        <v>2</v>
      </c>
      <c r="AO266" s="15">
        <v>3</v>
      </c>
      <c r="AP266" s="7">
        <v>276.099353019913</v>
      </c>
      <c r="AQ266" s="8">
        <v>7.1</v>
      </c>
      <c r="AR266" s="9">
        <v>5</v>
      </c>
      <c r="AS266" s="9">
        <v>9</v>
      </c>
      <c r="AT266" s="16">
        <v>31.663821935653701</v>
      </c>
      <c r="AU266" s="17">
        <v>7.1</v>
      </c>
      <c r="AV266" s="18">
        <v>5</v>
      </c>
      <c r="AW266" s="18">
        <v>13</v>
      </c>
      <c r="AX266" s="5">
        <v>831</v>
      </c>
      <c r="AY266" s="19">
        <v>92.009482464660195</v>
      </c>
    </row>
    <row r="267" spans="1:51">
      <c r="A267" s="3" t="s">
        <v>592</v>
      </c>
      <c r="B267" s="3" t="s">
        <v>593</v>
      </c>
      <c r="C267" s="4">
        <v>10.07</v>
      </c>
      <c r="D267" s="5">
        <v>1</v>
      </c>
      <c r="E267" s="5">
        <v>2</v>
      </c>
      <c r="F267" s="5">
        <v>2</v>
      </c>
      <c r="G267" s="5">
        <v>11</v>
      </c>
      <c r="H267" s="6">
        <v>1.02935145067158</v>
      </c>
      <c r="I267" s="6">
        <v>1.04502291090777</v>
      </c>
      <c r="J267" s="6">
        <v>1.0033889064892001</v>
      </c>
      <c r="K267" s="6">
        <v>1.0222348710012701</v>
      </c>
      <c r="L267" s="6">
        <v>1.0258994107038699</v>
      </c>
      <c r="M267" s="6">
        <v>1.0465151300909501</v>
      </c>
      <c r="N267" s="6"/>
      <c r="O267" s="6"/>
      <c r="P267" s="6"/>
      <c r="Q267" s="6"/>
      <c r="R267" s="6"/>
      <c r="S267" s="6"/>
      <c r="T267" s="6">
        <v>1.25488651499662</v>
      </c>
      <c r="U267" s="6">
        <v>1.2415955373165199</v>
      </c>
      <c r="V267" s="6">
        <v>1.14431615518457</v>
      </c>
      <c r="W267" s="6">
        <v>1.20817374593692</v>
      </c>
      <c r="X267" s="6">
        <v>1.0955765608971999</v>
      </c>
      <c r="Y267" s="6">
        <v>0.96659019393679302</v>
      </c>
      <c r="Z267" s="7">
        <v>63.888462384340301</v>
      </c>
      <c r="AA267" s="8">
        <v>10.07</v>
      </c>
      <c r="AB267" s="9">
        <v>2</v>
      </c>
      <c r="AC267" s="9">
        <v>2</v>
      </c>
      <c r="AD267" s="10">
        <v>7.3245298862457302</v>
      </c>
      <c r="AE267" s="11">
        <v>10.07</v>
      </c>
      <c r="AF267" s="12">
        <v>2</v>
      </c>
      <c r="AG267" s="12">
        <v>2</v>
      </c>
      <c r="AH267" s="7"/>
      <c r="AI267" s="8"/>
      <c r="AJ267" s="9"/>
      <c r="AK267" s="9"/>
      <c r="AL267" s="13"/>
      <c r="AM267" s="14"/>
      <c r="AN267" s="15"/>
      <c r="AO267" s="15"/>
      <c r="AP267" s="7">
        <v>89.006666666666703</v>
      </c>
      <c r="AQ267" s="8">
        <v>10.07</v>
      </c>
      <c r="AR267" s="9">
        <v>2</v>
      </c>
      <c r="AS267" s="9">
        <v>3</v>
      </c>
      <c r="AT267" s="16">
        <v>9.2093880176544207</v>
      </c>
      <c r="AU267" s="17">
        <v>10.07</v>
      </c>
      <c r="AV267" s="18">
        <v>2</v>
      </c>
      <c r="AW267" s="18">
        <v>4</v>
      </c>
      <c r="AX267" s="5">
        <v>278</v>
      </c>
      <c r="AY267" s="19">
        <v>28.98658702466</v>
      </c>
    </row>
    <row r="268" spans="1:51">
      <c r="A268" s="3" t="s">
        <v>594</v>
      </c>
      <c r="B268" s="3" t="s">
        <v>595</v>
      </c>
      <c r="C268" s="4">
        <v>10</v>
      </c>
      <c r="D268" s="5">
        <v>1</v>
      </c>
      <c r="E268" s="5">
        <v>3</v>
      </c>
      <c r="F268" s="5">
        <v>3</v>
      </c>
      <c r="G268" s="5">
        <v>8</v>
      </c>
      <c r="H268" s="6">
        <v>1.6328732769488501</v>
      </c>
      <c r="I268" s="6">
        <v>1.6487089213583399</v>
      </c>
      <c r="J268" s="6">
        <v>1.25137518341336</v>
      </c>
      <c r="K268" s="6">
        <v>1.26793885304025</v>
      </c>
      <c r="L268" s="6">
        <v>1.3048943121933601</v>
      </c>
      <c r="M268" s="6">
        <v>1.0408182218569499</v>
      </c>
      <c r="N268" s="6"/>
      <c r="O268" s="6"/>
      <c r="P268" s="6"/>
      <c r="Q268" s="6"/>
      <c r="R268" s="6"/>
      <c r="S268" s="6"/>
      <c r="T268" s="6">
        <v>0.74163991351380998</v>
      </c>
      <c r="U268" s="6">
        <v>0.71499409398853397</v>
      </c>
      <c r="V268" s="6">
        <v>0.82204705444681803</v>
      </c>
      <c r="W268" s="6">
        <v>0.79721016030508296</v>
      </c>
      <c r="X268" s="6">
        <v>0.928297350998181</v>
      </c>
      <c r="Y268" s="6">
        <v>0.87570233869568304</v>
      </c>
      <c r="Z268" s="7"/>
      <c r="AA268" s="8"/>
      <c r="AB268" s="9"/>
      <c r="AC268" s="9"/>
      <c r="AD268" s="10">
        <v>4.7032740116119403</v>
      </c>
      <c r="AE268" s="11">
        <v>6.47</v>
      </c>
      <c r="AF268" s="12">
        <v>2</v>
      </c>
      <c r="AG268" s="12">
        <v>2</v>
      </c>
      <c r="AH268" s="7"/>
      <c r="AI268" s="8"/>
      <c r="AJ268" s="9"/>
      <c r="AK268" s="9"/>
      <c r="AL268" s="13"/>
      <c r="AM268" s="14"/>
      <c r="AN268" s="15"/>
      <c r="AO268" s="15"/>
      <c r="AP268" s="7">
        <v>23.39</v>
      </c>
      <c r="AQ268" s="8">
        <v>6.47</v>
      </c>
      <c r="AR268" s="9">
        <v>2</v>
      </c>
      <c r="AS268" s="9">
        <v>3</v>
      </c>
      <c r="AT268" s="16">
        <v>6.1010890007018999</v>
      </c>
      <c r="AU268" s="17">
        <v>6.47</v>
      </c>
      <c r="AV268" s="18">
        <v>2</v>
      </c>
      <c r="AW268" s="18">
        <v>3</v>
      </c>
      <c r="AX268" s="5">
        <v>340</v>
      </c>
      <c r="AY268" s="19">
        <v>39.050068004659998</v>
      </c>
    </row>
    <row r="269" spans="1:51">
      <c r="A269" s="3" t="s">
        <v>596</v>
      </c>
      <c r="B269" s="3" t="s">
        <v>517</v>
      </c>
      <c r="C269" s="4">
        <v>9.8800000000000008</v>
      </c>
      <c r="D269" s="5">
        <v>1</v>
      </c>
      <c r="E269" s="5">
        <v>14</v>
      </c>
      <c r="F269" s="5">
        <v>14</v>
      </c>
      <c r="G269" s="5">
        <v>64</v>
      </c>
      <c r="H269" s="6">
        <v>1.0393165422469299</v>
      </c>
      <c r="I269" s="6">
        <v>0.97976744139837602</v>
      </c>
      <c r="J269" s="6">
        <v>1.0700375974546701</v>
      </c>
      <c r="K269" s="6">
        <v>0.99106291371766697</v>
      </c>
      <c r="L269" s="6">
        <v>0.99858279621854196</v>
      </c>
      <c r="M269" s="6">
        <v>1.0001254573412901</v>
      </c>
      <c r="N269" s="6">
        <v>1.5837878944810899</v>
      </c>
      <c r="O269" s="6">
        <v>1.56664636929205</v>
      </c>
      <c r="P269" s="6">
        <v>1.4286517772757601</v>
      </c>
      <c r="Q269" s="6">
        <v>1.4266896306816099</v>
      </c>
      <c r="R269" s="6">
        <v>1.0817488038170899</v>
      </c>
      <c r="S269" s="6">
        <v>1.0141113600099101</v>
      </c>
      <c r="T269" s="6">
        <v>1.1339476251638301</v>
      </c>
      <c r="U269" s="6">
        <v>1.13980903669862</v>
      </c>
      <c r="V269" s="6">
        <v>1.13798860261152</v>
      </c>
      <c r="W269" s="6">
        <v>1.1865284885082901</v>
      </c>
      <c r="X269" s="6">
        <v>0.99289855789748904</v>
      </c>
      <c r="Y269" s="6">
        <v>1.0281148101751101</v>
      </c>
      <c r="Z269" s="7">
        <v>147.174494583296</v>
      </c>
      <c r="AA269" s="8">
        <v>3.48</v>
      </c>
      <c r="AB269" s="9">
        <v>5</v>
      </c>
      <c r="AC269" s="9">
        <v>8</v>
      </c>
      <c r="AD269" s="10">
        <v>20.747811555862398</v>
      </c>
      <c r="AE269" s="11">
        <v>4.04</v>
      </c>
      <c r="AF269" s="12">
        <v>6</v>
      </c>
      <c r="AG269" s="12">
        <v>10</v>
      </c>
      <c r="AH269" s="7">
        <v>203.80203929867599</v>
      </c>
      <c r="AI269" s="8">
        <v>3.54</v>
      </c>
      <c r="AJ269" s="9">
        <v>4</v>
      </c>
      <c r="AK269" s="9">
        <v>7</v>
      </c>
      <c r="AL269" s="13">
        <v>20.042383790016199</v>
      </c>
      <c r="AM269" s="14">
        <v>3.54</v>
      </c>
      <c r="AN269" s="15">
        <v>4</v>
      </c>
      <c r="AO269" s="15">
        <v>8</v>
      </c>
      <c r="AP269" s="7">
        <v>299.28140347843203</v>
      </c>
      <c r="AQ269" s="8">
        <v>7.21</v>
      </c>
      <c r="AR269" s="9">
        <v>10</v>
      </c>
      <c r="AS269" s="9">
        <v>15</v>
      </c>
      <c r="AT269" s="16">
        <v>32.2379711866379</v>
      </c>
      <c r="AU269" s="17">
        <v>7.21</v>
      </c>
      <c r="AV269" s="18">
        <v>10</v>
      </c>
      <c r="AW269" s="18">
        <v>16</v>
      </c>
      <c r="AX269" s="5">
        <v>1609</v>
      </c>
      <c r="AY269" s="19">
        <v>177.48855776465999</v>
      </c>
    </row>
    <row r="270" spans="1:51">
      <c r="A270" s="3" t="s">
        <v>518</v>
      </c>
      <c r="B270" s="3" t="s">
        <v>520</v>
      </c>
      <c r="C270" s="4">
        <v>9.8800000000000008</v>
      </c>
      <c r="D270" s="5">
        <v>1</v>
      </c>
      <c r="E270" s="5">
        <v>2</v>
      </c>
      <c r="F270" s="5">
        <v>2</v>
      </c>
      <c r="G270" s="5">
        <v>6</v>
      </c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>
        <v>0.97288659549168</v>
      </c>
      <c r="U270" s="6">
        <v>0.99350141103745004</v>
      </c>
      <c r="V270" s="6">
        <v>1.0592700910697701</v>
      </c>
      <c r="W270" s="6">
        <v>1.08812744982196</v>
      </c>
      <c r="X270" s="6">
        <v>0.91757129508751001</v>
      </c>
      <c r="Y270" s="6">
        <v>1.01121399401892</v>
      </c>
      <c r="Z270" s="7"/>
      <c r="AA270" s="8"/>
      <c r="AB270" s="9"/>
      <c r="AC270" s="9"/>
      <c r="AD270" s="10"/>
      <c r="AE270" s="11"/>
      <c r="AF270" s="12"/>
      <c r="AG270" s="12"/>
      <c r="AH270" s="7"/>
      <c r="AI270" s="8"/>
      <c r="AJ270" s="9"/>
      <c r="AK270" s="9"/>
      <c r="AL270" s="13"/>
      <c r="AM270" s="14"/>
      <c r="AN270" s="15"/>
      <c r="AO270" s="15"/>
      <c r="AP270" s="7">
        <v>31.3</v>
      </c>
      <c r="AQ270" s="8">
        <v>9.8800000000000008</v>
      </c>
      <c r="AR270" s="9">
        <v>2</v>
      </c>
      <c r="AS270" s="9">
        <v>3</v>
      </c>
      <c r="AT270" s="16">
        <v>7.35180735588074</v>
      </c>
      <c r="AU270" s="17">
        <v>9.8800000000000008</v>
      </c>
      <c r="AV270" s="18">
        <v>2</v>
      </c>
      <c r="AW270" s="18">
        <v>3</v>
      </c>
      <c r="AX270" s="5">
        <v>253</v>
      </c>
      <c r="AY270" s="19">
        <v>28.753745784660001</v>
      </c>
    </row>
    <row r="271" spans="1:51">
      <c r="A271" s="3" t="s">
        <v>521</v>
      </c>
      <c r="B271" s="3" t="s">
        <v>522</v>
      </c>
      <c r="C271" s="4">
        <v>9.85</v>
      </c>
      <c r="D271" s="5">
        <v>1</v>
      </c>
      <c r="E271" s="5">
        <v>4</v>
      </c>
      <c r="F271" s="5">
        <v>4</v>
      </c>
      <c r="G271" s="5">
        <v>24</v>
      </c>
      <c r="H271" s="6">
        <v>0.79685005274423604</v>
      </c>
      <c r="I271" s="6">
        <v>0.77502615143264697</v>
      </c>
      <c r="J271" s="6">
        <v>0.76915367328833095</v>
      </c>
      <c r="K271" s="6">
        <v>0.75070988641721004</v>
      </c>
      <c r="L271" s="6">
        <v>1.03603369882151</v>
      </c>
      <c r="M271" s="6">
        <v>1.0025894534225901</v>
      </c>
      <c r="N271" s="6">
        <v>0.69669704649488295</v>
      </c>
      <c r="O271" s="6">
        <v>0.78079711664049101</v>
      </c>
      <c r="P271" s="6">
        <v>0.63879103907377499</v>
      </c>
      <c r="Q271" s="6">
        <v>0.68377652494668695</v>
      </c>
      <c r="R271" s="6">
        <v>1.0582924895502099</v>
      </c>
      <c r="S271" s="6">
        <v>1.06041942245451</v>
      </c>
      <c r="T271" s="6">
        <v>0.75893195294120497</v>
      </c>
      <c r="U271" s="6">
        <v>0.81114642995635</v>
      </c>
      <c r="V271" s="6">
        <v>0.76665555854905398</v>
      </c>
      <c r="W271" s="6">
        <v>0.80998705286258799</v>
      </c>
      <c r="X271" s="6">
        <v>0.98615082466278803</v>
      </c>
      <c r="Y271" s="6">
        <v>1.03096847362783</v>
      </c>
      <c r="Z271" s="7">
        <v>34.700000000000003</v>
      </c>
      <c r="AA271" s="8">
        <v>3.28</v>
      </c>
      <c r="AB271" s="9">
        <v>2</v>
      </c>
      <c r="AC271" s="9">
        <v>2</v>
      </c>
      <c r="AD271" s="10">
        <v>5.4708547592163104</v>
      </c>
      <c r="AE271" s="11">
        <v>3.28</v>
      </c>
      <c r="AF271" s="12">
        <v>2</v>
      </c>
      <c r="AG271" s="12">
        <v>2</v>
      </c>
      <c r="AH271" s="7">
        <v>65.286666666666704</v>
      </c>
      <c r="AI271" s="8">
        <v>7.16</v>
      </c>
      <c r="AJ271" s="9">
        <v>2</v>
      </c>
      <c r="AK271" s="9">
        <v>4</v>
      </c>
      <c r="AL271" s="13">
        <v>12.7961313724518</v>
      </c>
      <c r="AM271" s="14">
        <v>7.16</v>
      </c>
      <c r="AN271" s="15">
        <v>2</v>
      </c>
      <c r="AO271" s="15">
        <v>4</v>
      </c>
      <c r="AP271" s="7">
        <v>103.241026305845</v>
      </c>
      <c r="AQ271" s="8">
        <v>9.85</v>
      </c>
      <c r="AR271" s="9">
        <v>4</v>
      </c>
      <c r="AS271" s="9">
        <v>5</v>
      </c>
      <c r="AT271" s="16">
        <v>15.516651868820199</v>
      </c>
      <c r="AU271" s="17">
        <v>9.85</v>
      </c>
      <c r="AV271" s="18">
        <v>4</v>
      </c>
      <c r="AW271" s="18">
        <v>7</v>
      </c>
      <c r="AX271" s="5">
        <v>335</v>
      </c>
      <c r="AY271" s="19">
        <v>37.369038204660001</v>
      </c>
    </row>
    <row r="272" spans="1:51">
      <c r="A272" s="3" t="s">
        <v>523</v>
      </c>
      <c r="B272" s="3" t="s">
        <v>604</v>
      </c>
      <c r="C272" s="4">
        <v>9.85</v>
      </c>
      <c r="D272" s="5">
        <v>7</v>
      </c>
      <c r="E272" s="5">
        <v>3</v>
      </c>
      <c r="F272" s="5">
        <v>3</v>
      </c>
      <c r="G272" s="5">
        <v>25</v>
      </c>
      <c r="H272" s="6">
        <v>0.77857760976118495</v>
      </c>
      <c r="I272" s="6">
        <v>0.84163977351803498</v>
      </c>
      <c r="J272" s="6">
        <v>0.63443499708232598</v>
      </c>
      <c r="K272" s="6">
        <v>0.83056665799910601</v>
      </c>
      <c r="L272" s="6">
        <v>1.0607691353011901</v>
      </c>
      <c r="M272" s="6">
        <v>1.0763060976938601</v>
      </c>
      <c r="N272" s="6">
        <v>1.1609151556980299</v>
      </c>
      <c r="O272" s="6">
        <v>1.14379610752954</v>
      </c>
      <c r="P272" s="6">
        <v>1.1151176237432801</v>
      </c>
      <c r="Q272" s="6">
        <v>1.1448700005539201</v>
      </c>
      <c r="R272" s="6">
        <v>1.00670835751387</v>
      </c>
      <c r="S272" s="6">
        <v>1.04407081845701</v>
      </c>
      <c r="T272" s="6">
        <v>1.10702879768407</v>
      </c>
      <c r="U272" s="6">
        <v>1.2379160940779299</v>
      </c>
      <c r="V272" s="6">
        <v>1.27663598283415</v>
      </c>
      <c r="W272" s="6">
        <v>1.21188526180913</v>
      </c>
      <c r="X272" s="6">
        <v>0.98142182641918196</v>
      </c>
      <c r="Y272" s="6">
        <v>1.1073096716211499</v>
      </c>
      <c r="Z272" s="7">
        <v>68.403493856482299</v>
      </c>
      <c r="AA272" s="8">
        <v>9.85</v>
      </c>
      <c r="AB272" s="9">
        <v>3</v>
      </c>
      <c r="AC272" s="9">
        <v>4</v>
      </c>
      <c r="AD272" s="10">
        <v>6.9110090732574498</v>
      </c>
      <c r="AE272" s="11">
        <v>9.85</v>
      </c>
      <c r="AF272" s="12">
        <v>3</v>
      </c>
      <c r="AG272" s="12">
        <v>4</v>
      </c>
      <c r="AH272" s="7">
        <v>66.2789028541671</v>
      </c>
      <c r="AI272" s="8">
        <v>9.85</v>
      </c>
      <c r="AJ272" s="9">
        <v>3</v>
      </c>
      <c r="AK272" s="9">
        <v>5</v>
      </c>
      <c r="AL272" s="13">
        <v>7.9269778728485099</v>
      </c>
      <c r="AM272" s="14">
        <v>9.85</v>
      </c>
      <c r="AN272" s="15">
        <v>3</v>
      </c>
      <c r="AO272" s="15">
        <v>5</v>
      </c>
      <c r="AP272" s="7">
        <v>46.963333333333303</v>
      </c>
      <c r="AQ272" s="8">
        <v>7.3</v>
      </c>
      <c r="AR272" s="9">
        <v>2</v>
      </c>
      <c r="AS272" s="9">
        <v>4</v>
      </c>
      <c r="AT272" s="16">
        <v>5.7678463459014901</v>
      </c>
      <c r="AU272" s="17">
        <v>7.3</v>
      </c>
      <c r="AV272" s="18">
        <v>2</v>
      </c>
      <c r="AW272" s="18">
        <v>3</v>
      </c>
      <c r="AX272" s="5">
        <v>274</v>
      </c>
      <c r="AY272" s="19">
        <v>32.342992214660001</v>
      </c>
    </row>
    <row r="273" spans="1:51">
      <c r="A273" s="3" t="s">
        <v>605</v>
      </c>
      <c r="B273" s="3" t="s">
        <v>606</v>
      </c>
      <c r="C273" s="4">
        <v>9.8000000000000007</v>
      </c>
      <c r="D273" s="5">
        <v>6</v>
      </c>
      <c r="E273" s="5">
        <v>11</v>
      </c>
      <c r="F273" s="5">
        <v>11</v>
      </c>
      <c r="G273" s="5">
        <v>49</v>
      </c>
      <c r="H273" s="6">
        <v>0.81915782197759401</v>
      </c>
      <c r="I273" s="6">
        <v>0.882745441354296</v>
      </c>
      <c r="J273" s="6">
        <v>0.84907025640001998</v>
      </c>
      <c r="K273" s="6">
        <v>0.82045476052009503</v>
      </c>
      <c r="L273" s="6">
        <v>1.08541625958238</v>
      </c>
      <c r="M273" s="6">
        <v>0.99260195618930702</v>
      </c>
      <c r="N273" s="6">
        <v>0.98753507449948497</v>
      </c>
      <c r="O273" s="6">
        <v>0.927513788958513</v>
      </c>
      <c r="P273" s="6">
        <v>0.90643457676199302</v>
      </c>
      <c r="Q273" s="6">
        <v>0.97116772706792698</v>
      </c>
      <c r="R273" s="6">
        <v>1.0285776893674701</v>
      </c>
      <c r="S273" s="6">
        <v>0.97629557151302704</v>
      </c>
      <c r="T273" s="6">
        <v>0.82423571122566497</v>
      </c>
      <c r="U273" s="6">
        <v>0.79770921838740705</v>
      </c>
      <c r="V273" s="6">
        <v>0.84958500306764595</v>
      </c>
      <c r="W273" s="6">
        <v>0.81385791340828195</v>
      </c>
      <c r="X273" s="6">
        <v>0.96591448405726898</v>
      </c>
      <c r="Y273" s="6">
        <v>0.93435552061449101</v>
      </c>
      <c r="Z273" s="7">
        <v>95.025213889913104</v>
      </c>
      <c r="AA273" s="8">
        <v>3.16</v>
      </c>
      <c r="AB273" s="9">
        <v>4</v>
      </c>
      <c r="AC273" s="9">
        <v>6</v>
      </c>
      <c r="AD273" s="10">
        <v>14.7381343841553</v>
      </c>
      <c r="AE273" s="11">
        <v>3.16</v>
      </c>
      <c r="AF273" s="12">
        <v>4</v>
      </c>
      <c r="AG273" s="12">
        <v>6</v>
      </c>
      <c r="AH273" s="7">
        <v>169.01082264888299</v>
      </c>
      <c r="AI273" s="8">
        <v>5.35</v>
      </c>
      <c r="AJ273" s="9">
        <v>6</v>
      </c>
      <c r="AK273" s="9">
        <v>8</v>
      </c>
      <c r="AL273" s="13">
        <v>21.010027289390599</v>
      </c>
      <c r="AM273" s="14">
        <v>4.84</v>
      </c>
      <c r="AN273" s="15">
        <v>5</v>
      </c>
      <c r="AO273" s="15">
        <v>7</v>
      </c>
      <c r="AP273" s="7">
        <v>203.769974584409</v>
      </c>
      <c r="AQ273" s="8">
        <v>8.1199999999999992</v>
      </c>
      <c r="AR273" s="9">
        <v>9</v>
      </c>
      <c r="AS273" s="9">
        <v>10</v>
      </c>
      <c r="AT273" s="16">
        <v>33.839548707008397</v>
      </c>
      <c r="AU273" s="17">
        <v>8.1199999999999992</v>
      </c>
      <c r="AV273" s="18">
        <v>9</v>
      </c>
      <c r="AW273" s="18">
        <v>12</v>
      </c>
      <c r="AX273" s="5">
        <v>1551</v>
      </c>
      <c r="AY273" s="19">
        <v>169.55613307466001</v>
      </c>
    </row>
    <row r="274" spans="1:51">
      <c r="A274" s="3" t="s">
        <v>607</v>
      </c>
      <c r="B274" s="3" t="s">
        <v>608</v>
      </c>
      <c r="C274" s="4">
        <v>9.7100000000000009</v>
      </c>
      <c r="D274" s="5">
        <v>1</v>
      </c>
      <c r="E274" s="5">
        <v>7</v>
      </c>
      <c r="F274" s="5">
        <v>7</v>
      </c>
      <c r="G274" s="5">
        <v>29</v>
      </c>
      <c r="H274" s="6">
        <v>0.91253546120544704</v>
      </c>
      <c r="I274" s="6">
        <v>1.06363300796509</v>
      </c>
      <c r="J274" s="6">
        <v>0.75910680397800401</v>
      </c>
      <c r="K274" s="6">
        <v>0.88790030649835305</v>
      </c>
      <c r="L274" s="6">
        <v>1.0935070535268301</v>
      </c>
      <c r="M274" s="6">
        <v>1.1797393625599299</v>
      </c>
      <c r="N274" s="6">
        <v>1.07853789245725</v>
      </c>
      <c r="O274" s="6">
        <v>1.0121358439649699</v>
      </c>
      <c r="P274" s="6">
        <v>0.89585573294205101</v>
      </c>
      <c r="Q274" s="6">
        <v>0.84305779512101897</v>
      </c>
      <c r="R274" s="6">
        <v>1.2106124605072699</v>
      </c>
      <c r="S274" s="6">
        <v>0.92334519072543197</v>
      </c>
      <c r="T274" s="6">
        <v>0.70122472092973398</v>
      </c>
      <c r="U274" s="6">
        <v>0.73421404190961603</v>
      </c>
      <c r="V274" s="6">
        <v>0.728601501295015</v>
      </c>
      <c r="W274" s="6">
        <v>0.76898289299672296</v>
      </c>
      <c r="X274" s="6">
        <v>1.0220544854800699</v>
      </c>
      <c r="Y274" s="6">
        <v>1.00475035136274</v>
      </c>
      <c r="Z274" s="7">
        <v>63.74</v>
      </c>
      <c r="AA274" s="8">
        <v>5.74</v>
      </c>
      <c r="AB274" s="9">
        <v>4</v>
      </c>
      <c r="AC274" s="9">
        <v>4</v>
      </c>
      <c r="AD274" s="10">
        <v>14.056050062179599</v>
      </c>
      <c r="AE274" s="11">
        <v>7.06</v>
      </c>
      <c r="AF274" s="12">
        <v>5</v>
      </c>
      <c r="AG274" s="12">
        <v>7</v>
      </c>
      <c r="AH274" s="7"/>
      <c r="AI274" s="8"/>
      <c r="AJ274" s="9"/>
      <c r="AK274" s="9"/>
      <c r="AL274" s="13">
        <v>8.5519292354583705</v>
      </c>
      <c r="AM274" s="14">
        <v>3.24</v>
      </c>
      <c r="AN274" s="15">
        <v>2</v>
      </c>
      <c r="AO274" s="15">
        <v>3</v>
      </c>
      <c r="AP274" s="7">
        <v>82.98</v>
      </c>
      <c r="AQ274" s="8">
        <v>6.62</v>
      </c>
      <c r="AR274" s="9">
        <v>5</v>
      </c>
      <c r="AS274" s="9">
        <v>7</v>
      </c>
      <c r="AT274" s="16">
        <v>11.605206727981599</v>
      </c>
      <c r="AU274" s="17">
        <v>5.74</v>
      </c>
      <c r="AV274" s="18">
        <v>4</v>
      </c>
      <c r="AW274" s="18">
        <v>8</v>
      </c>
      <c r="AX274" s="5">
        <v>680</v>
      </c>
      <c r="AY274" s="19">
        <v>76.063586694660103</v>
      </c>
    </row>
    <row r="275" spans="1:51">
      <c r="A275" s="3" t="s">
        <v>609</v>
      </c>
      <c r="B275" s="3" t="s">
        <v>610</v>
      </c>
      <c r="C275" s="4">
        <v>9.6999999999999993</v>
      </c>
      <c r="D275" s="5">
        <v>1</v>
      </c>
      <c r="E275" s="5">
        <v>5</v>
      </c>
      <c r="F275" s="5">
        <v>5</v>
      </c>
      <c r="G275" s="5">
        <v>22</v>
      </c>
      <c r="H275" s="6">
        <v>0.92269532240839103</v>
      </c>
      <c r="I275" s="6">
        <v>0.97109780837675297</v>
      </c>
      <c r="J275" s="6">
        <v>0.94571117849241904</v>
      </c>
      <c r="K275" s="6">
        <v>1.0574418067465099</v>
      </c>
      <c r="L275" s="6">
        <v>0.92339363838389599</v>
      </c>
      <c r="M275" s="6">
        <v>0.92846105080614705</v>
      </c>
      <c r="N275" s="6">
        <v>1.2103882462066</v>
      </c>
      <c r="O275" s="6">
        <v>1.31650191131707</v>
      </c>
      <c r="P275" s="6">
        <v>1.11968727334368</v>
      </c>
      <c r="Q275" s="6">
        <v>1.2311080705005</v>
      </c>
      <c r="R275" s="6">
        <v>1.0695436115130601</v>
      </c>
      <c r="S275" s="6">
        <v>1.0354793222436101</v>
      </c>
      <c r="T275" s="6">
        <v>0.97845209203804895</v>
      </c>
      <c r="U275" s="6">
        <v>0.80251828998856201</v>
      </c>
      <c r="V275" s="6">
        <v>1.06885227751228</v>
      </c>
      <c r="W275" s="6">
        <v>0.94327206397908403</v>
      </c>
      <c r="X275" s="6">
        <v>0.89949195799785397</v>
      </c>
      <c r="Y275" s="6">
        <v>0.87669024467187195</v>
      </c>
      <c r="Z275" s="7">
        <v>55.096000852055802</v>
      </c>
      <c r="AA275" s="8">
        <v>5.76</v>
      </c>
      <c r="AB275" s="9">
        <v>3</v>
      </c>
      <c r="AC275" s="9">
        <v>3</v>
      </c>
      <c r="AD275" s="10">
        <v>10.2904608249664</v>
      </c>
      <c r="AE275" s="11">
        <v>5.76</v>
      </c>
      <c r="AF275" s="12">
        <v>3</v>
      </c>
      <c r="AG275" s="12">
        <v>4</v>
      </c>
      <c r="AH275" s="7">
        <v>31.296666666666699</v>
      </c>
      <c r="AI275" s="8">
        <v>6.52</v>
      </c>
      <c r="AJ275" s="9">
        <v>3</v>
      </c>
      <c r="AK275" s="9">
        <v>3</v>
      </c>
      <c r="AL275" s="13">
        <v>8.6299376487731898</v>
      </c>
      <c r="AM275" s="14">
        <v>6.52</v>
      </c>
      <c r="AN275" s="15">
        <v>3</v>
      </c>
      <c r="AO275" s="15">
        <v>3</v>
      </c>
      <c r="AP275" s="7">
        <v>53.458901402048198</v>
      </c>
      <c r="AQ275" s="8">
        <v>7.88</v>
      </c>
      <c r="AR275" s="9">
        <v>4</v>
      </c>
      <c r="AS275" s="9">
        <v>4</v>
      </c>
      <c r="AT275" s="16">
        <v>13.6617045402527</v>
      </c>
      <c r="AU275" s="17">
        <v>7.88</v>
      </c>
      <c r="AV275" s="18">
        <v>4</v>
      </c>
      <c r="AW275" s="18">
        <v>5</v>
      </c>
      <c r="AX275" s="5">
        <v>660</v>
      </c>
      <c r="AY275" s="19">
        <v>74.0018020146601</v>
      </c>
    </row>
    <row r="276" spans="1:51">
      <c r="A276" s="3" t="s">
        <v>611</v>
      </c>
      <c r="B276" s="3" t="s">
        <v>612</v>
      </c>
      <c r="C276" s="4">
        <v>9.6199999999999992</v>
      </c>
      <c r="D276" s="5">
        <v>1</v>
      </c>
      <c r="E276" s="5">
        <v>6</v>
      </c>
      <c r="F276" s="5">
        <v>6</v>
      </c>
      <c r="G276" s="5">
        <v>59</v>
      </c>
      <c r="H276" s="6">
        <v>0.82421557750615704</v>
      </c>
      <c r="I276" s="6">
        <v>0.87449844067498494</v>
      </c>
      <c r="J276" s="6">
        <v>0.73005363825604797</v>
      </c>
      <c r="K276" s="6">
        <v>0.78585024189149399</v>
      </c>
      <c r="L276" s="6">
        <v>1.0484737079728901</v>
      </c>
      <c r="M276" s="6">
        <v>1.0937085359321801</v>
      </c>
      <c r="N276" s="6">
        <v>0.87291029837197498</v>
      </c>
      <c r="O276" s="6">
        <v>0.93625649466069805</v>
      </c>
      <c r="P276" s="6">
        <v>0.88469469550199398</v>
      </c>
      <c r="Q276" s="6">
        <v>0.92615003779594796</v>
      </c>
      <c r="R276" s="6">
        <v>1.00904378620711</v>
      </c>
      <c r="S276" s="6">
        <v>1.0584317597788</v>
      </c>
      <c r="T276" s="6">
        <v>0.928262192415098</v>
      </c>
      <c r="U276" s="6">
        <v>0.88659131628117205</v>
      </c>
      <c r="V276" s="6">
        <v>0.91324637210493098</v>
      </c>
      <c r="W276" s="6">
        <v>0.90235947672429395</v>
      </c>
      <c r="X276" s="6">
        <v>1.01912880906051</v>
      </c>
      <c r="Y276" s="6">
        <v>0.99729768171329503</v>
      </c>
      <c r="Z276" s="7">
        <v>52.948055349748401</v>
      </c>
      <c r="AA276" s="8">
        <v>3.97</v>
      </c>
      <c r="AB276" s="9">
        <v>2</v>
      </c>
      <c r="AC276" s="9">
        <v>6</v>
      </c>
      <c r="AD276" s="10">
        <v>15.6633806228638</v>
      </c>
      <c r="AE276" s="11">
        <v>5.19</v>
      </c>
      <c r="AF276" s="12">
        <v>3</v>
      </c>
      <c r="AG276" s="12">
        <v>9</v>
      </c>
      <c r="AH276" s="7">
        <v>137.43551117186499</v>
      </c>
      <c r="AI276" s="8">
        <v>7.94</v>
      </c>
      <c r="AJ276" s="9">
        <v>4</v>
      </c>
      <c r="AK276" s="9">
        <v>9</v>
      </c>
      <c r="AL276" s="13">
        <v>22.2117103338242</v>
      </c>
      <c r="AM276" s="14">
        <v>7.94</v>
      </c>
      <c r="AN276" s="15">
        <v>4</v>
      </c>
      <c r="AO276" s="15">
        <v>9</v>
      </c>
      <c r="AP276" s="7">
        <v>91.782296615222407</v>
      </c>
      <c r="AQ276" s="8">
        <v>6.87</v>
      </c>
      <c r="AR276" s="9">
        <v>4</v>
      </c>
      <c r="AS276" s="9">
        <v>11</v>
      </c>
      <c r="AT276" s="16">
        <v>26.866082668304401</v>
      </c>
      <c r="AU276" s="17">
        <v>6.87</v>
      </c>
      <c r="AV276" s="18">
        <v>5</v>
      </c>
      <c r="AW276" s="18">
        <v>15</v>
      </c>
      <c r="AX276" s="5">
        <v>655</v>
      </c>
      <c r="AY276" s="19">
        <v>71.799067624659898</v>
      </c>
    </row>
    <row r="277" spans="1:51">
      <c r="A277" s="3" t="s">
        <v>613</v>
      </c>
      <c r="B277" s="3" t="s">
        <v>614</v>
      </c>
      <c r="C277" s="4">
        <v>9.6199999999999992</v>
      </c>
      <c r="D277" s="5">
        <v>2</v>
      </c>
      <c r="E277" s="5">
        <v>4</v>
      </c>
      <c r="F277" s="5">
        <v>4</v>
      </c>
      <c r="G277" s="5">
        <v>57</v>
      </c>
      <c r="H277" s="6">
        <v>0.84071874542481895</v>
      </c>
      <c r="I277" s="6">
        <v>0.76834266327846601</v>
      </c>
      <c r="J277" s="6">
        <v>0.85459357640228995</v>
      </c>
      <c r="K277" s="6">
        <v>0.80637710814776598</v>
      </c>
      <c r="L277" s="6">
        <v>0.96373551427299298</v>
      </c>
      <c r="M277" s="6">
        <v>0.97527553159615299</v>
      </c>
      <c r="N277" s="6">
        <v>0.95270101541182795</v>
      </c>
      <c r="O277" s="6">
        <v>0.84682865202191404</v>
      </c>
      <c r="P277" s="6">
        <v>0.90872550786137096</v>
      </c>
      <c r="Q277" s="6">
        <v>0.88118323964546896</v>
      </c>
      <c r="R277" s="6">
        <v>1.01043480466337</v>
      </c>
      <c r="S277" s="6">
        <v>0.92471615580113697</v>
      </c>
      <c r="T277" s="6">
        <v>0.87442374578412396</v>
      </c>
      <c r="U277" s="6">
        <v>0.83979374804263196</v>
      </c>
      <c r="V277" s="6">
        <v>0.97132806474746802</v>
      </c>
      <c r="W277" s="6">
        <v>0.94778635892526197</v>
      </c>
      <c r="X277" s="6">
        <v>0.94436957539746202</v>
      </c>
      <c r="Y277" s="6">
        <v>0.96053795763396999</v>
      </c>
      <c r="Z277" s="7">
        <v>133.54378435253699</v>
      </c>
      <c r="AA277" s="8">
        <v>7.38</v>
      </c>
      <c r="AB277" s="9">
        <v>3</v>
      </c>
      <c r="AC277" s="9">
        <v>7</v>
      </c>
      <c r="AD277" s="10">
        <v>17.231110572814899</v>
      </c>
      <c r="AE277" s="11">
        <v>9.6199999999999992</v>
      </c>
      <c r="AF277" s="12">
        <v>4</v>
      </c>
      <c r="AG277" s="12">
        <v>9</v>
      </c>
      <c r="AH277" s="7">
        <v>95.380216745450198</v>
      </c>
      <c r="AI277" s="8">
        <v>9.6199999999999992</v>
      </c>
      <c r="AJ277" s="9">
        <v>4</v>
      </c>
      <c r="AK277" s="9">
        <v>10</v>
      </c>
      <c r="AL277" s="13">
        <v>20.440103054046599</v>
      </c>
      <c r="AM277" s="14">
        <v>9.6199999999999992</v>
      </c>
      <c r="AN277" s="15">
        <v>4</v>
      </c>
      <c r="AO277" s="15">
        <v>10</v>
      </c>
      <c r="AP277" s="7">
        <v>149.248160497284</v>
      </c>
      <c r="AQ277" s="8">
        <v>9.6199999999999992</v>
      </c>
      <c r="AR277" s="9">
        <v>4</v>
      </c>
      <c r="AS277" s="9">
        <v>10</v>
      </c>
      <c r="AT277" s="16">
        <v>24.0183427333832</v>
      </c>
      <c r="AU277" s="17">
        <v>9.6199999999999992</v>
      </c>
      <c r="AV277" s="18">
        <v>4</v>
      </c>
      <c r="AW277" s="18">
        <v>11</v>
      </c>
      <c r="AX277" s="5">
        <v>447</v>
      </c>
      <c r="AY277" s="19">
        <v>49.763002734659999</v>
      </c>
    </row>
    <row r="278" spans="1:51">
      <c r="A278" s="3" t="s">
        <v>615</v>
      </c>
      <c r="B278" s="3" t="s">
        <v>616</v>
      </c>
      <c r="C278" s="4">
        <v>9.6</v>
      </c>
      <c r="D278" s="5">
        <v>1</v>
      </c>
      <c r="E278" s="5">
        <v>2</v>
      </c>
      <c r="F278" s="5">
        <v>2</v>
      </c>
      <c r="G278" s="5">
        <v>20</v>
      </c>
      <c r="H278" s="6">
        <v>0.99245380368533098</v>
      </c>
      <c r="I278" s="6">
        <v>1.11409258816795</v>
      </c>
      <c r="J278" s="6">
        <v>0.96435270968611198</v>
      </c>
      <c r="K278" s="6">
        <v>1.07861119635501</v>
      </c>
      <c r="L278" s="6">
        <v>1.0684327726644001</v>
      </c>
      <c r="M278" s="6">
        <v>1.07285686740063</v>
      </c>
      <c r="N278" s="6">
        <v>0.88460134257323497</v>
      </c>
      <c r="O278" s="6">
        <v>1.1026725811861</v>
      </c>
      <c r="P278" s="6">
        <v>0.96809359405282003</v>
      </c>
      <c r="Q278" s="6">
        <v>1.21013048458123</v>
      </c>
      <c r="R278" s="6">
        <v>0.91883611502045703</v>
      </c>
      <c r="S278" s="6">
        <v>1.22647775447015</v>
      </c>
      <c r="T278" s="6">
        <v>0.86875318807777402</v>
      </c>
      <c r="U278" s="6">
        <v>0.852796127939763</v>
      </c>
      <c r="V278" s="6">
        <v>0.77082892667905401</v>
      </c>
      <c r="W278" s="6">
        <v>0.76115586843868899</v>
      </c>
      <c r="X278" s="6">
        <v>1.0566620182047901</v>
      </c>
      <c r="Y278" s="6">
        <v>0.98201368070221795</v>
      </c>
      <c r="Z278" s="7">
        <v>55.922740315101898</v>
      </c>
      <c r="AA278" s="8">
        <v>9.6</v>
      </c>
      <c r="AB278" s="9">
        <v>2</v>
      </c>
      <c r="AC278" s="9">
        <v>6</v>
      </c>
      <c r="AD278" s="10">
        <v>5.8615591526031503</v>
      </c>
      <c r="AE278" s="11">
        <v>9.6</v>
      </c>
      <c r="AF278" s="12">
        <v>2</v>
      </c>
      <c r="AG278" s="12">
        <v>4</v>
      </c>
      <c r="AH278" s="7">
        <v>33.8224104345908</v>
      </c>
      <c r="AI278" s="8">
        <v>9.6</v>
      </c>
      <c r="AJ278" s="9">
        <v>2</v>
      </c>
      <c r="AK278" s="9">
        <v>3</v>
      </c>
      <c r="AL278" s="13"/>
      <c r="AM278" s="14"/>
      <c r="AN278" s="15"/>
      <c r="AO278" s="15"/>
      <c r="AP278" s="7">
        <v>47.243735159125798</v>
      </c>
      <c r="AQ278" s="8">
        <v>9.6</v>
      </c>
      <c r="AR278" s="9">
        <v>2</v>
      </c>
      <c r="AS278" s="9">
        <v>4</v>
      </c>
      <c r="AT278" s="16">
        <v>7.6024065017700204</v>
      </c>
      <c r="AU278" s="17">
        <v>9.6</v>
      </c>
      <c r="AV278" s="18">
        <v>2</v>
      </c>
      <c r="AW278" s="18">
        <v>3</v>
      </c>
      <c r="AX278" s="5">
        <v>250</v>
      </c>
      <c r="AY278" s="19">
        <v>27.945009994660001</v>
      </c>
    </row>
    <row r="279" spans="1:51">
      <c r="A279" s="3" t="s">
        <v>691</v>
      </c>
      <c r="B279" s="3" t="s">
        <v>618</v>
      </c>
      <c r="C279" s="4">
        <v>9.5</v>
      </c>
      <c r="D279" s="5">
        <v>3</v>
      </c>
      <c r="E279" s="5">
        <v>2</v>
      </c>
      <c r="F279" s="5">
        <v>2</v>
      </c>
      <c r="G279" s="5">
        <v>6</v>
      </c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>
        <v>1.26611208156938</v>
      </c>
      <c r="U279" s="6">
        <v>1.55693317516634</v>
      </c>
      <c r="V279" s="6">
        <v>1.18755060391956</v>
      </c>
      <c r="W279" s="6">
        <v>1.4689828728152701</v>
      </c>
      <c r="X279" s="6">
        <v>1.0651342188789701</v>
      </c>
      <c r="Y279" s="6">
        <v>1.2176840636466599</v>
      </c>
      <c r="Z279" s="7"/>
      <c r="AA279" s="8"/>
      <c r="AB279" s="9"/>
      <c r="AC279" s="9"/>
      <c r="AD279" s="10"/>
      <c r="AE279" s="11"/>
      <c r="AF279" s="12"/>
      <c r="AG279" s="12"/>
      <c r="AH279" s="7"/>
      <c r="AI279" s="8"/>
      <c r="AJ279" s="9"/>
      <c r="AK279" s="9"/>
      <c r="AL279" s="13"/>
      <c r="AM279" s="14"/>
      <c r="AN279" s="15"/>
      <c r="AO279" s="15"/>
      <c r="AP279" s="7">
        <v>59.663651999502797</v>
      </c>
      <c r="AQ279" s="8">
        <v>9.5</v>
      </c>
      <c r="AR279" s="9">
        <v>2</v>
      </c>
      <c r="AS279" s="9">
        <v>3</v>
      </c>
      <c r="AT279" s="16">
        <v>6.2667779922485396</v>
      </c>
      <c r="AU279" s="17">
        <v>9.5</v>
      </c>
      <c r="AV279" s="18">
        <v>2</v>
      </c>
      <c r="AW279" s="18">
        <v>3</v>
      </c>
      <c r="AX279" s="5">
        <v>221</v>
      </c>
      <c r="AY279" s="19">
        <v>23.06221692466</v>
      </c>
    </row>
    <row r="280" spans="1:51">
      <c r="A280" s="3" t="s">
        <v>619</v>
      </c>
      <c r="B280" s="3" t="s">
        <v>620</v>
      </c>
      <c r="C280" s="4">
        <v>9.3800000000000008</v>
      </c>
      <c r="D280" s="5">
        <v>5</v>
      </c>
      <c r="E280" s="5">
        <v>7</v>
      </c>
      <c r="F280" s="5">
        <v>7</v>
      </c>
      <c r="G280" s="5">
        <v>31</v>
      </c>
      <c r="H280" s="6"/>
      <c r="I280" s="6"/>
      <c r="J280" s="6"/>
      <c r="K280" s="6"/>
      <c r="L280" s="6"/>
      <c r="M280" s="6"/>
      <c r="N280" s="6">
        <v>0.68416125945943695</v>
      </c>
      <c r="O280" s="6">
        <v>0.66232128038015103</v>
      </c>
      <c r="P280" s="6">
        <v>0.67445615796887204</v>
      </c>
      <c r="Q280" s="6">
        <v>0.65475651481035901</v>
      </c>
      <c r="R280" s="6">
        <v>1.0635062018851</v>
      </c>
      <c r="S280" s="6">
        <v>1.00558303593141</v>
      </c>
      <c r="T280" s="6">
        <v>0.71547343355653403</v>
      </c>
      <c r="U280" s="6">
        <v>0.71391438026047505</v>
      </c>
      <c r="V280" s="6">
        <v>0.77464365495978504</v>
      </c>
      <c r="W280" s="6">
        <v>0.77743443051824901</v>
      </c>
      <c r="X280" s="6">
        <v>0.94243242224363</v>
      </c>
      <c r="Y280" s="6">
        <v>0.97626559566807602</v>
      </c>
      <c r="Z280" s="7"/>
      <c r="AA280" s="8"/>
      <c r="AB280" s="9"/>
      <c r="AC280" s="9"/>
      <c r="AD280" s="10"/>
      <c r="AE280" s="11"/>
      <c r="AF280" s="12"/>
      <c r="AG280" s="12"/>
      <c r="AH280" s="7">
        <v>105.192483027653</v>
      </c>
      <c r="AI280" s="8">
        <v>5.58</v>
      </c>
      <c r="AJ280" s="9">
        <v>4</v>
      </c>
      <c r="AK280" s="9">
        <v>5</v>
      </c>
      <c r="AL280" s="13">
        <v>10.6384220123291</v>
      </c>
      <c r="AM280" s="14">
        <v>4.6900000000000004</v>
      </c>
      <c r="AN280" s="15">
        <v>3</v>
      </c>
      <c r="AO280" s="15">
        <v>4</v>
      </c>
      <c r="AP280" s="7">
        <v>252.21182085680101</v>
      </c>
      <c r="AQ280" s="8">
        <v>8.49</v>
      </c>
      <c r="AR280" s="9">
        <v>6</v>
      </c>
      <c r="AS280" s="9">
        <v>10</v>
      </c>
      <c r="AT280" s="16">
        <v>34.479084372520397</v>
      </c>
      <c r="AU280" s="17">
        <v>8.49</v>
      </c>
      <c r="AV280" s="18">
        <v>6</v>
      </c>
      <c r="AW280" s="18">
        <v>12</v>
      </c>
      <c r="AX280" s="5">
        <v>789</v>
      </c>
      <c r="AY280" s="19">
        <v>87.388554144660006</v>
      </c>
    </row>
    <row r="281" spans="1:51">
      <c r="A281" s="3" t="s">
        <v>621</v>
      </c>
      <c r="B281" s="3" t="s">
        <v>622</v>
      </c>
      <c r="C281" s="4">
        <v>9.23</v>
      </c>
      <c r="D281" s="5">
        <v>3</v>
      </c>
      <c r="E281" s="5">
        <v>4</v>
      </c>
      <c r="F281" s="5">
        <v>4</v>
      </c>
      <c r="G281" s="5">
        <v>10</v>
      </c>
      <c r="H281" s="6">
        <v>1.19688758711189</v>
      </c>
      <c r="I281" s="6">
        <v>1.16486322662343</v>
      </c>
      <c r="J281" s="6">
        <v>1.04238026056649</v>
      </c>
      <c r="K281" s="6">
        <v>1.01804509672424</v>
      </c>
      <c r="L281" s="6">
        <v>1.01973064319665</v>
      </c>
      <c r="M281" s="6">
        <v>1.0032402619359599</v>
      </c>
      <c r="N281" s="6"/>
      <c r="O281" s="6"/>
      <c r="P281" s="6"/>
      <c r="Q281" s="6"/>
      <c r="R281" s="6"/>
      <c r="S281" s="6"/>
      <c r="T281" s="6">
        <v>0.95616289494703099</v>
      </c>
      <c r="U281" s="6">
        <v>0.98116238618776397</v>
      </c>
      <c r="V281" s="6">
        <v>1.19411579937254</v>
      </c>
      <c r="W281" s="6">
        <v>1.2326002078360201</v>
      </c>
      <c r="X281" s="6">
        <v>0.79996272466020801</v>
      </c>
      <c r="Y281" s="6">
        <v>1.01612188903408</v>
      </c>
      <c r="Z281" s="7">
        <v>21.07</v>
      </c>
      <c r="AA281" s="8">
        <v>4.24</v>
      </c>
      <c r="AB281" s="9">
        <v>2</v>
      </c>
      <c r="AC281" s="9">
        <v>2</v>
      </c>
      <c r="AD281" s="10">
        <v>7.3550791740417498</v>
      </c>
      <c r="AE281" s="11">
        <v>6.23</v>
      </c>
      <c r="AF281" s="12">
        <v>3</v>
      </c>
      <c r="AG281" s="12">
        <v>4</v>
      </c>
      <c r="AH281" s="7"/>
      <c r="AI281" s="8"/>
      <c r="AJ281" s="9"/>
      <c r="AK281" s="9"/>
      <c r="AL281" s="13"/>
      <c r="AM281" s="14"/>
      <c r="AN281" s="15"/>
      <c r="AO281" s="15"/>
      <c r="AP281" s="7"/>
      <c r="AQ281" s="8"/>
      <c r="AR281" s="9"/>
      <c r="AS281" s="9"/>
      <c r="AT281" s="16">
        <v>5.3079283237457302</v>
      </c>
      <c r="AU281" s="17">
        <v>5.49</v>
      </c>
      <c r="AV281" s="18">
        <v>2</v>
      </c>
      <c r="AW281" s="18">
        <v>4</v>
      </c>
      <c r="AX281" s="5">
        <v>401</v>
      </c>
      <c r="AY281" s="19">
        <v>45.742103944660002</v>
      </c>
    </row>
    <row r="282" spans="1:51">
      <c r="A282" s="3" t="s">
        <v>623</v>
      </c>
      <c r="B282" s="3" t="s">
        <v>624</v>
      </c>
      <c r="C282" s="4">
        <v>9.07</v>
      </c>
      <c r="D282" s="5">
        <v>1</v>
      </c>
      <c r="E282" s="5">
        <v>5</v>
      </c>
      <c r="F282" s="5">
        <v>5</v>
      </c>
      <c r="G282" s="5">
        <v>24</v>
      </c>
      <c r="H282" s="6"/>
      <c r="I282" s="6"/>
      <c r="J282" s="6"/>
      <c r="K282" s="6"/>
      <c r="L282" s="6"/>
      <c r="M282" s="6"/>
      <c r="N282" s="6">
        <v>1.14126130056651</v>
      </c>
      <c r="O282" s="6">
        <v>1.0137007934365401</v>
      </c>
      <c r="P282" s="6">
        <v>0.91296871905394705</v>
      </c>
      <c r="Q282" s="6">
        <v>0.896119669544995</v>
      </c>
      <c r="R282" s="6">
        <v>1.23520423233372</v>
      </c>
      <c r="S282" s="6">
        <v>0.87394759098117503</v>
      </c>
      <c r="T282" s="6">
        <v>1.02701676384401</v>
      </c>
      <c r="U282" s="6">
        <v>0.99231725041852603</v>
      </c>
      <c r="V282" s="6">
        <v>1.0288571830875599</v>
      </c>
      <c r="W282" s="6">
        <v>0.98562574917791801</v>
      </c>
      <c r="X282" s="6">
        <v>1.02131975682156</v>
      </c>
      <c r="Y282" s="6">
        <v>1.0094475192644401</v>
      </c>
      <c r="Z282" s="7"/>
      <c r="AA282" s="8"/>
      <c r="AB282" s="9"/>
      <c r="AC282" s="9"/>
      <c r="AD282" s="10"/>
      <c r="AE282" s="11"/>
      <c r="AF282" s="12"/>
      <c r="AG282" s="12"/>
      <c r="AH282" s="7">
        <v>88.672050707921599</v>
      </c>
      <c r="AI282" s="8">
        <v>4.16</v>
      </c>
      <c r="AJ282" s="9">
        <v>2</v>
      </c>
      <c r="AK282" s="9">
        <v>4</v>
      </c>
      <c r="AL282" s="13">
        <v>11.4075357913971</v>
      </c>
      <c r="AM282" s="14">
        <v>4.16</v>
      </c>
      <c r="AN282" s="15">
        <v>2</v>
      </c>
      <c r="AO282" s="15">
        <v>5</v>
      </c>
      <c r="AP282" s="7">
        <v>128.54660872732899</v>
      </c>
      <c r="AQ282" s="8">
        <v>9.07</v>
      </c>
      <c r="AR282" s="9">
        <v>5</v>
      </c>
      <c r="AS282" s="9">
        <v>7</v>
      </c>
      <c r="AT282" s="16">
        <v>19.502175807952899</v>
      </c>
      <c r="AU282" s="17">
        <v>9.07</v>
      </c>
      <c r="AV282" s="18">
        <v>5</v>
      </c>
      <c r="AW282" s="18">
        <v>8</v>
      </c>
      <c r="AX282" s="5">
        <v>529</v>
      </c>
      <c r="AY282" s="19">
        <v>59.545546514660103</v>
      </c>
    </row>
    <row r="283" spans="1:51">
      <c r="A283" s="3" t="s">
        <v>625</v>
      </c>
      <c r="B283" s="3" t="s">
        <v>626</v>
      </c>
      <c r="C283" s="4">
        <v>9.0500000000000007</v>
      </c>
      <c r="D283" s="5">
        <v>4</v>
      </c>
      <c r="E283" s="5">
        <v>3</v>
      </c>
      <c r="F283" s="5">
        <v>3</v>
      </c>
      <c r="G283" s="5">
        <v>12</v>
      </c>
      <c r="H283" s="6">
        <v>0.70938091066013498</v>
      </c>
      <c r="I283" s="6">
        <v>0.81162169758820701</v>
      </c>
      <c r="J283" s="6">
        <v>0.66119480819946996</v>
      </c>
      <c r="K283" s="6">
        <v>0.75914170621044996</v>
      </c>
      <c r="L283" s="6">
        <v>1.07290299420289</v>
      </c>
      <c r="M283" s="6">
        <v>1.17939024639904</v>
      </c>
      <c r="N283" s="6"/>
      <c r="O283" s="6"/>
      <c r="P283" s="6"/>
      <c r="Q283" s="6"/>
      <c r="R283" s="6"/>
      <c r="S283" s="6"/>
      <c r="T283" s="6">
        <v>0.912996379505573</v>
      </c>
      <c r="U283" s="6">
        <v>1.0044098528860299</v>
      </c>
      <c r="V283" s="6">
        <v>0.90573913865678102</v>
      </c>
      <c r="W283" s="6">
        <v>1.0107137100347301</v>
      </c>
      <c r="X283" s="6">
        <v>1.0268013322143601</v>
      </c>
      <c r="Y283" s="6">
        <v>1.0473623612145899</v>
      </c>
      <c r="Z283" s="7">
        <v>54.187408104799403</v>
      </c>
      <c r="AA283" s="8">
        <v>6.28</v>
      </c>
      <c r="AB283" s="9">
        <v>2</v>
      </c>
      <c r="AC283" s="9">
        <v>2</v>
      </c>
      <c r="AD283" s="10">
        <v>6.2141911983489999</v>
      </c>
      <c r="AE283" s="11">
        <v>6.28</v>
      </c>
      <c r="AF283" s="12">
        <v>2</v>
      </c>
      <c r="AG283" s="12">
        <v>3</v>
      </c>
      <c r="AH283" s="7"/>
      <c r="AI283" s="8"/>
      <c r="AJ283" s="9"/>
      <c r="AK283" s="9"/>
      <c r="AL283" s="13"/>
      <c r="AM283" s="14"/>
      <c r="AN283" s="15"/>
      <c r="AO283" s="15"/>
      <c r="AP283" s="7">
        <v>73.930000000000007</v>
      </c>
      <c r="AQ283" s="8">
        <v>5.28</v>
      </c>
      <c r="AR283" s="9">
        <v>2</v>
      </c>
      <c r="AS283" s="9">
        <v>3</v>
      </c>
      <c r="AT283" s="16">
        <v>9.4129015207290596</v>
      </c>
      <c r="AU283" s="17">
        <v>5.28</v>
      </c>
      <c r="AV283" s="18">
        <v>2</v>
      </c>
      <c r="AW283" s="18">
        <v>4</v>
      </c>
      <c r="AX283" s="5">
        <v>398</v>
      </c>
      <c r="AY283" s="19">
        <v>44.107167314660003</v>
      </c>
    </row>
    <row r="284" spans="1:51">
      <c r="A284" s="3" t="s">
        <v>627</v>
      </c>
      <c r="B284" s="3" t="s">
        <v>628</v>
      </c>
      <c r="C284" s="4">
        <v>9.0299999999999994</v>
      </c>
      <c r="D284" s="5">
        <v>7</v>
      </c>
      <c r="E284" s="5">
        <v>11</v>
      </c>
      <c r="F284" s="5">
        <v>11</v>
      </c>
      <c r="G284" s="5">
        <v>70</v>
      </c>
      <c r="H284" s="6">
        <v>0.69221903372904203</v>
      </c>
      <c r="I284" s="6">
        <v>0.70048961220787498</v>
      </c>
      <c r="J284" s="6">
        <v>0.74967751892177303</v>
      </c>
      <c r="K284" s="6">
        <v>0.77804857411138495</v>
      </c>
      <c r="L284" s="6">
        <v>0.99739334248437295</v>
      </c>
      <c r="M284" s="6">
        <v>1.05455428530586</v>
      </c>
      <c r="N284" s="6">
        <v>0.61393677789589796</v>
      </c>
      <c r="O284" s="6">
        <v>0.63049820623241604</v>
      </c>
      <c r="P284" s="6">
        <v>0.61702899614256401</v>
      </c>
      <c r="Q284" s="6">
        <v>0.61812795834615397</v>
      </c>
      <c r="R284" s="6">
        <v>0.95184799056788805</v>
      </c>
      <c r="S284" s="6">
        <v>1.0478457205862299</v>
      </c>
      <c r="T284" s="6">
        <v>0.58209129298020101</v>
      </c>
      <c r="U284" s="6">
        <v>0.61774706658243805</v>
      </c>
      <c r="V284" s="6">
        <v>0.56989541103581498</v>
      </c>
      <c r="W284" s="6">
        <v>0.58154425409833999</v>
      </c>
      <c r="X284" s="6">
        <v>1.01296636188339</v>
      </c>
      <c r="Y284" s="6">
        <v>1.0265067934768499</v>
      </c>
      <c r="Z284" s="7">
        <v>313.11184585452401</v>
      </c>
      <c r="AA284" s="8">
        <v>5.63</v>
      </c>
      <c r="AB284" s="9">
        <v>5</v>
      </c>
      <c r="AC284" s="9">
        <v>11</v>
      </c>
      <c r="AD284" s="10">
        <v>33.819822311401403</v>
      </c>
      <c r="AE284" s="11">
        <v>5.63</v>
      </c>
      <c r="AF284" s="12">
        <v>5</v>
      </c>
      <c r="AG284" s="12">
        <v>10</v>
      </c>
      <c r="AH284" s="7">
        <v>250.214189100239</v>
      </c>
      <c r="AI284" s="8">
        <v>3.27</v>
      </c>
      <c r="AJ284" s="9">
        <v>4</v>
      </c>
      <c r="AK284" s="9">
        <v>10</v>
      </c>
      <c r="AL284" s="13">
        <v>29.4714692831039</v>
      </c>
      <c r="AM284" s="14">
        <v>2.78</v>
      </c>
      <c r="AN284" s="15">
        <v>3</v>
      </c>
      <c r="AO284" s="15">
        <v>10</v>
      </c>
      <c r="AP284" s="7">
        <v>278.91866444824802</v>
      </c>
      <c r="AQ284" s="8">
        <v>5.7</v>
      </c>
      <c r="AR284" s="9">
        <v>8</v>
      </c>
      <c r="AS284" s="9">
        <v>15</v>
      </c>
      <c r="AT284" s="16">
        <v>36.549834251403801</v>
      </c>
      <c r="AU284" s="17">
        <v>5.28</v>
      </c>
      <c r="AV284" s="18">
        <v>7</v>
      </c>
      <c r="AW284" s="18">
        <v>14</v>
      </c>
      <c r="AX284" s="5">
        <v>1439</v>
      </c>
      <c r="AY284" s="19">
        <v>161.99839995465999</v>
      </c>
    </row>
    <row r="285" spans="1:51">
      <c r="A285" s="3" t="s">
        <v>629</v>
      </c>
      <c r="B285" s="3" t="s">
        <v>630</v>
      </c>
      <c r="C285" s="4">
        <v>9.02</v>
      </c>
      <c r="D285" s="5">
        <v>1</v>
      </c>
      <c r="E285" s="5">
        <v>6</v>
      </c>
      <c r="F285" s="5">
        <v>6</v>
      </c>
      <c r="G285" s="5">
        <v>23</v>
      </c>
      <c r="H285" s="6">
        <v>1.37192899443436</v>
      </c>
      <c r="I285" s="6">
        <v>1.26183889286022</v>
      </c>
      <c r="J285" s="6">
        <v>1.54496151788972</v>
      </c>
      <c r="K285" s="6">
        <v>1.4277498986952999</v>
      </c>
      <c r="L285" s="6">
        <v>0.88802330364600601</v>
      </c>
      <c r="M285" s="6">
        <v>0.94928930184731797</v>
      </c>
      <c r="N285" s="6"/>
      <c r="O285" s="6"/>
      <c r="P285" s="6"/>
      <c r="Q285" s="6"/>
      <c r="R285" s="6"/>
      <c r="S285" s="6"/>
      <c r="T285" s="6">
        <v>1.17414179275796</v>
      </c>
      <c r="U285" s="6">
        <v>1.0933798928609899</v>
      </c>
      <c r="V285" s="6">
        <v>1.1803216040928901</v>
      </c>
      <c r="W285" s="6">
        <v>1.2102711195829201</v>
      </c>
      <c r="X285" s="6">
        <v>0.96207867227222299</v>
      </c>
      <c r="Y285" s="6">
        <v>1.0115968093037799</v>
      </c>
      <c r="Z285" s="7">
        <v>47.723482935888903</v>
      </c>
      <c r="AA285" s="8">
        <v>4.51</v>
      </c>
      <c r="AB285" s="9">
        <v>3</v>
      </c>
      <c r="AC285" s="9">
        <v>4</v>
      </c>
      <c r="AD285" s="10">
        <v>6.4664933681488002</v>
      </c>
      <c r="AE285" s="11">
        <v>2.97</v>
      </c>
      <c r="AF285" s="12">
        <v>2</v>
      </c>
      <c r="AG285" s="12">
        <v>3</v>
      </c>
      <c r="AH285" s="7"/>
      <c r="AI285" s="8"/>
      <c r="AJ285" s="9"/>
      <c r="AK285" s="9"/>
      <c r="AL285" s="13"/>
      <c r="AM285" s="14"/>
      <c r="AN285" s="15"/>
      <c r="AO285" s="15"/>
      <c r="AP285" s="7">
        <v>110.07776287017001</v>
      </c>
      <c r="AQ285" s="8">
        <v>7.47</v>
      </c>
      <c r="AR285" s="9">
        <v>5</v>
      </c>
      <c r="AS285" s="9">
        <v>7</v>
      </c>
      <c r="AT285" s="16">
        <v>20.0047044754028</v>
      </c>
      <c r="AU285" s="17">
        <v>7.47</v>
      </c>
      <c r="AV285" s="18">
        <v>5</v>
      </c>
      <c r="AW285" s="18">
        <v>9</v>
      </c>
      <c r="AX285" s="5">
        <v>843</v>
      </c>
      <c r="AY285" s="19">
        <v>96.634528864659998</v>
      </c>
    </row>
    <row r="286" spans="1:51">
      <c r="A286" s="3" t="s">
        <v>631</v>
      </c>
      <c r="B286" s="3" t="s">
        <v>632</v>
      </c>
      <c r="C286" s="4">
        <v>8.9700000000000006</v>
      </c>
      <c r="D286" s="5">
        <v>1</v>
      </c>
      <c r="E286" s="5">
        <v>2</v>
      </c>
      <c r="F286" s="5">
        <v>4</v>
      </c>
      <c r="G286" s="5">
        <v>8</v>
      </c>
      <c r="H286" s="6"/>
      <c r="I286" s="6"/>
      <c r="J286" s="6"/>
      <c r="K286" s="6"/>
      <c r="L286" s="6"/>
      <c r="M286" s="6"/>
      <c r="N286" s="6">
        <v>0.94269939823749804</v>
      </c>
      <c r="O286" s="6">
        <v>0.91461533129090999</v>
      </c>
      <c r="P286" s="6">
        <v>0.98414478882680601</v>
      </c>
      <c r="Q286" s="6">
        <v>0.95750294393865498</v>
      </c>
      <c r="R286" s="6">
        <v>0.96321234874180395</v>
      </c>
      <c r="S286" s="6">
        <v>0.95460991573990395</v>
      </c>
      <c r="T286" s="6"/>
      <c r="U286" s="6"/>
      <c r="V286" s="6"/>
      <c r="W286" s="6"/>
      <c r="X286" s="6"/>
      <c r="Y286" s="6"/>
      <c r="Z286" s="7"/>
      <c r="AA286" s="8"/>
      <c r="AB286" s="9"/>
      <c r="AC286" s="9"/>
      <c r="AD286" s="10"/>
      <c r="AE286" s="11"/>
      <c r="AF286" s="12"/>
      <c r="AG286" s="12"/>
      <c r="AH286" s="7">
        <v>28.6</v>
      </c>
      <c r="AI286" s="8">
        <v>8.9700000000000006</v>
      </c>
      <c r="AJ286" s="9">
        <v>4</v>
      </c>
      <c r="AK286" s="9">
        <v>4</v>
      </c>
      <c r="AL286" s="13">
        <v>5.0181372165679896</v>
      </c>
      <c r="AM286" s="14">
        <v>5.9</v>
      </c>
      <c r="AN286" s="15">
        <v>2</v>
      </c>
      <c r="AO286" s="15">
        <v>4</v>
      </c>
      <c r="AP286" s="7"/>
      <c r="AQ286" s="8"/>
      <c r="AR286" s="9"/>
      <c r="AS286" s="9"/>
      <c r="AT286" s="16"/>
      <c r="AU286" s="17"/>
      <c r="AV286" s="18"/>
      <c r="AW286" s="18"/>
      <c r="AX286" s="5">
        <v>390</v>
      </c>
      <c r="AY286" s="19">
        <v>44.31279848466</v>
      </c>
    </row>
    <row r="287" spans="1:51">
      <c r="A287" s="3" t="s">
        <v>633</v>
      </c>
      <c r="B287" s="3" t="s">
        <v>556</v>
      </c>
      <c r="C287" s="4">
        <v>8.9600000000000009</v>
      </c>
      <c r="D287" s="5">
        <v>9</v>
      </c>
      <c r="E287" s="5">
        <v>14</v>
      </c>
      <c r="F287" s="5">
        <v>14</v>
      </c>
      <c r="G287" s="5">
        <v>59</v>
      </c>
      <c r="H287" s="6">
        <v>1.0282412324999</v>
      </c>
      <c r="I287" s="6">
        <v>1.0550742619378899</v>
      </c>
      <c r="J287" s="6">
        <v>1.1553848993597799</v>
      </c>
      <c r="K287" s="6">
        <v>1.1812730047217901</v>
      </c>
      <c r="L287" s="6">
        <v>0.95386918409100396</v>
      </c>
      <c r="M287" s="6">
        <v>1.02051156310874</v>
      </c>
      <c r="N287" s="6">
        <v>1.19870171411224</v>
      </c>
      <c r="O287" s="6">
        <v>1.0873286253202901</v>
      </c>
      <c r="P287" s="6">
        <v>1.0681729677801</v>
      </c>
      <c r="Q287" s="6">
        <v>1.05456071100792</v>
      </c>
      <c r="R287" s="6">
        <v>1.1205548763167399</v>
      </c>
      <c r="S287" s="6">
        <v>0.98524966607289599</v>
      </c>
      <c r="T287" s="6">
        <v>0.97735211745222195</v>
      </c>
      <c r="U287" s="6">
        <v>0.91598866325102701</v>
      </c>
      <c r="V287" s="6">
        <v>0.95039460076998405</v>
      </c>
      <c r="W287" s="6">
        <v>0.89395392600949697</v>
      </c>
      <c r="X287" s="6">
        <v>0.99405788487505398</v>
      </c>
      <c r="Y287" s="6">
        <v>0.94648479890799098</v>
      </c>
      <c r="Z287" s="7">
        <v>118.14853307067899</v>
      </c>
      <c r="AA287" s="8">
        <v>2.77</v>
      </c>
      <c r="AB287" s="9">
        <v>5</v>
      </c>
      <c r="AC287" s="9">
        <v>7</v>
      </c>
      <c r="AD287" s="10">
        <v>20.213386297225998</v>
      </c>
      <c r="AE287" s="11">
        <v>2.77</v>
      </c>
      <c r="AF287" s="12">
        <v>5</v>
      </c>
      <c r="AG287" s="12">
        <v>8</v>
      </c>
      <c r="AH287" s="7">
        <v>71.459999999999994</v>
      </c>
      <c r="AI287" s="8">
        <v>3.42</v>
      </c>
      <c r="AJ287" s="9">
        <v>5</v>
      </c>
      <c r="AK287" s="9">
        <v>5</v>
      </c>
      <c r="AL287" s="13">
        <v>14.6852836608887</v>
      </c>
      <c r="AM287" s="14">
        <v>4.01</v>
      </c>
      <c r="AN287" s="15">
        <v>6</v>
      </c>
      <c r="AO287" s="15">
        <v>7</v>
      </c>
      <c r="AP287" s="7">
        <v>172.15268640762</v>
      </c>
      <c r="AQ287" s="8">
        <v>7.63</v>
      </c>
      <c r="AR287" s="9">
        <v>12</v>
      </c>
      <c r="AS287" s="9">
        <v>15</v>
      </c>
      <c r="AT287" s="16">
        <v>37.859208583831801</v>
      </c>
      <c r="AU287" s="17">
        <v>7.03</v>
      </c>
      <c r="AV287" s="18">
        <v>11</v>
      </c>
      <c r="AW287" s="18">
        <v>17</v>
      </c>
      <c r="AX287" s="5">
        <v>2019</v>
      </c>
      <c r="AY287" s="19">
        <v>220.71207780466</v>
      </c>
    </row>
    <row r="288" spans="1:51">
      <c r="A288" s="3" t="s">
        <v>557</v>
      </c>
      <c r="B288" s="3" t="s">
        <v>558</v>
      </c>
      <c r="C288" s="4">
        <v>8.92</v>
      </c>
      <c r="D288" s="5">
        <v>2</v>
      </c>
      <c r="E288" s="5">
        <v>3</v>
      </c>
      <c r="F288" s="5">
        <v>3</v>
      </c>
      <c r="G288" s="5">
        <v>10</v>
      </c>
      <c r="H288" s="6">
        <v>0.81348118483668896</v>
      </c>
      <c r="I288" s="6">
        <v>0.81369961001299096</v>
      </c>
      <c r="J288" s="6">
        <v>0.92845664695623997</v>
      </c>
      <c r="K288" s="6">
        <v>0.93196046770695995</v>
      </c>
      <c r="L288" s="6">
        <v>0.87618593492686903</v>
      </c>
      <c r="M288" s="6">
        <v>1.0310980745709999</v>
      </c>
      <c r="N288" s="6"/>
      <c r="O288" s="6"/>
      <c r="P288" s="6"/>
      <c r="Q288" s="6"/>
      <c r="R288" s="6"/>
      <c r="S288" s="6"/>
      <c r="T288" s="6">
        <v>0.90580438222606996</v>
      </c>
      <c r="U288" s="6">
        <v>0.97126469195939902</v>
      </c>
      <c r="V288" s="6">
        <v>0.813601753671921</v>
      </c>
      <c r="W288" s="6">
        <v>0.87757016005064203</v>
      </c>
      <c r="X288" s="6">
        <v>1.1122613611616201</v>
      </c>
      <c r="Y288" s="6">
        <v>1.06179331414027</v>
      </c>
      <c r="Z288" s="7">
        <v>88.760604567993795</v>
      </c>
      <c r="AA288" s="8">
        <v>6.27</v>
      </c>
      <c r="AB288" s="9">
        <v>2</v>
      </c>
      <c r="AC288" s="9">
        <v>2</v>
      </c>
      <c r="AD288" s="10">
        <v>8.8484899997711199</v>
      </c>
      <c r="AE288" s="11">
        <v>6.27</v>
      </c>
      <c r="AF288" s="12">
        <v>2</v>
      </c>
      <c r="AG288" s="12">
        <v>3</v>
      </c>
      <c r="AH288" s="7"/>
      <c r="AI288" s="8"/>
      <c r="AJ288" s="9"/>
      <c r="AK288" s="9"/>
      <c r="AL288" s="13"/>
      <c r="AM288" s="14"/>
      <c r="AN288" s="15"/>
      <c r="AO288" s="15"/>
      <c r="AP288" s="7">
        <v>35.92</v>
      </c>
      <c r="AQ288" s="8">
        <v>6.51</v>
      </c>
      <c r="AR288" s="9">
        <v>2</v>
      </c>
      <c r="AS288" s="9">
        <v>2</v>
      </c>
      <c r="AT288" s="16">
        <v>5.78422284126282</v>
      </c>
      <c r="AU288" s="17">
        <v>6.51</v>
      </c>
      <c r="AV288" s="18">
        <v>2</v>
      </c>
      <c r="AW288" s="18">
        <v>3</v>
      </c>
      <c r="AX288" s="5">
        <v>415</v>
      </c>
      <c r="AY288" s="19">
        <v>45.438635924660097</v>
      </c>
    </row>
    <row r="289" spans="1:51">
      <c r="A289" s="3" t="s">
        <v>559</v>
      </c>
      <c r="B289" s="3" t="s">
        <v>560</v>
      </c>
      <c r="C289" s="4">
        <v>8.81</v>
      </c>
      <c r="D289" s="5">
        <v>1</v>
      </c>
      <c r="E289" s="5">
        <v>3</v>
      </c>
      <c r="F289" s="5">
        <v>3</v>
      </c>
      <c r="G289" s="5">
        <v>7</v>
      </c>
      <c r="H289" s="6"/>
      <c r="I289" s="6"/>
      <c r="J289" s="6"/>
      <c r="K289" s="6"/>
      <c r="L289" s="6"/>
      <c r="M289" s="6"/>
      <c r="N289" s="6">
        <v>0.94085917461212698</v>
      </c>
      <c r="O289" s="6">
        <v>0.71936033485970996</v>
      </c>
      <c r="P289" s="6">
        <v>1.0194890823834799</v>
      </c>
      <c r="Q289" s="6">
        <v>0.75351754408895699</v>
      </c>
      <c r="R289" s="6">
        <v>0.928004012397175</v>
      </c>
      <c r="S289" s="6">
        <v>0.81146358402269203</v>
      </c>
      <c r="T289" s="6">
        <v>1.1183949656469601</v>
      </c>
      <c r="U289" s="6">
        <v>0.89808788708268605</v>
      </c>
      <c r="V289" s="6">
        <v>1.21427638968636</v>
      </c>
      <c r="W289" s="6">
        <v>0.98086214491881796</v>
      </c>
      <c r="X289" s="6">
        <v>0.92015705836347905</v>
      </c>
      <c r="Y289" s="6">
        <v>0.79517082619673496</v>
      </c>
      <c r="Z289" s="7"/>
      <c r="AA289" s="8"/>
      <c r="AB289" s="9"/>
      <c r="AC289" s="9"/>
      <c r="AD289" s="10"/>
      <c r="AE289" s="11"/>
      <c r="AF289" s="12"/>
      <c r="AG289" s="12"/>
      <c r="AH289" s="7">
        <v>45.581238599987998</v>
      </c>
      <c r="AI289" s="8">
        <v>5.47</v>
      </c>
      <c r="AJ289" s="9">
        <v>2</v>
      </c>
      <c r="AK289" s="9">
        <v>2</v>
      </c>
      <c r="AL289" s="13">
        <v>6.8359143733978298</v>
      </c>
      <c r="AM289" s="14">
        <v>5.47</v>
      </c>
      <c r="AN289" s="15">
        <v>2</v>
      </c>
      <c r="AO289" s="15">
        <v>3</v>
      </c>
      <c r="AP289" s="7">
        <v>68.399526986547599</v>
      </c>
      <c r="AQ289" s="8">
        <v>6.08</v>
      </c>
      <c r="AR289" s="9">
        <v>2</v>
      </c>
      <c r="AS289" s="9">
        <v>2</v>
      </c>
      <c r="AT289" s="16"/>
      <c r="AU289" s="17"/>
      <c r="AV289" s="18"/>
      <c r="AW289" s="18"/>
      <c r="AX289" s="5">
        <v>329</v>
      </c>
      <c r="AY289" s="19">
        <v>37.114296214660001</v>
      </c>
    </row>
    <row r="290" spans="1:51">
      <c r="A290" s="3" t="s">
        <v>561</v>
      </c>
      <c r="B290" s="3" t="s">
        <v>562</v>
      </c>
      <c r="C290" s="4">
        <v>8.76</v>
      </c>
      <c r="D290" s="5">
        <v>1</v>
      </c>
      <c r="E290" s="5">
        <v>2</v>
      </c>
      <c r="F290" s="5">
        <v>3</v>
      </c>
      <c r="G290" s="5">
        <v>12</v>
      </c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>
        <v>0.75119914223504503</v>
      </c>
      <c r="U290" s="6">
        <v>0.69078394025730805</v>
      </c>
      <c r="V290" s="6">
        <v>0.86958395415288403</v>
      </c>
      <c r="W290" s="6">
        <v>0.80438776096388398</v>
      </c>
      <c r="X290" s="6">
        <v>0.86303393953696494</v>
      </c>
      <c r="Y290" s="6">
        <v>0.91059225363948604</v>
      </c>
      <c r="Z290" s="7"/>
      <c r="AA290" s="8"/>
      <c r="AB290" s="9"/>
      <c r="AC290" s="9"/>
      <c r="AD290" s="10"/>
      <c r="AE290" s="11"/>
      <c r="AF290" s="12"/>
      <c r="AG290" s="12"/>
      <c r="AH290" s="7"/>
      <c r="AI290" s="8"/>
      <c r="AJ290" s="9"/>
      <c r="AK290" s="9"/>
      <c r="AL290" s="13"/>
      <c r="AM290" s="14"/>
      <c r="AN290" s="15"/>
      <c r="AO290" s="15"/>
      <c r="AP290" s="7">
        <v>56.86</v>
      </c>
      <c r="AQ290" s="8">
        <v>6.44</v>
      </c>
      <c r="AR290" s="9">
        <v>2</v>
      </c>
      <c r="AS290" s="9">
        <v>5</v>
      </c>
      <c r="AT290" s="16">
        <v>9.7488501071929896</v>
      </c>
      <c r="AU290" s="17">
        <v>8.76</v>
      </c>
      <c r="AV290" s="18">
        <v>3</v>
      </c>
      <c r="AW290" s="18">
        <v>7</v>
      </c>
      <c r="AX290" s="5">
        <v>388</v>
      </c>
      <c r="AY290" s="19">
        <v>45.089679494659997</v>
      </c>
    </row>
    <row r="291" spans="1:51">
      <c r="A291" s="3" t="s">
        <v>563</v>
      </c>
      <c r="B291" s="3" t="s">
        <v>640</v>
      </c>
      <c r="C291" s="4">
        <v>8.65</v>
      </c>
      <c r="D291" s="5">
        <v>5</v>
      </c>
      <c r="E291" s="5">
        <v>5</v>
      </c>
      <c r="F291" s="5">
        <v>5</v>
      </c>
      <c r="G291" s="5">
        <v>39</v>
      </c>
      <c r="H291" s="6">
        <v>0.99212918384196302</v>
      </c>
      <c r="I291" s="6">
        <v>0.91392299238806596</v>
      </c>
      <c r="J291" s="6">
        <v>0.97725791209149204</v>
      </c>
      <c r="K291" s="6">
        <v>0.93556917874513901</v>
      </c>
      <c r="L291" s="6">
        <v>1.0329287115249499</v>
      </c>
      <c r="M291" s="6">
        <v>0.98156456903800704</v>
      </c>
      <c r="N291" s="6">
        <v>0.75494667907374302</v>
      </c>
      <c r="O291" s="6">
        <v>0.72468379264265004</v>
      </c>
      <c r="P291" s="6">
        <v>0.81363163068469402</v>
      </c>
      <c r="Q291" s="6">
        <v>0.78320592985089599</v>
      </c>
      <c r="R291" s="6">
        <v>0.93303141000927903</v>
      </c>
      <c r="S291" s="6">
        <v>1.02002527617213</v>
      </c>
      <c r="T291" s="6">
        <v>0.88226482064822698</v>
      </c>
      <c r="U291" s="6">
        <v>0.90536794995789505</v>
      </c>
      <c r="V291" s="6">
        <v>0.95539715750388199</v>
      </c>
      <c r="W291" s="6">
        <v>0.962040903756332</v>
      </c>
      <c r="X291" s="6">
        <v>1.0036633489518301</v>
      </c>
      <c r="Y291" s="6">
        <v>0.97778636680310604</v>
      </c>
      <c r="Z291" s="7">
        <v>122.049486016263</v>
      </c>
      <c r="AA291" s="8">
        <v>7.44</v>
      </c>
      <c r="AB291" s="9">
        <v>4</v>
      </c>
      <c r="AC291" s="9">
        <v>5</v>
      </c>
      <c r="AD291" s="10">
        <v>17.9497420787811</v>
      </c>
      <c r="AE291" s="11">
        <v>7.44</v>
      </c>
      <c r="AF291" s="12">
        <v>4</v>
      </c>
      <c r="AG291" s="12">
        <v>5</v>
      </c>
      <c r="AH291" s="7">
        <v>113.14</v>
      </c>
      <c r="AI291" s="8">
        <v>4.25</v>
      </c>
      <c r="AJ291" s="9">
        <v>2</v>
      </c>
      <c r="AK291" s="9">
        <v>5</v>
      </c>
      <c r="AL291" s="13">
        <v>13.2765367031097</v>
      </c>
      <c r="AM291" s="14">
        <v>4.25</v>
      </c>
      <c r="AN291" s="15">
        <v>2</v>
      </c>
      <c r="AO291" s="15">
        <v>6</v>
      </c>
      <c r="AP291" s="7">
        <v>133.947692753144</v>
      </c>
      <c r="AQ291" s="8">
        <v>5.46</v>
      </c>
      <c r="AR291" s="9">
        <v>3</v>
      </c>
      <c r="AS291" s="9">
        <v>9</v>
      </c>
      <c r="AT291" s="16">
        <v>16.966871500015301</v>
      </c>
      <c r="AU291" s="17">
        <v>5.46</v>
      </c>
      <c r="AV291" s="18">
        <v>3</v>
      </c>
      <c r="AW291" s="18">
        <v>9</v>
      </c>
      <c r="AX291" s="5">
        <v>659</v>
      </c>
      <c r="AY291" s="19">
        <v>74.686709564660106</v>
      </c>
    </row>
    <row r="292" spans="1:51">
      <c r="A292" s="3" t="s">
        <v>641</v>
      </c>
      <c r="B292" s="3" t="s">
        <v>642</v>
      </c>
      <c r="C292" s="4">
        <v>8.61</v>
      </c>
      <c r="D292" s="5">
        <v>3</v>
      </c>
      <c r="E292" s="5">
        <v>2</v>
      </c>
      <c r="F292" s="5">
        <v>2</v>
      </c>
      <c r="G292" s="5">
        <v>19</v>
      </c>
      <c r="H292" s="6">
        <v>1.20129743268622</v>
      </c>
      <c r="I292" s="6">
        <v>1.1340679191120799</v>
      </c>
      <c r="J292" s="6">
        <v>1.22972247644737</v>
      </c>
      <c r="K292" s="6">
        <v>1.1114714624327899</v>
      </c>
      <c r="L292" s="6">
        <v>0.97997498458006405</v>
      </c>
      <c r="M292" s="6">
        <v>0.96372792454237799</v>
      </c>
      <c r="N292" s="6">
        <v>1.11835757078947</v>
      </c>
      <c r="O292" s="6">
        <v>1.15671485435454</v>
      </c>
      <c r="P292" s="6">
        <v>1.24218003453389</v>
      </c>
      <c r="Q292" s="6">
        <v>1.1843595537295599</v>
      </c>
      <c r="R292" s="6">
        <v>0.90532381859395805</v>
      </c>
      <c r="S292" s="6">
        <v>0.96349345359960503</v>
      </c>
      <c r="T292" s="6"/>
      <c r="U292" s="6"/>
      <c r="V292" s="6"/>
      <c r="W292" s="6"/>
      <c r="X292" s="6"/>
      <c r="Y292" s="6"/>
      <c r="Z292" s="7">
        <v>77.187587460594997</v>
      </c>
      <c r="AA292" s="8">
        <v>8.61</v>
      </c>
      <c r="AB292" s="9">
        <v>2</v>
      </c>
      <c r="AC292" s="9">
        <v>4</v>
      </c>
      <c r="AD292" s="10">
        <v>16.532952308654799</v>
      </c>
      <c r="AE292" s="11">
        <v>8.61</v>
      </c>
      <c r="AF292" s="12">
        <v>2</v>
      </c>
      <c r="AG292" s="12">
        <v>7</v>
      </c>
      <c r="AH292" s="7">
        <v>56.710284718768499</v>
      </c>
      <c r="AI292" s="8">
        <v>8.61</v>
      </c>
      <c r="AJ292" s="9">
        <v>2</v>
      </c>
      <c r="AK292" s="9">
        <v>4</v>
      </c>
      <c r="AL292" s="13">
        <v>11.8079898357391</v>
      </c>
      <c r="AM292" s="14">
        <v>8.61</v>
      </c>
      <c r="AN292" s="15">
        <v>2</v>
      </c>
      <c r="AO292" s="15">
        <v>4</v>
      </c>
      <c r="AP292" s="7"/>
      <c r="AQ292" s="8"/>
      <c r="AR292" s="9"/>
      <c r="AS292" s="9"/>
      <c r="AT292" s="16"/>
      <c r="AU292" s="17"/>
      <c r="AV292" s="18"/>
      <c r="AW292" s="18"/>
      <c r="AX292" s="5">
        <v>302</v>
      </c>
      <c r="AY292" s="19">
        <v>34.203203194659999</v>
      </c>
    </row>
    <row r="293" spans="1:51">
      <c r="A293" s="3" t="s">
        <v>643</v>
      </c>
      <c r="B293" s="3" t="s">
        <v>644</v>
      </c>
      <c r="C293" s="4">
        <v>8.6</v>
      </c>
      <c r="D293" s="5">
        <v>1</v>
      </c>
      <c r="E293" s="5">
        <v>3</v>
      </c>
      <c r="F293" s="5">
        <v>3</v>
      </c>
      <c r="G293" s="5">
        <v>16</v>
      </c>
      <c r="H293" s="6">
        <v>0.93302337094631904</v>
      </c>
      <c r="I293" s="6">
        <v>0.87826210104832303</v>
      </c>
      <c r="J293" s="6">
        <v>0.92049551660092399</v>
      </c>
      <c r="K293" s="6">
        <v>0.85646198373368798</v>
      </c>
      <c r="L293" s="6">
        <v>1.01363416305601</v>
      </c>
      <c r="M293" s="6">
        <v>0.97032003914075904</v>
      </c>
      <c r="N293" s="6">
        <v>0.96425778905682202</v>
      </c>
      <c r="O293" s="6">
        <v>0.95253585351181802</v>
      </c>
      <c r="P293" s="6">
        <v>0.93128142316390305</v>
      </c>
      <c r="Q293" s="6">
        <v>0.88340074574325</v>
      </c>
      <c r="R293" s="6">
        <v>1.04116611360153</v>
      </c>
      <c r="S293" s="6">
        <v>0.914442065026004</v>
      </c>
      <c r="T293" s="6"/>
      <c r="U293" s="6"/>
      <c r="V293" s="6"/>
      <c r="W293" s="6"/>
      <c r="X293" s="6"/>
      <c r="Y293" s="6"/>
      <c r="Z293" s="7">
        <v>197.39</v>
      </c>
      <c r="AA293" s="8">
        <v>8.6</v>
      </c>
      <c r="AB293" s="9">
        <v>3</v>
      </c>
      <c r="AC293" s="9">
        <v>5</v>
      </c>
      <c r="AD293" s="10">
        <v>16.973940372466998</v>
      </c>
      <c r="AE293" s="11">
        <v>8.6</v>
      </c>
      <c r="AF293" s="12">
        <v>3</v>
      </c>
      <c r="AG293" s="12">
        <v>5</v>
      </c>
      <c r="AH293" s="7">
        <v>60.308003156955003</v>
      </c>
      <c r="AI293" s="8">
        <v>4.42</v>
      </c>
      <c r="AJ293" s="9">
        <v>2</v>
      </c>
      <c r="AK293" s="9">
        <v>3</v>
      </c>
      <c r="AL293" s="13">
        <v>9.0774343013763392</v>
      </c>
      <c r="AM293" s="14">
        <v>4.42</v>
      </c>
      <c r="AN293" s="15">
        <v>2</v>
      </c>
      <c r="AO293" s="15">
        <v>3</v>
      </c>
      <c r="AP293" s="7"/>
      <c r="AQ293" s="8"/>
      <c r="AR293" s="9"/>
      <c r="AS293" s="9"/>
      <c r="AT293" s="16"/>
      <c r="AU293" s="17"/>
      <c r="AV293" s="18"/>
      <c r="AW293" s="18"/>
      <c r="AX293" s="5">
        <v>407</v>
      </c>
      <c r="AY293" s="19">
        <v>45.092681414659999</v>
      </c>
    </row>
    <row r="294" spans="1:51">
      <c r="A294" s="3" t="s">
        <v>645</v>
      </c>
      <c r="B294" s="3" t="s">
        <v>646</v>
      </c>
      <c r="C294" s="4">
        <v>8.5299999999999994</v>
      </c>
      <c r="D294" s="5">
        <v>2</v>
      </c>
      <c r="E294" s="5">
        <v>5</v>
      </c>
      <c r="F294" s="5">
        <v>5</v>
      </c>
      <c r="G294" s="5">
        <v>32</v>
      </c>
      <c r="H294" s="6">
        <v>0.98318966093458504</v>
      </c>
      <c r="I294" s="6">
        <v>0.99008392170779602</v>
      </c>
      <c r="J294" s="6">
        <v>1.0524105025953601</v>
      </c>
      <c r="K294" s="6">
        <v>0.98362015177790496</v>
      </c>
      <c r="L294" s="6">
        <v>0.97988925400245097</v>
      </c>
      <c r="M294" s="6">
        <v>1.0001034393141099</v>
      </c>
      <c r="N294" s="6">
        <v>0.86040627239718803</v>
      </c>
      <c r="O294" s="6">
        <v>0.96085695305077601</v>
      </c>
      <c r="P294" s="6">
        <v>0.95015573186806501</v>
      </c>
      <c r="Q294" s="6">
        <v>0.94657585661410304</v>
      </c>
      <c r="R294" s="6">
        <v>0.93102575280178201</v>
      </c>
      <c r="S294" s="6">
        <v>1.0020355036750801</v>
      </c>
      <c r="T294" s="6">
        <v>0.83328161579021198</v>
      </c>
      <c r="U294" s="6">
        <v>0.90732601311860495</v>
      </c>
      <c r="V294" s="6">
        <v>0.93973292058219304</v>
      </c>
      <c r="W294" s="6">
        <v>0.95111472462379298</v>
      </c>
      <c r="X294" s="6">
        <v>0.96725279928846297</v>
      </c>
      <c r="Y294" s="6">
        <v>1.0448477495970101</v>
      </c>
      <c r="Z294" s="7">
        <v>107.62</v>
      </c>
      <c r="AA294" s="8">
        <v>6.88</v>
      </c>
      <c r="AB294" s="9">
        <v>4</v>
      </c>
      <c r="AC294" s="9">
        <v>6</v>
      </c>
      <c r="AD294" s="10">
        <v>15.5998046398163</v>
      </c>
      <c r="AE294" s="11">
        <v>6.88</v>
      </c>
      <c r="AF294" s="12">
        <v>4</v>
      </c>
      <c r="AG294" s="12">
        <v>7</v>
      </c>
      <c r="AH294" s="7">
        <v>70.430000000000007</v>
      </c>
      <c r="AI294" s="8">
        <v>3.44</v>
      </c>
      <c r="AJ294" s="9">
        <v>2</v>
      </c>
      <c r="AK294" s="9">
        <v>3</v>
      </c>
      <c r="AL294" s="13">
        <v>10.359842061996501</v>
      </c>
      <c r="AM294" s="14">
        <v>4.8099999999999996</v>
      </c>
      <c r="AN294" s="15">
        <v>3</v>
      </c>
      <c r="AO294" s="15">
        <v>4</v>
      </c>
      <c r="AP294" s="7">
        <v>55.758142567365297</v>
      </c>
      <c r="AQ294" s="8">
        <v>5.09</v>
      </c>
      <c r="AR294" s="9">
        <v>3</v>
      </c>
      <c r="AS294" s="9">
        <v>6</v>
      </c>
      <c r="AT294" s="16">
        <v>15.027396440505999</v>
      </c>
      <c r="AU294" s="17">
        <v>5.09</v>
      </c>
      <c r="AV294" s="18">
        <v>3</v>
      </c>
      <c r="AW294" s="18">
        <v>6</v>
      </c>
      <c r="AX294" s="5">
        <v>727</v>
      </c>
      <c r="AY294" s="19">
        <v>83.497394424660101</v>
      </c>
    </row>
    <row r="295" spans="1:51">
      <c r="A295" s="3" t="s">
        <v>647</v>
      </c>
      <c r="B295" s="3" t="s">
        <v>648</v>
      </c>
      <c r="C295" s="4">
        <v>8.4700000000000006</v>
      </c>
      <c r="D295" s="5">
        <v>4</v>
      </c>
      <c r="E295" s="5">
        <v>5</v>
      </c>
      <c r="F295" s="5">
        <v>5</v>
      </c>
      <c r="G295" s="5">
        <v>20</v>
      </c>
      <c r="H295" s="6">
        <v>0.85997895667247704</v>
      </c>
      <c r="I295" s="6">
        <v>0.85814209855263002</v>
      </c>
      <c r="J295" s="6">
        <v>0.85251189131240801</v>
      </c>
      <c r="K295" s="6">
        <v>0.85367211339812998</v>
      </c>
      <c r="L295" s="6">
        <v>1.0087830431007601</v>
      </c>
      <c r="M295" s="6">
        <v>1.02861952607389</v>
      </c>
      <c r="N295" s="6">
        <v>0.82206870313413305</v>
      </c>
      <c r="O295" s="6">
        <v>0.79302175706627298</v>
      </c>
      <c r="P295" s="6">
        <v>0.80330536747602099</v>
      </c>
      <c r="Q295" s="6">
        <v>0.77709395482518795</v>
      </c>
      <c r="R295" s="6">
        <v>1.02166010152636</v>
      </c>
      <c r="S295" s="6">
        <v>0.94915618505055399</v>
      </c>
      <c r="T295" s="6">
        <v>0.95728807506728897</v>
      </c>
      <c r="U295" s="6">
        <v>0.90426312015355004</v>
      </c>
      <c r="V295" s="6">
        <v>0.96783115193160296</v>
      </c>
      <c r="W295" s="6">
        <v>0.853324612803111</v>
      </c>
      <c r="X295" s="6">
        <v>1.01593916145524</v>
      </c>
      <c r="Y295" s="6">
        <v>0.86790073550722702</v>
      </c>
      <c r="Z295" s="7">
        <v>38.862750010135599</v>
      </c>
      <c r="AA295" s="8">
        <v>2.25</v>
      </c>
      <c r="AB295" s="9">
        <v>2</v>
      </c>
      <c r="AC295" s="9">
        <v>2</v>
      </c>
      <c r="AD295" s="10"/>
      <c r="AE295" s="11"/>
      <c r="AF295" s="12"/>
      <c r="AG295" s="12"/>
      <c r="AH295" s="7">
        <v>110.37624207061501</v>
      </c>
      <c r="AI295" s="8">
        <v>5.57</v>
      </c>
      <c r="AJ295" s="9">
        <v>3</v>
      </c>
      <c r="AK295" s="9">
        <v>4</v>
      </c>
      <c r="AL295" s="13">
        <v>10.737606048584</v>
      </c>
      <c r="AM295" s="14">
        <v>5.57</v>
      </c>
      <c r="AN295" s="15">
        <v>3</v>
      </c>
      <c r="AO295" s="15">
        <v>3</v>
      </c>
      <c r="AP295" s="7">
        <v>175.247342104241</v>
      </c>
      <c r="AQ295" s="8">
        <v>8.4700000000000006</v>
      </c>
      <c r="AR295" s="9">
        <v>5</v>
      </c>
      <c r="AS295" s="9">
        <v>5</v>
      </c>
      <c r="AT295" s="16">
        <v>20.533673048019399</v>
      </c>
      <c r="AU295" s="17">
        <v>8.4700000000000006</v>
      </c>
      <c r="AV295" s="18">
        <v>5</v>
      </c>
      <c r="AW295" s="18">
        <v>6</v>
      </c>
      <c r="AX295" s="5">
        <v>933</v>
      </c>
      <c r="AY295" s="19">
        <v>98.932133504659902</v>
      </c>
    </row>
    <row r="296" spans="1:51">
      <c r="A296" s="3" t="s">
        <v>649</v>
      </c>
      <c r="B296" s="3" t="s">
        <v>650</v>
      </c>
      <c r="C296" s="4">
        <v>8.4499999999999993</v>
      </c>
      <c r="D296" s="5">
        <v>1</v>
      </c>
      <c r="E296" s="5">
        <v>4</v>
      </c>
      <c r="F296" s="5">
        <v>4</v>
      </c>
      <c r="G296" s="5">
        <v>52</v>
      </c>
      <c r="H296" s="6">
        <v>1.1142739884834501</v>
      </c>
      <c r="I296" s="6">
        <v>1.07836328409852</v>
      </c>
      <c r="J296" s="6">
        <v>1.2461816564481301</v>
      </c>
      <c r="K296" s="6">
        <v>1.1952748709037999</v>
      </c>
      <c r="L296" s="6">
        <v>0.90820861564591804</v>
      </c>
      <c r="M296" s="6">
        <v>0.93777123533307205</v>
      </c>
      <c r="N296" s="6">
        <v>1.2892284190697001</v>
      </c>
      <c r="O296" s="6">
        <v>1.32691384708886</v>
      </c>
      <c r="P296" s="6">
        <v>1.22785385495279</v>
      </c>
      <c r="Q296" s="6">
        <v>1.2902378193552899</v>
      </c>
      <c r="R296" s="6">
        <v>1.0494465592633999</v>
      </c>
      <c r="S296" s="6">
        <v>1.0333899297207501</v>
      </c>
      <c r="T296" s="6">
        <v>1.1015456856003001</v>
      </c>
      <c r="U296" s="6">
        <v>1.1423997662306</v>
      </c>
      <c r="V296" s="6">
        <v>0.99928638940860004</v>
      </c>
      <c r="W296" s="6">
        <v>1.11365518268841</v>
      </c>
      <c r="X296" s="6">
        <v>1.04185575449662</v>
      </c>
      <c r="Y296" s="6">
        <v>1.02695731865844</v>
      </c>
      <c r="Z296" s="7">
        <v>191.16966719163199</v>
      </c>
      <c r="AA296" s="8">
        <v>6.81</v>
      </c>
      <c r="AB296" s="9">
        <v>3</v>
      </c>
      <c r="AC296" s="9">
        <v>9</v>
      </c>
      <c r="AD296" s="10">
        <v>26.121804833412199</v>
      </c>
      <c r="AE296" s="11">
        <v>8.4499999999999993</v>
      </c>
      <c r="AF296" s="12">
        <v>4</v>
      </c>
      <c r="AG296" s="12">
        <v>12</v>
      </c>
      <c r="AH296" s="7">
        <v>230.919911624414</v>
      </c>
      <c r="AI296" s="8">
        <v>8.4499999999999993</v>
      </c>
      <c r="AJ296" s="9">
        <v>4</v>
      </c>
      <c r="AK296" s="9">
        <v>11</v>
      </c>
      <c r="AL296" s="13">
        <v>31.258211493492102</v>
      </c>
      <c r="AM296" s="14">
        <v>8.4499999999999993</v>
      </c>
      <c r="AN296" s="15">
        <v>4</v>
      </c>
      <c r="AO296" s="15">
        <v>13</v>
      </c>
      <c r="AP296" s="7">
        <v>72.501800314979207</v>
      </c>
      <c r="AQ296" s="8">
        <v>6.81</v>
      </c>
      <c r="AR296" s="9">
        <v>3</v>
      </c>
      <c r="AS296" s="9">
        <v>3</v>
      </c>
      <c r="AT296" s="16">
        <v>8.0579365491867101</v>
      </c>
      <c r="AU296" s="17">
        <v>6.81</v>
      </c>
      <c r="AV296" s="18">
        <v>3</v>
      </c>
      <c r="AW296" s="18">
        <v>4</v>
      </c>
      <c r="AX296" s="5">
        <v>367</v>
      </c>
      <c r="AY296" s="19">
        <v>39.299712164660001</v>
      </c>
    </row>
    <row r="297" spans="1:51">
      <c r="A297" s="3" t="s">
        <v>651</v>
      </c>
      <c r="B297" s="3" t="s">
        <v>729</v>
      </c>
      <c r="C297" s="4">
        <v>8.41</v>
      </c>
      <c r="D297" s="5">
        <v>1</v>
      </c>
      <c r="E297" s="5">
        <v>2</v>
      </c>
      <c r="F297" s="5">
        <v>2</v>
      </c>
      <c r="G297" s="5">
        <v>8</v>
      </c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>
        <v>0.67733930735286896</v>
      </c>
      <c r="U297" s="6">
        <v>0.65937727067672502</v>
      </c>
      <c r="V297" s="6">
        <v>0.731885247504236</v>
      </c>
      <c r="W297" s="6">
        <v>0.67028393542130005</v>
      </c>
      <c r="X297" s="6">
        <v>0.98861286675649396</v>
      </c>
      <c r="Y297" s="6">
        <v>0.92946626007745003</v>
      </c>
      <c r="Z297" s="7"/>
      <c r="AA297" s="8"/>
      <c r="AB297" s="9"/>
      <c r="AC297" s="9"/>
      <c r="AD297" s="10"/>
      <c r="AE297" s="11"/>
      <c r="AF297" s="12"/>
      <c r="AG297" s="12"/>
      <c r="AH297" s="7"/>
      <c r="AI297" s="8"/>
      <c r="AJ297" s="9"/>
      <c r="AK297" s="9"/>
      <c r="AL297" s="13"/>
      <c r="AM297" s="14"/>
      <c r="AN297" s="15"/>
      <c r="AO297" s="15"/>
      <c r="AP297" s="7">
        <v>86.202048287197798</v>
      </c>
      <c r="AQ297" s="8">
        <v>8.41</v>
      </c>
      <c r="AR297" s="9">
        <v>2</v>
      </c>
      <c r="AS297" s="9">
        <v>4</v>
      </c>
      <c r="AT297" s="16">
        <v>9.2470495700836199</v>
      </c>
      <c r="AU297" s="17">
        <v>8.41</v>
      </c>
      <c r="AV297" s="18">
        <v>2</v>
      </c>
      <c r="AW297" s="18">
        <v>4</v>
      </c>
      <c r="AX297" s="5">
        <v>333</v>
      </c>
      <c r="AY297" s="19">
        <v>36.899794734659999</v>
      </c>
    </row>
    <row r="298" spans="1:51">
      <c r="A298" s="3" t="s">
        <v>655</v>
      </c>
      <c r="B298" s="3" t="s">
        <v>656</v>
      </c>
      <c r="C298" s="4">
        <v>8.4</v>
      </c>
      <c r="D298" s="5">
        <v>5</v>
      </c>
      <c r="E298" s="5">
        <v>5</v>
      </c>
      <c r="F298" s="5">
        <v>5</v>
      </c>
      <c r="G298" s="5">
        <v>23</v>
      </c>
      <c r="H298" s="6">
        <v>0.94828057373763897</v>
      </c>
      <c r="I298" s="6">
        <v>0.97461273857431796</v>
      </c>
      <c r="J298" s="6">
        <v>0.95608929727925096</v>
      </c>
      <c r="K298" s="6">
        <v>0.98608181980174503</v>
      </c>
      <c r="L298" s="6">
        <v>0.99185638123221498</v>
      </c>
      <c r="M298" s="6">
        <v>1.05944547458822</v>
      </c>
      <c r="N298" s="6">
        <v>0.99045991406063805</v>
      </c>
      <c r="O298" s="6">
        <v>1.0404765743825199</v>
      </c>
      <c r="P298" s="6">
        <v>1.01923690701701</v>
      </c>
      <c r="Q298" s="6">
        <v>1.0737085668623201</v>
      </c>
      <c r="R298" s="6">
        <v>1.00304673703195</v>
      </c>
      <c r="S298" s="6">
        <v>1.02670829806972</v>
      </c>
      <c r="T298" s="6">
        <v>0.95175875133233001</v>
      </c>
      <c r="U298" s="6">
        <v>1.0061091957022299</v>
      </c>
      <c r="V298" s="6">
        <v>1.03383340888092</v>
      </c>
      <c r="W298" s="6">
        <v>1.07766640429355</v>
      </c>
      <c r="X298" s="6">
        <v>0.99749368956761597</v>
      </c>
      <c r="Y298" s="6">
        <v>1.0498643288684999</v>
      </c>
      <c r="Z298" s="7"/>
      <c r="AA298" s="8"/>
      <c r="AB298" s="9"/>
      <c r="AC298" s="9"/>
      <c r="AD298" s="10">
        <v>3.48536205291748</v>
      </c>
      <c r="AE298" s="11">
        <v>2.71</v>
      </c>
      <c r="AF298" s="12">
        <v>2</v>
      </c>
      <c r="AG298" s="12">
        <v>3</v>
      </c>
      <c r="AH298" s="7">
        <v>40.53</v>
      </c>
      <c r="AI298" s="8">
        <v>5.15</v>
      </c>
      <c r="AJ298" s="9">
        <v>3</v>
      </c>
      <c r="AK298" s="9">
        <v>3</v>
      </c>
      <c r="AL298" s="13">
        <v>7.54793357849121</v>
      </c>
      <c r="AM298" s="14">
        <v>6.37</v>
      </c>
      <c r="AN298" s="15">
        <v>4</v>
      </c>
      <c r="AO298" s="15">
        <v>6</v>
      </c>
      <c r="AP298" s="7">
        <v>52.97</v>
      </c>
      <c r="AQ298" s="8">
        <v>4.74</v>
      </c>
      <c r="AR298" s="9">
        <v>3</v>
      </c>
      <c r="AS298" s="9">
        <v>3</v>
      </c>
      <c r="AT298" s="16">
        <v>6.0882072448730504</v>
      </c>
      <c r="AU298" s="17">
        <v>7.05</v>
      </c>
      <c r="AV298" s="18">
        <v>4</v>
      </c>
      <c r="AW298" s="18">
        <v>8</v>
      </c>
      <c r="AX298" s="5">
        <v>738</v>
      </c>
      <c r="AY298" s="19">
        <v>83.520365844660205</v>
      </c>
    </row>
    <row r="299" spans="1:51">
      <c r="A299" s="3" t="s">
        <v>657</v>
      </c>
      <c r="B299" s="3" t="s">
        <v>658</v>
      </c>
      <c r="C299" s="4">
        <v>8.33</v>
      </c>
      <c r="D299" s="5">
        <v>5</v>
      </c>
      <c r="E299" s="5">
        <v>9</v>
      </c>
      <c r="F299" s="5">
        <v>9</v>
      </c>
      <c r="G299" s="5">
        <v>47</v>
      </c>
      <c r="H299" s="6">
        <v>0.84759725444211897</v>
      </c>
      <c r="I299" s="6">
        <v>0.707760327205333</v>
      </c>
      <c r="J299" s="6">
        <v>0.92667892211288605</v>
      </c>
      <c r="K299" s="6">
        <v>0.71220276848092401</v>
      </c>
      <c r="L299" s="6">
        <v>1.0353757630615199</v>
      </c>
      <c r="M299" s="6">
        <v>1.01693686765378</v>
      </c>
      <c r="N299" s="6">
        <v>1.34819004387452</v>
      </c>
      <c r="O299" s="6">
        <v>1.3075150928329999</v>
      </c>
      <c r="P299" s="6">
        <v>1.24908137843707</v>
      </c>
      <c r="Q299" s="6">
        <v>1.14251950218618</v>
      </c>
      <c r="R299" s="6">
        <v>0.974385559490758</v>
      </c>
      <c r="S299" s="6">
        <v>1.04275994613712</v>
      </c>
      <c r="T299" s="6">
        <v>0.69925668771140004</v>
      </c>
      <c r="U299" s="6">
        <v>0.73514527931943296</v>
      </c>
      <c r="V299" s="6">
        <v>0.65331806632100597</v>
      </c>
      <c r="W299" s="6">
        <v>0.702588111045094</v>
      </c>
      <c r="X299" s="6">
        <v>0.98772604063376701</v>
      </c>
      <c r="Y299" s="6">
        <v>1.03727972493039</v>
      </c>
      <c r="Z299" s="7">
        <v>62.1777135390764</v>
      </c>
      <c r="AA299" s="8">
        <v>1.6</v>
      </c>
      <c r="AB299" s="9">
        <v>2</v>
      </c>
      <c r="AC299" s="9">
        <v>2</v>
      </c>
      <c r="AD299" s="10">
        <v>8.1041636466979998</v>
      </c>
      <c r="AE299" s="11">
        <v>2.8</v>
      </c>
      <c r="AF299" s="12">
        <v>3</v>
      </c>
      <c r="AG299" s="12">
        <v>3</v>
      </c>
      <c r="AH299" s="7">
        <v>99.437152862873006</v>
      </c>
      <c r="AI299" s="8">
        <v>6.01</v>
      </c>
      <c r="AJ299" s="9">
        <v>6</v>
      </c>
      <c r="AK299" s="9">
        <v>7</v>
      </c>
      <c r="AL299" s="13">
        <v>18.4365539550781</v>
      </c>
      <c r="AM299" s="14">
        <v>6.01</v>
      </c>
      <c r="AN299" s="15">
        <v>6</v>
      </c>
      <c r="AO299" s="15">
        <v>8</v>
      </c>
      <c r="AP299" s="7">
        <v>174.65274930702901</v>
      </c>
      <c r="AQ299" s="8">
        <v>7.69</v>
      </c>
      <c r="AR299" s="9">
        <v>8</v>
      </c>
      <c r="AS299" s="9">
        <v>12</v>
      </c>
      <c r="AT299" s="16">
        <v>26.587837338447599</v>
      </c>
      <c r="AU299" s="17">
        <v>8.33</v>
      </c>
      <c r="AV299" s="18">
        <v>9</v>
      </c>
      <c r="AW299" s="18">
        <v>15</v>
      </c>
      <c r="AX299" s="5">
        <v>1248</v>
      </c>
      <c r="AY299" s="19">
        <v>138.82081190465999</v>
      </c>
    </row>
    <row r="300" spans="1:51">
      <c r="A300" s="3" t="s">
        <v>659</v>
      </c>
      <c r="B300" s="3" t="s">
        <v>660</v>
      </c>
      <c r="C300" s="4">
        <v>8.25</v>
      </c>
      <c r="D300" s="5">
        <v>2</v>
      </c>
      <c r="E300" s="5">
        <v>3</v>
      </c>
      <c r="F300" s="5">
        <v>3</v>
      </c>
      <c r="G300" s="5">
        <v>15</v>
      </c>
      <c r="H300" s="6">
        <v>0.94950281456160401</v>
      </c>
      <c r="I300" s="6">
        <v>0.94188274881678202</v>
      </c>
      <c r="J300" s="6">
        <v>0.96266083526062896</v>
      </c>
      <c r="K300" s="6">
        <v>1.0072479917138499</v>
      </c>
      <c r="L300" s="6">
        <v>0.99965296918354596</v>
      </c>
      <c r="M300" s="6">
        <v>1.0225486194075799</v>
      </c>
      <c r="N300" s="6"/>
      <c r="O300" s="6"/>
      <c r="P300" s="6"/>
      <c r="Q300" s="6"/>
      <c r="R300" s="6"/>
      <c r="S300" s="6"/>
      <c r="T300" s="6">
        <v>1.0633591830707501</v>
      </c>
      <c r="U300" s="6">
        <v>1.0117319088237</v>
      </c>
      <c r="V300" s="6">
        <v>1.07391716852105</v>
      </c>
      <c r="W300" s="6">
        <v>1.0684026850046</v>
      </c>
      <c r="X300" s="6">
        <v>0.98077880736967205</v>
      </c>
      <c r="Y300" s="6">
        <v>0.99756353982383394</v>
      </c>
      <c r="Z300" s="7"/>
      <c r="AA300" s="8"/>
      <c r="AB300" s="9"/>
      <c r="AC300" s="9"/>
      <c r="AD300" s="10">
        <v>7.6085159778594997</v>
      </c>
      <c r="AE300" s="11">
        <v>5.15</v>
      </c>
      <c r="AF300" s="12">
        <v>2</v>
      </c>
      <c r="AG300" s="12">
        <v>5</v>
      </c>
      <c r="AH300" s="7"/>
      <c r="AI300" s="8"/>
      <c r="AJ300" s="9"/>
      <c r="AK300" s="9"/>
      <c r="AL300" s="13"/>
      <c r="AM300" s="14"/>
      <c r="AN300" s="15"/>
      <c r="AO300" s="15"/>
      <c r="AP300" s="7">
        <v>63.293543629469397</v>
      </c>
      <c r="AQ300" s="8">
        <v>8.25</v>
      </c>
      <c r="AR300" s="9">
        <v>3</v>
      </c>
      <c r="AS300" s="9">
        <v>4</v>
      </c>
      <c r="AT300" s="16">
        <v>11.9543349742889</v>
      </c>
      <c r="AU300" s="17">
        <v>8.25</v>
      </c>
      <c r="AV300" s="18">
        <v>3</v>
      </c>
      <c r="AW300" s="18">
        <v>6</v>
      </c>
      <c r="AX300" s="5">
        <v>485</v>
      </c>
      <c r="AY300" s="19">
        <v>54.571201754660102</v>
      </c>
    </row>
    <row r="301" spans="1:51">
      <c r="A301" s="3" t="s">
        <v>661</v>
      </c>
      <c r="B301" s="3" t="s">
        <v>662</v>
      </c>
      <c r="C301" s="4">
        <v>8.1300000000000008</v>
      </c>
      <c r="D301" s="5">
        <v>1</v>
      </c>
      <c r="E301" s="5">
        <v>4</v>
      </c>
      <c r="F301" s="5">
        <v>4</v>
      </c>
      <c r="G301" s="5">
        <v>41</v>
      </c>
      <c r="H301" s="6">
        <v>1.2361522665840801</v>
      </c>
      <c r="I301" s="6">
        <v>0.97999048071467498</v>
      </c>
      <c r="J301" s="6">
        <v>1.1898789612039</v>
      </c>
      <c r="K301" s="6">
        <v>1.0055896632686701</v>
      </c>
      <c r="L301" s="6">
        <v>1.0470109166744199</v>
      </c>
      <c r="M301" s="6">
        <v>0.938724698376459</v>
      </c>
      <c r="N301" s="6">
        <v>1.11703533039145</v>
      </c>
      <c r="O301" s="6">
        <v>1.0146515495270501</v>
      </c>
      <c r="P301" s="6">
        <v>1.11753727983927</v>
      </c>
      <c r="Q301" s="6">
        <v>1.0380116801063899</v>
      </c>
      <c r="R301" s="6">
        <v>0.94361643501399395</v>
      </c>
      <c r="S301" s="6">
        <v>0.99465386612037099</v>
      </c>
      <c r="T301" s="6">
        <v>1.2716585373964999</v>
      </c>
      <c r="U301" s="6">
        <v>1.4073749811854099</v>
      </c>
      <c r="V301" s="6">
        <v>1.1193816500865399</v>
      </c>
      <c r="W301" s="6">
        <v>1.2391768971396699</v>
      </c>
      <c r="X301" s="6">
        <v>1.0445545193505199</v>
      </c>
      <c r="Y301" s="6">
        <v>1.0581627937509701</v>
      </c>
      <c r="Z301" s="7">
        <v>65.564009920816702</v>
      </c>
      <c r="AA301" s="8">
        <v>8.1300000000000008</v>
      </c>
      <c r="AB301" s="9">
        <v>4</v>
      </c>
      <c r="AC301" s="9">
        <v>5</v>
      </c>
      <c r="AD301" s="10">
        <v>14.9579972028732</v>
      </c>
      <c r="AE301" s="11">
        <v>8.1300000000000008</v>
      </c>
      <c r="AF301" s="12">
        <v>4</v>
      </c>
      <c r="AG301" s="12">
        <v>6</v>
      </c>
      <c r="AH301" s="7">
        <v>62.119859134375602</v>
      </c>
      <c r="AI301" s="8">
        <v>8.1300000000000008</v>
      </c>
      <c r="AJ301" s="9">
        <v>4</v>
      </c>
      <c r="AK301" s="9">
        <v>7</v>
      </c>
      <c r="AL301" s="13">
        <v>16.6998419761658</v>
      </c>
      <c r="AM301" s="14">
        <v>8.1300000000000008</v>
      </c>
      <c r="AN301" s="15">
        <v>4</v>
      </c>
      <c r="AO301" s="15">
        <v>8</v>
      </c>
      <c r="AP301" s="7">
        <v>87.947147213208595</v>
      </c>
      <c r="AQ301" s="8">
        <v>6.1</v>
      </c>
      <c r="AR301" s="9">
        <v>3</v>
      </c>
      <c r="AS301" s="9">
        <v>7</v>
      </c>
      <c r="AT301" s="16">
        <v>17.843958258628799</v>
      </c>
      <c r="AU301" s="17">
        <v>6.1</v>
      </c>
      <c r="AV301" s="18">
        <v>3</v>
      </c>
      <c r="AW301" s="18">
        <v>8</v>
      </c>
      <c r="AX301" s="5">
        <v>492</v>
      </c>
      <c r="AY301" s="19">
        <v>54.307203274659997</v>
      </c>
    </row>
    <row r="302" spans="1:51">
      <c r="A302" s="3" t="s">
        <v>663</v>
      </c>
      <c r="B302" s="3" t="s">
        <v>664</v>
      </c>
      <c r="C302" s="4">
        <v>8.02</v>
      </c>
      <c r="D302" s="5">
        <v>2</v>
      </c>
      <c r="E302" s="5">
        <v>10</v>
      </c>
      <c r="F302" s="5">
        <v>10</v>
      </c>
      <c r="G302" s="5">
        <v>65</v>
      </c>
      <c r="H302" s="6">
        <v>1.14702094363953</v>
      </c>
      <c r="I302" s="6">
        <v>1.07569488306719</v>
      </c>
      <c r="J302" s="6">
        <v>1.2335045117122501</v>
      </c>
      <c r="K302" s="6">
        <v>1.0878923481713201</v>
      </c>
      <c r="L302" s="6">
        <v>1.00064538829375</v>
      </c>
      <c r="M302" s="6">
        <v>0.92992701341796502</v>
      </c>
      <c r="N302" s="6">
        <v>1.1153638527009</v>
      </c>
      <c r="O302" s="6">
        <v>1.0942741422542099</v>
      </c>
      <c r="P302" s="6">
        <v>1.0893584395436899</v>
      </c>
      <c r="Q302" s="6">
        <v>1.12525502836032</v>
      </c>
      <c r="R302" s="6">
        <v>1.0074611850851101</v>
      </c>
      <c r="S302" s="6">
        <v>0.96384721932443496</v>
      </c>
      <c r="T302" s="6">
        <v>1.3620975957171999</v>
      </c>
      <c r="U302" s="6">
        <v>1.3276733675103001</v>
      </c>
      <c r="V302" s="6">
        <v>1.2891798230835601</v>
      </c>
      <c r="W302" s="6">
        <v>1.57265748336494</v>
      </c>
      <c r="X302" s="6">
        <v>1.02076541654383</v>
      </c>
      <c r="Y302" s="6">
        <v>1.08126758965799</v>
      </c>
      <c r="Z302" s="7">
        <v>233.532222222222</v>
      </c>
      <c r="AA302" s="8">
        <v>6.52</v>
      </c>
      <c r="AB302" s="9">
        <v>8</v>
      </c>
      <c r="AC302" s="9">
        <v>11</v>
      </c>
      <c r="AD302" s="10">
        <v>29.7853538990021</v>
      </c>
      <c r="AE302" s="11">
        <v>7.27</v>
      </c>
      <c r="AF302" s="12">
        <v>8</v>
      </c>
      <c r="AG302" s="12">
        <v>13</v>
      </c>
      <c r="AH302" s="7">
        <v>226.68187345156801</v>
      </c>
      <c r="AI302" s="8">
        <v>7.06</v>
      </c>
      <c r="AJ302" s="9">
        <v>7</v>
      </c>
      <c r="AK302" s="9">
        <v>10</v>
      </c>
      <c r="AL302" s="13">
        <v>26.408080577850299</v>
      </c>
      <c r="AM302" s="14">
        <v>6.42</v>
      </c>
      <c r="AN302" s="15">
        <v>7</v>
      </c>
      <c r="AO302" s="15">
        <v>10</v>
      </c>
      <c r="AP302" s="7">
        <v>206.08275714681301</v>
      </c>
      <c r="AQ302" s="8">
        <v>5.88</v>
      </c>
      <c r="AR302" s="9">
        <v>6</v>
      </c>
      <c r="AS302" s="9">
        <v>9</v>
      </c>
      <c r="AT302" s="16">
        <v>30.4876273870468</v>
      </c>
      <c r="AU302" s="17">
        <v>6.63</v>
      </c>
      <c r="AV302" s="18">
        <v>7</v>
      </c>
      <c r="AW302" s="18">
        <v>12</v>
      </c>
      <c r="AX302" s="5">
        <v>935</v>
      </c>
      <c r="AY302" s="19">
        <v>105.15008172466</v>
      </c>
    </row>
    <row r="303" spans="1:51">
      <c r="A303" s="3" t="s">
        <v>665</v>
      </c>
      <c r="B303" s="3" t="s">
        <v>666</v>
      </c>
      <c r="C303" s="4">
        <v>7.96</v>
      </c>
      <c r="D303" s="5">
        <v>3</v>
      </c>
      <c r="E303" s="5">
        <v>4</v>
      </c>
      <c r="F303" s="5">
        <v>4</v>
      </c>
      <c r="G303" s="5">
        <v>41</v>
      </c>
      <c r="H303" s="6">
        <v>1.3221590416092399</v>
      </c>
      <c r="I303" s="6">
        <v>1.32401127268024</v>
      </c>
      <c r="J303" s="6">
        <v>1.4370559612887199</v>
      </c>
      <c r="K303" s="6">
        <v>1.30857214059079</v>
      </c>
      <c r="L303" s="6">
        <v>1.0006354420132</v>
      </c>
      <c r="M303" s="6">
        <v>0.949578256217398</v>
      </c>
      <c r="N303" s="6">
        <v>1.09522730230759</v>
      </c>
      <c r="O303" s="6">
        <v>1.08865661283353</v>
      </c>
      <c r="P303" s="6">
        <v>1.1383921745269601</v>
      </c>
      <c r="Q303" s="6">
        <v>1.19951388569757</v>
      </c>
      <c r="R303" s="6">
        <v>0.98288289993995304</v>
      </c>
      <c r="S303" s="6">
        <v>0.97710428087571499</v>
      </c>
      <c r="T303" s="6">
        <v>1.20004566542695</v>
      </c>
      <c r="U303" s="6">
        <v>1.2594644308127301</v>
      </c>
      <c r="V303" s="6">
        <v>1.1951890232603399</v>
      </c>
      <c r="W303" s="6">
        <v>1.3457285379696999</v>
      </c>
      <c r="X303" s="6">
        <v>0.982559600388065</v>
      </c>
      <c r="Y303" s="6">
        <v>1.0392617342611701</v>
      </c>
      <c r="Z303" s="7">
        <v>164.86672759011901</v>
      </c>
      <c r="AA303" s="8">
        <v>7.96</v>
      </c>
      <c r="AB303" s="9">
        <v>4</v>
      </c>
      <c r="AC303" s="9">
        <v>7</v>
      </c>
      <c r="AD303" s="10">
        <v>23.3742709159851</v>
      </c>
      <c r="AE303" s="11">
        <v>7.96</v>
      </c>
      <c r="AF303" s="12">
        <v>4</v>
      </c>
      <c r="AG303" s="12">
        <v>8</v>
      </c>
      <c r="AH303" s="7">
        <v>112.933421244399</v>
      </c>
      <c r="AI303" s="8">
        <v>7.96</v>
      </c>
      <c r="AJ303" s="9">
        <v>4</v>
      </c>
      <c r="AK303" s="9">
        <v>6</v>
      </c>
      <c r="AL303" s="13">
        <v>17.679029703140301</v>
      </c>
      <c r="AM303" s="14">
        <v>7.96</v>
      </c>
      <c r="AN303" s="15">
        <v>4</v>
      </c>
      <c r="AO303" s="15">
        <v>7</v>
      </c>
      <c r="AP303" s="7">
        <v>135.41999999999999</v>
      </c>
      <c r="AQ303" s="8">
        <v>7.96</v>
      </c>
      <c r="AR303" s="9">
        <v>4</v>
      </c>
      <c r="AS303" s="9">
        <v>6</v>
      </c>
      <c r="AT303" s="16">
        <v>17.1323978900909</v>
      </c>
      <c r="AU303" s="17">
        <v>7.96</v>
      </c>
      <c r="AV303" s="18">
        <v>4</v>
      </c>
      <c r="AW303" s="18">
        <v>7</v>
      </c>
      <c r="AX303" s="5">
        <v>628</v>
      </c>
      <c r="AY303" s="19">
        <v>69.182206614660004</v>
      </c>
    </row>
    <row r="304" spans="1:51">
      <c r="A304" s="3" t="s">
        <v>667</v>
      </c>
      <c r="B304" s="3" t="s">
        <v>668</v>
      </c>
      <c r="C304" s="4">
        <v>7.91</v>
      </c>
      <c r="D304" s="5">
        <v>1</v>
      </c>
      <c r="E304" s="5">
        <v>3</v>
      </c>
      <c r="F304" s="5">
        <v>3</v>
      </c>
      <c r="G304" s="5">
        <v>16</v>
      </c>
      <c r="H304" s="6">
        <v>1.57952271197276</v>
      </c>
      <c r="I304" s="6">
        <v>1.50835735367382</v>
      </c>
      <c r="J304" s="6">
        <v>1.47000974000762</v>
      </c>
      <c r="K304" s="6">
        <v>1.3725538299486599</v>
      </c>
      <c r="L304" s="6">
        <v>0.99839291887314596</v>
      </c>
      <c r="M304" s="6">
        <v>0.98437766326206699</v>
      </c>
      <c r="N304" s="6"/>
      <c r="O304" s="6"/>
      <c r="P304" s="6"/>
      <c r="Q304" s="6"/>
      <c r="R304" s="6"/>
      <c r="S304" s="6"/>
      <c r="T304" s="6">
        <v>1.3177978814597999</v>
      </c>
      <c r="U304" s="6">
        <v>1.44415798926587</v>
      </c>
      <c r="V304" s="6">
        <v>1.46688584308027</v>
      </c>
      <c r="W304" s="6">
        <v>1.6170706960080901</v>
      </c>
      <c r="X304" s="6">
        <v>0.89750483507974499</v>
      </c>
      <c r="Y304" s="6">
        <v>1.0851823078504399</v>
      </c>
      <c r="Z304" s="7">
        <v>75.2227334200537</v>
      </c>
      <c r="AA304" s="8">
        <v>6</v>
      </c>
      <c r="AB304" s="9">
        <v>2</v>
      </c>
      <c r="AC304" s="9">
        <v>5</v>
      </c>
      <c r="AD304" s="10">
        <v>11.532339215278601</v>
      </c>
      <c r="AE304" s="11">
        <v>6</v>
      </c>
      <c r="AF304" s="12">
        <v>2</v>
      </c>
      <c r="AG304" s="12">
        <v>5</v>
      </c>
      <c r="AH304" s="7"/>
      <c r="AI304" s="8"/>
      <c r="AJ304" s="9"/>
      <c r="AK304" s="9"/>
      <c r="AL304" s="13"/>
      <c r="AM304" s="14"/>
      <c r="AN304" s="15"/>
      <c r="AO304" s="15"/>
      <c r="AP304" s="7">
        <v>79.220251708133404</v>
      </c>
      <c r="AQ304" s="8">
        <v>4.08</v>
      </c>
      <c r="AR304" s="9">
        <v>2</v>
      </c>
      <c r="AS304" s="9">
        <v>3</v>
      </c>
      <c r="AT304" s="16">
        <v>8.1630018949508703</v>
      </c>
      <c r="AU304" s="17">
        <v>4.08</v>
      </c>
      <c r="AV304" s="18">
        <v>2</v>
      </c>
      <c r="AW304" s="18">
        <v>3</v>
      </c>
      <c r="AX304" s="5">
        <v>417</v>
      </c>
      <c r="AY304" s="19">
        <v>44.853815844659998</v>
      </c>
    </row>
    <row r="305" spans="1:51">
      <c r="A305" s="3" t="s">
        <v>669</v>
      </c>
      <c r="B305" s="3" t="s">
        <v>670</v>
      </c>
      <c r="C305" s="4">
        <v>7.78</v>
      </c>
      <c r="D305" s="5">
        <v>1</v>
      </c>
      <c r="E305" s="5">
        <v>2</v>
      </c>
      <c r="F305" s="5">
        <v>3</v>
      </c>
      <c r="G305" s="5">
        <v>5</v>
      </c>
      <c r="H305" s="6">
        <v>0.782551990560859</v>
      </c>
      <c r="I305" s="6">
        <v>0.83504542504579504</v>
      </c>
      <c r="J305" s="6">
        <v>0.77422835363405296</v>
      </c>
      <c r="K305" s="6">
        <v>0.82905861778866696</v>
      </c>
      <c r="L305" s="6">
        <v>1.0494397423684101</v>
      </c>
      <c r="M305" s="6">
        <v>1.01300892535656</v>
      </c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7">
        <v>98.096858258278303</v>
      </c>
      <c r="AA305" s="8">
        <v>7.78</v>
      </c>
      <c r="AB305" s="9">
        <v>3</v>
      </c>
      <c r="AC305" s="9">
        <v>5</v>
      </c>
      <c r="AD305" s="10"/>
      <c r="AE305" s="11"/>
      <c r="AF305" s="12"/>
      <c r="AG305" s="12"/>
      <c r="AH305" s="7"/>
      <c r="AI305" s="8"/>
      <c r="AJ305" s="9"/>
      <c r="AK305" s="9"/>
      <c r="AL305" s="13"/>
      <c r="AM305" s="14"/>
      <c r="AN305" s="15"/>
      <c r="AO305" s="15"/>
      <c r="AP305" s="7"/>
      <c r="AQ305" s="8"/>
      <c r="AR305" s="9"/>
      <c r="AS305" s="9"/>
      <c r="AT305" s="16"/>
      <c r="AU305" s="17"/>
      <c r="AV305" s="18"/>
      <c r="AW305" s="18"/>
      <c r="AX305" s="5">
        <v>334</v>
      </c>
      <c r="AY305" s="19">
        <v>37.30512304466</v>
      </c>
    </row>
    <row r="306" spans="1:51">
      <c r="A306" s="3" t="s">
        <v>671</v>
      </c>
      <c r="B306" s="3" t="s">
        <v>672</v>
      </c>
      <c r="C306" s="4">
        <v>7.77</v>
      </c>
      <c r="D306" s="5">
        <v>1</v>
      </c>
      <c r="E306" s="5">
        <v>24</v>
      </c>
      <c r="F306" s="5">
        <v>24</v>
      </c>
      <c r="G306" s="5">
        <v>160</v>
      </c>
      <c r="H306" s="6">
        <v>1.48283459577131</v>
      </c>
      <c r="I306" s="6">
        <v>1.5527887900588999</v>
      </c>
      <c r="J306" s="6">
        <v>1.67300694100789</v>
      </c>
      <c r="K306" s="6">
        <v>1.6276569562298</v>
      </c>
      <c r="L306" s="6">
        <v>0.99780728063636204</v>
      </c>
      <c r="M306" s="6">
        <v>1.0160459054369999</v>
      </c>
      <c r="N306" s="6">
        <v>1.65534092211134</v>
      </c>
      <c r="O306" s="6">
        <v>1.7134563155448299</v>
      </c>
      <c r="P306" s="6">
        <v>1.6382555567350601</v>
      </c>
      <c r="Q306" s="6">
        <v>1.59789624421919</v>
      </c>
      <c r="R306" s="6">
        <v>1.05730607934668</v>
      </c>
      <c r="S306" s="6">
        <v>0.96517095238615802</v>
      </c>
      <c r="T306" s="6">
        <v>1.2035041821594401</v>
      </c>
      <c r="U306" s="6">
        <v>1.0837575393377299</v>
      </c>
      <c r="V306" s="6">
        <v>1.26984717044845</v>
      </c>
      <c r="W306" s="6">
        <v>1.17587850113518</v>
      </c>
      <c r="X306" s="6">
        <v>1.00783546306243</v>
      </c>
      <c r="Y306" s="6">
        <v>0.95876543442761497</v>
      </c>
      <c r="Z306" s="7">
        <v>377.98286458856501</v>
      </c>
      <c r="AA306" s="8">
        <v>6.17</v>
      </c>
      <c r="AB306" s="9">
        <v>18</v>
      </c>
      <c r="AC306" s="9">
        <v>33</v>
      </c>
      <c r="AD306" s="10">
        <v>70.114660382270799</v>
      </c>
      <c r="AE306" s="11">
        <v>5.92</v>
      </c>
      <c r="AF306" s="12">
        <v>17</v>
      </c>
      <c r="AG306" s="12">
        <v>35</v>
      </c>
      <c r="AH306" s="7">
        <v>152.53967267665701</v>
      </c>
      <c r="AI306" s="8">
        <v>4.3899999999999997</v>
      </c>
      <c r="AJ306" s="9">
        <v>13</v>
      </c>
      <c r="AK306" s="9">
        <v>21</v>
      </c>
      <c r="AL306" s="13">
        <v>47.829700469970703</v>
      </c>
      <c r="AM306" s="14">
        <v>4.3899999999999997</v>
      </c>
      <c r="AN306" s="15">
        <v>13</v>
      </c>
      <c r="AO306" s="15">
        <v>23</v>
      </c>
      <c r="AP306" s="7">
        <v>218.70256981559299</v>
      </c>
      <c r="AQ306" s="8">
        <v>4.3499999999999996</v>
      </c>
      <c r="AR306" s="9">
        <v>13</v>
      </c>
      <c r="AS306" s="9">
        <v>19</v>
      </c>
      <c r="AT306" s="16">
        <v>49.955098509788499</v>
      </c>
      <c r="AU306" s="17">
        <v>4.49</v>
      </c>
      <c r="AV306" s="18">
        <v>15</v>
      </c>
      <c r="AW306" s="18">
        <v>29</v>
      </c>
      <c r="AX306" s="5">
        <v>2871</v>
      </c>
      <c r="AY306" s="19">
        <v>312.02249569466301</v>
      </c>
    </row>
    <row r="307" spans="1:51">
      <c r="A307" s="3" t="s">
        <v>673</v>
      </c>
      <c r="B307" s="3" t="s">
        <v>674</v>
      </c>
      <c r="C307" s="4">
        <v>7.73</v>
      </c>
      <c r="D307" s="5">
        <v>4</v>
      </c>
      <c r="E307" s="5">
        <v>3</v>
      </c>
      <c r="F307" s="5">
        <v>3</v>
      </c>
      <c r="G307" s="5">
        <v>6</v>
      </c>
      <c r="H307" s="6">
        <v>1.4083167524644</v>
      </c>
      <c r="I307" s="6">
        <v>1.28908030420287</v>
      </c>
      <c r="J307" s="6">
        <v>1.4333789365869301</v>
      </c>
      <c r="K307" s="6">
        <v>1.31661837315784</v>
      </c>
      <c r="L307" s="6">
        <v>0.98322960504112</v>
      </c>
      <c r="M307" s="6">
        <v>1.02812998535122</v>
      </c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7">
        <v>81.407613136541201</v>
      </c>
      <c r="AA307" s="8">
        <v>7.73</v>
      </c>
      <c r="AB307" s="9">
        <v>3</v>
      </c>
      <c r="AC307" s="9">
        <v>3</v>
      </c>
      <c r="AD307" s="10">
        <v>10.155009746551499</v>
      </c>
      <c r="AE307" s="11">
        <v>7.73</v>
      </c>
      <c r="AF307" s="12">
        <v>3</v>
      </c>
      <c r="AG307" s="12">
        <v>3</v>
      </c>
      <c r="AH307" s="7"/>
      <c r="AI307" s="8"/>
      <c r="AJ307" s="9"/>
      <c r="AK307" s="9"/>
      <c r="AL307" s="13"/>
      <c r="AM307" s="14"/>
      <c r="AN307" s="15"/>
      <c r="AO307" s="15"/>
      <c r="AP307" s="7"/>
      <c r="AQ307" s="8"/>
      <c r="AR307" s="9"/>
      <c r="AS307" s="9"/>
      <c r="AT307" s="16"/>
      <c r="AU307" s="17"/>
      <c r="AV307" s="18"/>
      <c r="AW307" s="18"/>
      <c r="AX307" s="5">
        <v>466</v>
      </c>
      <c r="AY307" s="19">
        <v>55.126020144660004</v>
      </c>
    </row>
    <row r="308" spans="1:51">
      <c r="A308" s="3" t="s">
        <v>597</v>
      </c>
      <c r="B308" s="3" t="s">
        <v>598</v>
      </c>
      <c r="C308" s="4">
        <v>7.63</v>
      </c>
      <c r="D308" s="5">
        <v>2</v>
      </c>
      <c r="E308" s="5">
        <v>3</v>
      </c>
      <c r="F308" s="5">
        <v>3</v>
      </c>
      <c r="G308" s="5">
        <v>6</v>
      </c>
      <c r="H308" s="6">
        <v>1.6222762552168599</v>
      </c>
      <c r="I308" s="6">
        <v>1.5968042953303101</v>
      </c>
      <c r="J308" s="6">
        <v>1.0394136270862999</v>
      </c>
      <c r="K308" s="6">
        <v>1.0993902821695301</v>
      </c>
      <c r="L308" s="6">
        <v>1.45757012601726</v>
      </c>
      <c r="M308" s="6">
        <v>1.0498594960364001</v>
      </c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7">
        <v>28.72</v>
      </c>
      <c r="AA308" s="8">
        <v>7.63</v>
      </c>
      <c r="AB308" s="9">
        <v>3</v>
      </c>
      <c r="AC308" s="9">
        <v>4</v>
      </c>
      <c r="AD308" s="10">
        <v>5.1761403083801296</v>
      </c>
      <c r="AE308" s="11">
        <v>6.14</v>
      </c>
      <c r="AF308" s="12">
        <v>2</v>
      </c>
      <c r="AG308" s="12">
        <v>2</v>
      </c>
      <c r="AH308" s="7"/>
      <c r="AI308" s="8"/>
      <c r="AJ308" s="9"/>
      <c r="AK308" s="9"/>
      <c r="AL308" s="13"/>
      <c r="AM308" s="14"/>
      <c r="AN308" s="15"/>
      <c r="AO308" s="15"/>
      <c r="AP308" s="7"/>
      <c r="AQ308" s="8"/>
      <c r="AR308" s="9"/>
      <c r="AS308" s="9"/>
      <c r="AT308" s="16"/>
      <c r="AU308" s="17"/>
      <c r="AV308" s="18"/>
      <c r="AW308" s="18"/>
      <c r="AX308" s="5">
        <v>472</v>
      </c>
      <c r="AY308" s="19">
        <v>53.359572934660001</v>
      </c>
    </row>
    <row r="309" spans="1:51">
      <c r="A309" s="3" t="s">
        <v>599</v>
      </c>
      <c r="B309" s="3" t="s">
        <v>600</v>
      </c>
      <c r="C309" s="4">
        <v>7.61</v>
      </c>
      <c r="D309" s="5">
        <v>2</v>
      </c>
      <c r="E309" s="5">
        <v>7</v>
      </c>
      <c r="F309" s="5">
        <v>7</v>
      </c>
      <c r="G309" s="5">
        <v>51</v>
      </c>
      <c r="H309" s="6">
        <v>0.72673380330120796</v>
      </c>
      <c r="I309" s="6">
        <v>0.89377387914015505</v>
      </c>
      <c r="J309" s="6">
        <v>0.65180358242958603</v>
      </c>
      <c r="K309" s="6">
        <v>0.77975690981636503</v>
      </c>
      <c r="L309" s="6">
        <v>1.0250111306185701</v>
      </c>
      <c r="M309" s="6">
        <v>0.97287800639159805</v>
      </c>
      <c r="N309" s="6">
        <v>0.78775127631887798</v>
      </c>
      <c r="O309" s="6">
        <v>0.72539613249773105</v>
      </c>
      <c r="P309" s="6">
        <v>0.78811124924010301</v>
      </c>
      <c r="Q309" s="6">
        <v>0.763401018632482</v>
      </c>
      <c r="R309" s="6">
        <v>0.96822528497230897</v>
      </c>
      <c r="S309" s="6">
        <v>0.94429423888111597</v>
      </c>
      <c r="T309" s="6">
        <v>0.69092526357981698</v>
      </c>
      <c r="U309" s="6">
        <v>0.64830153003045998</v>
      </c>
      <c r="V309" s="6">
        <v>0.73222836845063599</v>
      </c>
      <c r="W309" s="6">
        <v>0.69112931105840403</v>
      </c>
      <c r="X309" s="6">
        <v>0.95632738701018105</v>
      </c>
      <c r="Y309" s="6">
        <v>0.95006674958447201</v>
      </c>
      <c r="Z309" s="7">
        <v>100.208902300064</v>
      </c>
      <c r="AA309" s="8">
        <v>5.14</v>
      </c>
      <c r="AB309" s="9">
        <v>4</v>
      </c>
      <c r="AC309" s="9">
        <v>6</v>
      </c>
      <c r="AD309" s="10">
        <v>17.791720390319799</v>
      </c>
      <c r="AE309" s="11">
        <v>5.14</v>
      </c>
      <c r="AF309" s="12">
        <v>4</v>
      </c>
      <c r="AG309" s="12">
        <v>6</v>
      </c>
      <c r="AH309" s="7">
        <v>113.7071361948</v>
      </c>
      <c r="AI309" s="8">
        <v>4.47</v>
      </c>
      <c r="AJ309" s="9">
        <v>4</v>
      </c>
      <c r="AK309" s="9">
        <v>7</v>
      </c>
      <c r="AL309" s="13">
        <v>19.196980476379402</v>
      </c>
      <c r="AM309" s="14">
        <v>4.47</v>
      </c>
      <c r="AN309" s="15">
        <v>4</v>
      </c>
      <c r="AO309" s="15">
        <v>9</v>
      </c>
      <c r="AP309" s="7">
        <v>152.89826168091199</v>
      </c>
      <c r="AQ309" s="8">
        <v>7.61</v>
      </c>
      <c r="AR309" s="9">
        <v>7</v>
      </c>
      <c r="AS309" s="9">
        <v>10</v>
      </c>
      <c r="AT309" s="16">
        <v>26.203114509582502</v>
      </c>
      <c r="AU309" s="17">
        <v>6.95</v>
      </c>
      <c r="AV309" s="18">
        <v>6</v>
      </c>
      <c r="AW309" s="18">
        <v>13</v>
      </c>
      <c r="AX309" s="5">
        <v>1051</v>
      </c>
      <c r="AY309" s="19">
        <v>116.53801870466</v>
      </c>
    </row>
    <row r="310" spans="1:51">
      <c r="A310" s="3" t="s">
        <v>601</v>
      </c>
      <c r="B310" s="3" t="s">
        <v>602</v>
      </c>
      <c r="C310" s="4">
        <v>7.53</v>
      </c>
      <c r="D310" s="5">
        <v>7</v>
      </c>
      <c r="E310" s="5">
        <v>3</v>
      </c>
      <c r="F310" s="5">
        <v>3</v>
      </c>
      <c r="G310" s="5">
        <v>26</v>
      </c>
      <c r="H310" s="6">
        <v>1.37951729003176</v>
      </c>
      <c r="I310" s="6">
        <v>1.2265045370793299</v>
      </c>
      <c r="J310" s="6">
        <v>1.37962656056053</v>
      </c>
      <c r="K310" s="6">
        <v>1.3177760091709201</v>
      </c>
      <c r="L310" s="6">
        <v>0.93402225113618498</v>
      </c>
      <c r="M310" s="6">
        <v>0.93524450543269699</v>
      </c>
      <c r="N310" s="6">
        <v>1.1064769316091001</v>
      </c>
      <c r="O310" s="6">
        <v>1.0982350115858299</v>
      </c>
      <c r="P310" s="6">
        <v>1.1957913482986799</v>
      </c>
      <c r="Q310" s="6">
        <v>1.15563935799305</v>
      </c>
      <c r="R310" s="6">
        <v>0.91570635509452603</v>
      </c>
      <c r="S310" s="6">
        <v>0.94822573470216398</v>
      </c>
      <c r="T310" s="6">
        <v>1.15749668012638</v>
      </c>
      <c r="U310" s="6">
        <v>1.25312983662517</v>
      </c>
      <c r="V310" s="6">
        <v>1.0902381942742601</v>
      </c>
      <c r="W310" s="6">
        <v>1.1816504235412399</v>
      </c>
      <c r="X310" s="6">
        <v>1.0862931373681599</v>
      </c>
      <c r="Y310" s="6">
        <v>1.0720452551659501</v>
      </c>
      <c r="Z310" s="7">
        <v>67.5</v>
      </c>
      <c r="AA310" s="8">
        <v>5.18</v>
      </c>
      <c r="AB310" s="9">
        <v>2</v>
      </c>
      <c r="AC310" s="9">
        <v>3</v>
      </c>
      <c r="AD310" s="10">
        <v>9.0872540473938006</v>
      </c>
      <c r="AE310" s="11">
        <v>5.18</v>
      </c>
      <c r="AF310" s="12">
        <v>2</v>
      </c>
      <c r="AG310" s="12">
        <v>5</v>
      </c>
      <c r="AH310" s="7">
        <v>48.65</v>
      </c>
      <c r="AI310" s="8">
        <v>5.18</v>
      </c>
      <c r="AJ310" s="9">
        <v>2</v>
      </c>
      <c r="AK310" s="9">
        <v>4</v>
      </c>
      <c r="AL310" s="13">
        <v>7.1310763359069798</v>
      </c>
      <c r="AM310" s="14">
        <v>5.18</v>
      </c>
      <c r="AN310" s="15">
        <v>2</v>
      </c>
      <c r="AO310" s="15">
        <v>4</v>
      </c>
      <c r="AP310" s="7">
        <v>76.261332682968103</v>
      </c>
      <c r="AQ310" s="8">
        <v>7.53</v>
      </c>
      <c r="AR310" s="9">
        <v>3</v>
      </c>
      <c r="AS310" s="9">
        <v>4</v>
      </c>
      <c r="AT310" s="16">
        <v>11.5322659015656</v>
      </c>
      <c r="AU310" s="17">
        <v>7.53</v>
      </c>
      <c r="AV310" s="18">
        <v>3</v>
      </c>
      <c r="AW310" s="18">
        <v>6</v>
      </c>
      <c r="AX310" s="5">
        <v>425</v>
      </c>
      <c r="AY310" s="19">
        <v>48.793798474660001</v>
      </c>
    </row>
    <row r="311" spans="1:51">
      <c r="A311" s="3" t="s">
        <v>603</v>
      </c>
      <c r="B311" s="3" t="s">
        <v>683</v>
      </c>
      <c r="C311" s="4">
        <v>7.53</v>
      </c>
      <c r="D311" s="5">
        <v>3</v>
      </c>
      <c r="E311" s="5">
        <v>2</v>
      </c>
      <c r="F311" s="5">
        <v>2</v>
      </c>
      <c r="G311" s="5">
        <v>8</v>
      </c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>
        <v>1.08577002413373</v>
      </c>
      <c r="U311" s="6">
        <v>1.18992726866887</v>
      </c>
      <c r="V311" s="6">
        <v>1.22634287204232</v>
      </c>
      <c r="W311" s="6">
        <v>1.3520740244699601</v>
      </c>
      <c r="X311" s="6">
        <v>0.88444543452919799</v>
      </c>
      <c r="Y311" s="6">
        <v>1.0572106914166599</v>
      </c>
      <c r="Z311" s="7"/>
      <c r="AA311" s="8"/>
      <c r="AB311" s="9"/>
      <c r="AC311" s="9"/>
      <c r="AD311" s="10"/>
      <c r="AE311" s="11"/>
      <c r="AF311" s="12"/>
      <c r="AG311" s="12"/>
      <c r="AH311" s="7"/>
      <c r="AI311" s="8"/>
      <c r="AJ311" s="9"/>
      <c r="AK311" s="9"/>
      <c r="AL311" s="13"/>
      <c r="AM311" s="14"/>
      <c r="AN311" s="15"/>
      <c r="AO311" s="15"/>
      <c r="AP311" s="7">
        <v>0</v>
      </c>
      <c r="AQ311" s="8">
        <v>7.53</v>
      </c>
      <c r="AR311" s="9">
        <v>2</v>
      </c>
      <c r="AS311" s="9">
        <v>3</v>
      </c>
      <c r="AT311" s="16">
        <v>9.1538424491882306</v>
      </c>
      <c r="AU311" s="17">
        <v>7.53</v>
      </c>
      <c r="AV311" s="18">
        <v>2</v>
      </c>
      <c r="AW311" s="18">
        <v>5</v>
      </c>
      <c r="AX311" s="5">
        <v>385</v>
      </c>
      <c r="AY311" s="19">
        <v>45.281893004659999</v>
      </c>
    </row>
    <row r="312" spans="1:51">
      <c r="A312" s="3" t="s">
        <v>684</v>
      </c>
      <c r="B312" s="3" t="s">
        <v>685</v>
      </c>
      <c r="C312" s="4">
        <v>7.51</v>
      </c>
      <c r="D312" s="5">
        <v>1</v>
      </c>
      <c r="E312" s="5">
        <v>3</v>
      </c>
      <c r="F312" s="5">
        <v>3</v>
      </c>
      <c r="G312" s="5">
        <v>19</v>
      </c>
      <c r="H312" s="6">
        <v>1.41057548166474</v>
      </c>
      <c r="I312" s="6">
        <v>1.4296347507098399</v>
      </c>
      <c r="J312" s="6">
        <v>1.5185069148344901</v>
      </c>
      <c r="K312" s="6">
        <v>1.5420036816204099</v>
      </c>
      <c r="L312" s="6">
        <v>1.0059830385588899</v>
      </c>
      <c r="M312" s="6">
        <v>1.0569757992493101</v>
      </c>
      <c r="N312" s="6">
        <v>1.2691188513574101</v>
      </c>
      <c r="O312" s="6">
        <v>1.3519608675704999</v>
      </c>
      <c r="P312" s="6">
        <v>1.1707755685348999</v>
      </c>
      <c r="Q312" s="6">
        <v>1.22386522173631</v>
      </c>
      <c r="R312" s="6">
        <v>1.0596753687229901</v>
      </c>
      <c r="S312" s="6">
        <v>1.0256631749420899</v>
      </c>
      <c r="T312" s="6">
        <v>1.3140174231223201</v>
      </c>
      <c r="U312" s="6">
        <v>1.2144266437875499</v>
      </c>
      <c r="V312" s="6">
        <v>1.4638358536993401</v>
      </c>
      <c r="W312" s="6">
        <v>1.36090976678061</v>
      </c>
      <c r="X312" s="6">
        <v>0.89679474088962496</v>
      </c>
      <c r="Y312" s="6">
        <v>0.91518093763156105</v>
      </c>
      <c r="Z312" s="7">
        <v>103.20125448006399</v>
      </c>
      <c r="AA312" s="8">
        <v>7.51</v>
      </c>
      <c r="AB312" s="9">
        <v>3</v>
      </c>
      <c r="AC312" s="9">
        <v>6</v>
      </c>
      <c r="AD312" s="10">
        <v>15.7033393383026</v>
      </c>
      <c r="AE312" s="11">
        <v>7.51</v>
      </c>
      <c r="AF312" s="12">
        <v>3</v>
      </c>
      <c r="AG312" s="12">
        <v>6</v>
      </c>
      <c r="AH312" s="7">
        <v>104.938589422056</v>
      </c>
      <c r="AI312" s="8">
        <v>4.8600000000000003</v>
      </c>
      <c r="AJ312" s="9">
        <v>2</v>
      </c>
      <c r="AK312" s="9">
        <v>3</v>
      </c>
      <c r="AL312" s="13"/>
      <c r="AM312" s="14"/>
      <c r="AN312" s="15"/>
      <c r="AO312" s="15"/>
      <c r="AP312" s="7">
        <v>63.375773191777903</v>
      </c>
      <c r="AQ312" s="8">
        <v>4.8600000000000003</v>
      </c>
      <c r="AR312" s="9">
        <v>2</v>
      </c>
      <c r="AS312" s="9">
        <v>2</v>
      </c>
      <c r="AT312" s="16">
        <v>5.5032179355621302</v>
      </c>
      <c r="AU312" s="17">
        <v>4.8600000000000003</v>
      </c>
      <c r="AV312" s="18">
        <v>2</v>
      </c>
      <c r="AW312" s="18">
        <v>2</v>
      </c>
      <c r="AX312" s="5">
        <v>453</v>
      </c>
      <c r="AY312" s="19">
        <v>51.607943874660002</v>
      </c>
    </row>
    <row r="313" spans="1:51">
      <c r="A313" s="3" t="s">
        <v>686</v>
      </c>
      <c r="B313" s="3" t="s">
        <v>687</v>
      </c>
      <c r="C313" s="4">
        <v>7.44</v>
      </c>
      <c r="D313" s="5">
        <v>2</v>
      </c>
      <c r="E313" s="5">
        <v>8</v>
      </c>
      <c r="F313" s="5">
        <v>8</v>
      </c>
      <c r="G313" s="5">
        <v>27</v>
      </c>
      <c r="H313" s="6"/>
      <c r="I313" s="6"/>
      <c r="J313" s="6"/>
      <c r="K313" s="6"/>
      <c r="L313" s="6"/>
      <c r="M313" s="6"/>
      <c r="N313" s="6">
        <v>1.06819398426344</v>
      </c>
      <c r="O313" s="6">
        <v>1.1636710453102099</v>
      </c>
      <c r="P313" s="6">
        <v>1.0937501010288899</v>
      </c>
      <c r="Q313" s="6">
        <v>1.1948519046164801</v>
      </c>
      <c r="R313" s="6">
        <v>0.98206408950155999</v>
      </c>
      <c r="S313" s="6">
        <v>1.07186673869056</v>
      </c>
      <c r="T313" s="6">
        <v>0.942822392444158</v>
      </c>
      <c r="U313" s="6">
        <v>0.88835032732422503</v>
      </c>
      <c r="V313" s="6">
        <v>0.89732400146928804</v>
      </c>
      <c r="W313" s="6">
        <v>0.89602623442173501</v>
      </c>
      <c r="X313" s="6">
        <v>0.97557291538084001</v>
      </c>
      <c r="Y313" s="6">
        <v>0.93302048831927997</v>
      </c>
      <c r="Z313" s="7"/>
      <c r="AA313" s="8"/>
      <c r="AB313" s="9"/>
      <c r="AC313" s="9"/>
      <c r="AD313" s="10"/>
      <c r="AE313" s="11"/>
      <c r="AF313" s="12"/>
      <c r="AG313" s="12"/>
      <c r="AH313" s="7"/>
      <c r="AI313" s="8"/>
      <c r="AJ313" s="9"/>
      <c r="AK313" s="9"/>
      <c r="AL313" s="13">
        <v>8.7059221267700195</v>
      </c>
      <c r="AM313" s="14">
        <v>2.52</v>
      </c>
      <c r="AN313" s="15">
        <v>3</v>
      </c>
      <c r="AO313" s="15">
        <v>4</v>
      </c>
      <c r="AP313" s="7">
        <v>76.281580237215906</v>
      </c>
      <c r="AQ313" s="8">
        <v>7.44</v>
      </c>
      <c r="AR313" s="9">
        <v>8</v>
      </c>
      <c r="AS313" s="9">
        <v>10</v>
      </c>
      <c r="AT313" s="16">
        <v>24.676155090331999</v>
      </c>
      <c r="AU313" s="17">
        <v>7.44</v>
      </c>
      <c r="AV313" s="18">
        <v>8</v>
      </c>
      <c r="AW313" s="18">
        <v>13</v>
      </c>
      <c r="AX313" s="5">
        <v>1627</v>
      </c>
      <c r="AY313" s="19">
        <v>180.85555530466101</v>
      </c>
    </row>
    <row r="314" spans="1:51">
      <c r="A314" s="3" t="s">
        <v>688</v>
      </c>
      <c r="B314" s="3" t="s">
        <v>689</v>
      </c>
      <c r="C314" s="4">
        <v>7.19</v>
      </c>
      <c r="D314" s="5">
        <v>6</v>
      </c>
      <c r="E314" s="5">
        <v>2</v>
      </c>
      <c r="F314" s="5">
        <v>2</v>
      </c>
      <c r="G314" s="5">
        <v>4</v>
      </c>
      <c r="H314" s="6">
        <v>1.3862933799291499</v>
      </c>
      <c r="I314" s="6">
        <v>1.3274158681309001</v>
      </c>
      <c r="J314" s="6">
        <v>1.4462725669687</v>
      </c>
      <c r="K314" s="6">
        <v>1.38970067912078</v>
      </c>
      <c r="L314" s="6">
        <v>0.95855137688870395</v>
      </c>
      <c r="M314" s="6">
        <v>0.98704109834742404</v>
      </c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7">
        <v>40.084833163761402</v>
      </c>
      <c r="AA314" s="8">
        <v>7.19</v>
      </c>
      <c r="AB314" s="9">
        <v>2</v>
      </c>
      <c r="AC314" s="9">
        <v>2</v>
      </c>
      <c r="AD314" s="10">
        <v>7.2031891345977801</v>
      </c>
      <c r="AE314" s="11">
        <v>7.19</v>
      </c>
      <c r="AF314" s="12">
        <v>2</v>
      </c>
      <c r="AG314" s="12">
        <v>2</v>
      </c>
      <c r="AH314" s="7"/>
      <c r="AI314" s="8"/>
      <c r="AJ314" s="9"/>
      <c r="AK314" s="9"/>
      <c r="AL314" s="13"/>
      <c r="AM314" s="14"/>
      <c r="AN314" s="15"/>
      <c r="AO314" s="15"/>
      <c r="AP314" s="7"/>
      <c r="AQ314" s="8"/>
      <c r="AR314" s="9"/>
      <c r="AS314" s="9"/>
      <c r="AT314" s="16"/>
      <c r="AU314" s="17"/>
      <c r="AV314" s="18"/>
      <c r="AW314" s="18"/>
      <c r="AX314" s="5">
        <v>306</v>
      </c>
      <c r="AY314" s="19">
        <v>33.954686104659899</v>
      </c>
    </row>
    <row r="315" spans="1:51">
      <c r="A315" s="3" t="s">
        <v>690</v>
      </c>
      <c r="B315" s="3" t="s">
        <v>766</v>
      </c>
      <c r="C315" s="4">
        <v>7.18</v>
      </c>
      <c r="D315" s="5">
        <v>2</v>
      </c>
      <c r="E315" s="5">
        <v>2</v>
      </c>
      <c r="F315" s="5">
        <v>2</v>
      </c>
      <c r="G315" s="5">
        <v>11</v>
      </c>
      <c r="H315" s="6">
        <v>1.1787945644362099</v>
      </c>
      <c r="I315" s="6">
        <v>1.0836925315628201</v>
      </c>
      <c r="J315" s="6">
        <v>1.20885839645293</v>
      </c>
      <c r="K315" s="6">
        <v>1.1274931980091101</v>
      </c>
      <c r="L315" s="6">
        <v>0.98787926063939102</v>
      </c>
      <c r="M315" s="6">
        <v>0.96646089496305998</v>
      </c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7">
        <v>26.97</v>
      </c>
      <c r="AA315" s="8">
        <v>7.18</v>
      </c>
      <c r="AB315" s="9">
        <v>2</v>
      </c>
      <c r="AC315" s="9">
        <v>4</v>
      </c>
      <c r="AD315" s="10">
        <v>9.0730404853820801</v>
      </c>
      <c r="AE315" s="11">
        <v>7.18</v>
      </c>
      <c r="AF315" s="12">
        <v>2</v>
      </c>
      <c r="AG315" s="12">
        <v>7</v>
      </c>
      <c r="AH315" s="7"/>
      <c r="AI315" s="8"/>
      <c r="AJ315" s="9"/>
      <c r="AK315" s="9"/>
      <c r="AL315" s="13"/>
      <c r="AM315" s="14"/>
      <c r="AN315" s="15"/>
      <c r="AO315" s="15"/>
      <c r="AP315" s="7"/>
      <c r="AQ315" s="8"/>
      <c r="AR315" s="9"/>
      <c r="AS315" s="9"/>
      <c r="AT315" s="16"/>
      <c r="AU315" s="17"/>
      <c r="AV315" s="18"/>
      <c r="AW315" s="18"/>
      <c r="AX315" s="5">
        <v>181</v>
      </c>
      <c r="AY315" s="19">
        <v>20.587730944659999</v>
      </c>
    </row>
    <row r="316" spans="1:51">
      <c r="A316" s="3" t="s">
        <v>767</v>
      </c>
      <c r="B316" s="3" t="s">
        <v>692</v>
      </c>
      <c r="C316" s="4">
        <v>7.11</v>
      </c>
      <c r="D316" s="5">
        <v>3</v>
      </c>
      <c r="E316" s="5">
        <v>4</v>
      </c>
      <c r="F316" s="5">
        <v>4</v>
      </c>
      <c r="G316" s="5">
        <v>24</v>
      </c>
      <c r="H316" s="6">
        <v>1.11455109293886</v>
      </c>
      <c r="I316" s="6">
        <v>1.15964903230102</v>
      </c>
      <c r="J316" s="6">
        <v>1.1625795315032701</v>
      </c>
      <c r="K316" s="6">
        <v>1.19098576829367</v>
      </c>
      <c r="L316" s="6">
        <v>1.03246237119982</v>
      </c>
      <c r="M316" s="6">
        <v>1.0252459823164199</v>
      </c>
      <c r="N316" s="6">
        <v>0.99330496408087099</v>
      </c>
      <c r="O316" s="6">
        <v>0.93503434275138597</v>
      </c>
      <c r="P316" s="6">
        <v>1.2278888913407899</v>
      </c>
      <c r="Q316" s="6">
        <v>1.0017160758847301</v>
      </c>
      <c r="R316" s="6">
        <v>0.93540545786528295</v>
      </c>
      <c r="S316" s="6">
        <v>0.91472857616695102</v>
      </c>
      <c r="T316" s="6">
        <v>1</v>
      </c>
      <c r="U316" s="6">
        <v>0.87649736232370901</v>
      </c>
      <c r="V316" s="6">
        <v>1.14202620850792</v>
      </c>
      <c r="W316" s="6">
        <v>1.00691653325321</v>
      </c>
      <c r="X316" s="6">
        <v>0.87479892039822105</v>
      </c>
      <c r="Y316" s="6">
        <v>0.86793542792553002</v>
      </c>
      <c r="Z316" s="7">
        <v>95.926940018829001</v>
      </c>
      <c r="AA316" s="8">
        <v>5.18</v>
      </c>
      <c r="AB316" s="9">
        <v>3</v>
      </c>
      <c r="AC316" s="9">
        <v>5</v>
      </c>
      <c r="AD316" s="10">
        <v>14.93124127388</v>
      </c>
      <c r="AE316" s="11">
        <v>5.18</v>
      </c>
      <c r="AF316" s="12">
        <v>3</v>
      </c>
      <c r="AG316" s="12">
        <v>5</v>
      </c>
      <c r="AH316" s="7">
        <v>65.742735235550199</v>
      </c>
      <c r="AI316" s="8">
        <v>3.37</v>
      </c>
      <c r="AJ316" s="9">
        <v>2</v>
      </c>
      <c r="AK316" s="9">
        <v>3</v>
      </c>
      <c r="AL316" s="13">
        <v>8.8490850925445592</v>
      </c>
      <c r="AM316" s="14">
        <v>3.37</v>
      </c>
      <c r="AN316" s="15">
        <v>2</v>
      </c>
      <c r="AO316" s="15">
        <v>3</v>
      </c>
      <c r="AP316" s="7">
        <v>79.188847715232797</v>
      </c>
      <c r="AQ316" s="8">
        <v>5.3</v>
      </c>
      <c r="AR316" s="9">
        <v>3</v>
      </c>
      <c r="AS316" s="9">
        <v>4</v>
      </c>
      <c r="AT316" s="16">
        <v>9.0301973819732702</v>
      </c>
      <c r="AU316" s="17">
        <v>5.3</v>
      </c>
      <c r="AV316" s="18">
        <v>3</v>
      </c>
      <c r="AW316" s="18">
        <v>4</v>
      </c>
      <c r="AX316" s="5">
        <v>830</v>
      </c>
      <c r="AY316" s="19">
        <v>91.040766144660097</v>
      </c>
    </row>
    <row r="317" spans="1:51">
      <c r="A317" s="3" t="s">
        <v>693</v>
      </c>
      <c r="B317" s="3" t="s">
        <v>694</v>
      </c>
      <c r="C317" s="4">
        <v>7.06</v>
      </c>
      <c r="D317" s="5">
        <v>1</v>
      </c>
      <c r="E317" s="5">
        <v>4</v>
      </c>
      <c r="F317" s="5">
        <v>4</v>
      </c>
      <c r="G317" s="5">
        <v>38</v>
      </c>
      <c r="H317" s="6">
        <v>2.0914056298680599</v>
      </c>
      <c r="I317" s="6">
        <v>1.89068880253683</v>
      </c>
      <c r="J317" s="6">
        <v>2.19286741223759</v>
      </c>
      <c r="K317" s="6">
        <v>2.0230199649837499</v>
      </c>
      <c r="L317" s="6">
        <v>0.95375382721768998</v>
      </c>
      <c r="M317" s="6">
        <v>0.99500223720956604</v>
      </c>
      <c r="N317" s="6">
        <v>1.4720949032925801</v>
      </c>
      <c r="O317" s="6">
        <v>1.55920302490189</v>
      </c>
      <c r="P317" s="6">
        <v>1.5356249645125899</v>
      </c>
      <c r="Q317" s="6">
        <v>1.5711070682629</v>
      </c>
      <c r="R317" s="6">
        <v>1.0402952046221701</v>
      </c>
      <c r="S317" s="6">
        <v>1.01761089308508</v>
      </c>
      <c r="T317" s="6">
        <v>1.1011356975814499</v>
      </c>
      <c r="U317" s="6">
        <v>1.1392886493404</v>
      </c>
      <c r="V317" s="6">
        <v>1.1123994503005601</v>
      </c>
      <c r="W317" s="6">
        <v>1.1577651738329999</v>
      </c>
      <c r="X317" s="6">
        <v>0.99686018216572503</v>
      </c>
      <c r="Y317" s="6">
        <v>1.0245419158920901</v>
      </c>
      <c r="Z317" s="7">
        <v>92.932890377464503</v>
      </c>
      <c r="AA317" s="8">
        <v>7.06</v>
      </c>
      <c r="AB317" s="9">
        <v>4</v>
      </c>
      <c r="AC317" s="9">
        <v>7</v>
      </c>
      <c r="AD317" s="10">
        <v>19.963368892669699</v>
      </c>
      <c r="AE317" s="11">
        <v>7.06</v>
      </c>
      <c r="AF317" s="12">
        <v>4</v>
      </c>
      <c r="AG317" s="12">
        <v>9</v>
      </c>
      <c r="AH317" s="7">
        <v>112.110745194797</v>
      </c>
      <c r="AI317" s="8">
        <v>7.06</v>
      </c>
      <c r="AJ317" s="9">
        <v>3</v>
      </c>
      <c r="AK317" s="9">
        <v>6</v>
      </c>
      <c r="AL317" s="13">
        <v>13.317243576049799</v>
      </c>
      <c r="AM317" s="14">
        <v>7.06</v>
      </c>
      <c r="AN317" s="15">
        <v>3</v>
      </c>
      <c r="AO317" s="15">
        <v>6</v>
      </c>
      <c r="AP317" s="7">
        <v>86.906740900871796</v>
      </c>
      <c r="AQ317" s="8">
        <v>7.06</v>
      </c>
      <c r="AR317" s="9">
        <v>3</v>
      </c>
      <c r="AS317" s="9">
        <v>5</v>
      </c>
      <c r="AT317" s="16">
        <v>13.029639959335301</v>
      </c>
      <c r="AU317" s="17">
        <v>7.06</v>
      </c>
      <c r="AV317" s="18">
        <v>3</v>
      </c>
      <c r="AW317" s="18">
        <v>5</v>
      </c>
      <c r="AX317" s="5">
        <v>439</v>
      </c>
      <c r="AY317" s="19">
        <v>49.092497254660003</v>
      </c>
    </row>
    <row r="318" spans="1:51">
      <c r="A318" s="3" t="s">
        <v>695</v>
      </c>
      <c r="B318" s="3" t="s">
        <v>696</v>
      </c>
      <c r="C318" s="4">
        <v>7.03</v>
      </c>
      <c r="D318" s="5">
        <v>4</v>
      </c>
      <c r="E318" s="5">
        <v>2</v>
      </c>
      <c r="F318" s="5">
        <v>2</v>
      </c>
      <c r="G318" s="5">
        <v>5</v>
      </c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>
        <v>1.3803954607683599</v>
      </c>
      <c r="U318" s="6">
        <v>1.25012124611382</v>
      </c>
      <c r="V318" s="6">
        <v>1.3068472692297599</v>
      </c>
      <c r="W318" s="6">
        <v>1.1147499380640999</v>
      </c>
      <c r="X318" s="6">
        <v>1.1845957102971201</v>
      </c>
      <c r="Y318" s="6">
        <v>0.89677897199786605</v>
      </c>
      <c r="Z318" s="7"/>
      <c r="AA318" s="8"/>
      <c r="AB318" s="9"/>
      <c r="AC318" s="9"/>
      <c r="AD318" s="10"/>
      <c r="AE318" s="11"/>
      <c r="AF318" s="12"/>
      <c r="AG318" s="12"/>
      <c r="AH318" s="7"/>
      <c r="AI318" s="8"/>
      <c r="AJ318" s="9"/>
      <c r="AK318" s="9"/>
      <c r="AL318" s="13"/>
      <c r="AM318" s="14"/>
      <c r="AN318" s="15"/>
      <c r="AO318" s="15"/>
      <c r="AP318" s="7">
        <v>37.03</v>
      </c>
      <c r="AQ318" s="8">
        <v>7.03</v>
      </c>
      <c r="AR318" s="9">
        <v>2</v>
      </c>
      <c r="AS318" s="9">
        <v>2</v>
      </c>
      <c r="AT318" s="16">
        <v>7.7108724117279097</v>
      </c>
      <c r="AU318" s="17">
        <v>7.03</v>
      </c>
      <c r="AV318" s="18">
        <v>2</v>
      </c>
      <c r="AW318" s="18">
        <v>3</v>
      </c>
      <c r="AX318" s="5">
        <v>370</v>
      </c>
      <c r="AY318" s="19">
        <v>41.994529634659997</v>
      </c>
    </row>
    <row r="319" spans="1:51">
      <c r="A319" s="3" t="s">
        <v>697</v>
      </c>
      <c r="B319" s="3" t="s">
        <v>698</v>
      </c>
      <c r="C319" s="4">
        <v>7</v>
      </c>
      <c r="D319" s="5">
        <v>1</v>
      </c>
      <c r="E319" s="5">
        <v>3</v>
      </c>
      <c r="F319" s="5">
        <v>3</v>
      </c>
      <c r="G319" s="5">
        <v>16</v>
      </c>
      <c r="H319" s="6">
        <v>0.72465245894613095</v>
      </c>
      <c r="I319" s="6">
        <v>0.69387996520205497</v>
      </c>
      <c r="J319" s="6">
        <v>0.71599139633778497</v>
      </c>
      <c r="K319" s="6">
        <v>0.68798924162983899</v>
      </c>
      <c r="L319" s="6">
        <v>1.0121208257262699</v>
      </c>
      <c r="M319" s="6">
        <v>0.98704728517808804</v>
      </c>
      <c r="N319" s="6"/>
      <c r="O319" s="6"/>
      <c r="P319" s="6"/>
      <c r="Q319" s="6"/>
      <c r="R319" s="6"/>
      <c r="S319" s="6"/>
      <c r="T319" s="6">
        <v>0.71688393935219397</v>
      </c>
      <c r="U319" s="6">
        <v>0.75268571274837404</v>
      </c>
      <c r="V319" s="6">
        <v>0.67945958688928498</v>
      </c>
      <c r="W319" s="6">
        <v>0.71650327399694402</v>
      </c>
      <c r="X319" s="6">
        <v>1.0265936443820201</v>
      </c>
      <c r="Y319" s="6">
        <v>0.975775633191169</v>
      </c>
      <c r="Z319" s="7">
        <v>41.75</v>
      </c>
      <c r="AA319" s="8">
        <v>4.4800000000000004</v>
      </c>
      <c r="AB319" s="9">
        <v>2</v>
      </c>
      <c r="AC319" s="9">
        <v>3</v>
      </c>
      <c r="AD319" s="10">
        <v>5.6468734741210902</v>
      </c>
      <c r="AE319" s="11">
        <v>4.4800000000000004</v>
      </c>
      <c r="AF319" s="12">
        <v>2</v>
      </c>
      <c r="AG319" s="12">
        <v>3</v>
      </c>
      <c r="AH319" s="7"/>
      <c r="AI319" s="8"/>
      <c r="AJ319" s="9"/>
      <c r="AK319" s="9"/>
      <c r="AL319" s="13"/>
      <c r="AM319" s="14"/>
      <c r="AN319" s="15"/>
      <c r="AO319" s="15"/>
      <c r="AP319" s="7">
        <v>46.099326029856101</v>
      </c>
      <c r="AQ319" s="8">
        <v>7</v>
      </c>
      <c r="AR319" s="9">
        <v>3</v>
      </c>
      <c r="AS319" s="9">
        <v>4</v>
      </c>
      <c r="AT319" s="16">
        <v>10.5958316326141</v>
      </c>
      <c r="AU319" s="17">
        <v>7</v>
      </c>
      <c r="AV319" s="18">
        <v>3</v>
      </c>
      <c r="AW319" s="18">
        <v>6</v>
      </c>
      <c r="AX319" s="5">
        <v>357</v>
      </c>
      <c r="AY319" s="19">
        <v>39.135473804660002</v>
      </c>
    </row>
    <row r="320" spans="1:51">
      <c r="A320" s="3" t="s">
        <v>699</v>
      </c>
      <c r="B320" s="3" t="s">
        <v>700</v>
      </c>
      <c r="C320" s="4">
        <v>6.95</v>
      </c>
      <c r="D320" s="5">
        <v>4</v>
      </c>
      <c r="E320" s="5">
        <v>3</v>
      </c>
      <c r="F320" s="5">
        <v>3</v>
      </c>
      <c r="G320" s="5">
        <v>6</v>
      </c>
      <c r="H320" s="6"/>
      <c r="I320" s="6"/>
      <c r="J320" s="6"/>
      <c r="K320" s="6"/>
      <c r="L320" s="6"/>
      <c r="M320" s="6"/>
      <c r="N320" s="6">
        <v>1.5431686610336901</v>
      </c>
      <c r="O320" s="6">
        <v>1.1460611830538701</v>
      </c>
      <c r="P320" s="6">
        <v>1.36688706292699</v>
      </c>
      <c r="Q320" s="6">
        <v>1.01798860103316</v>
      </c>
      <c r="R320" s="6">
        <v>1.13524231590501</v>
      </c>
      <c r="S320" s="6">
        <v>0.73072691201989204</v>
      </c>
      <c r="T320" s="6">
        <v>1.0054963852429399</v>
      </c>
      <c r="U320" s="6">
        <v>0.89205148897582998</v>
      </c>
      <c r="V320" s="6">
        <v>1.18892671038899</v>
      </c>
      <c r="W320" s="6">
        <v>1.0610388368299</v>
      </c>
      <c r="X320" s="6">
        <v>0.84490861573814802</v>
      </c>
      <c r="Y320" s="6">
        <v>0.87850899253754899</v>
      </c>
      <c r="Z320" s="7"/>
      <c r="AA320" s="8"/>
      <c r="AB320" s="9"/>
      <c r="AC320" s="9"/>
      <c r="AD320" s="10"/>
      <c r="AE320" s="11"/>
      <c r="AF320" s="12"/>
      <c r="AG320" s="12"/>
      <c r="AH320" s="7"/>
      <c r="AI320" s="8"/>
      <c r="AJ320" s="9"/>
      <c r="AK320" s="9"/>
      <c r="AL320" s="13">
        <v>2.5210633277893102</v>
      </c>
      <c r="AM320" s="14">
        <v>5.05</v>
      </c>
      <c r="AN320" s="15">
        <v>2</v>
      </c>
      <c r="AO320" s="15">
        <v>2</v>
      </c>
      <c r="AP320" s="7">
        <v>34.159776020409602</v>
      </c>
      <c r="AQ320" s="8">
        <v>4</v>
      </c>
      <c r="AR320" s="9">
        <v>2</v>
      </c>
      <c r="AS320" s="9">
        <v>2</v>
      </c>
      <c r="AT320" s="16">
        <v>5.3593561649322501</v>
      </c>
      <c r="AU320" s="17">
        <v>4</v>
      </c>
      <c r="AV320" s="18">
        <v>2</v>
      </c>
      <c r="AW320" s="18">
        <v>2</v>
      </c>
      <c r="AX320" s="5">
        <v>475</v>
      </c>
      <c r="AY320" s="19">
        <v>51.553301284660002</v>
      </c>
    </row>
    <row r="321" spans="1:51">
      <c r="A321" s="3" t="s">
        <v>701</v>
      </c>
      <c r="B321" s="3" t="s">
        <v>702</v>
      </c>
      <c r="C321" s="4">
        <v>6.92</v>
      </c>
      <c r="D321" s="5">
        <v>2</v>
      </c>
      <c r="E321" s="5">
        <v>3</v>
      </c>
      <c r="F321" s="5">
        <v>3</v>
      </c>
      <c r="G321" s="5">
        <v>8</v>
      </c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>
        <v>0.81551162524091703</v>
      </c>
      <c r="U321" s="6">
        <v>0.74086477018350005</v>
      </c>
      <c r="V321" s="6">
        <v>0.85134829501235798</v>
      </c>
      <c r="W321" s="6">
        <v>0.75198407985870597</v>
      </c>
      <c r="X321" s="6">
        <v>0.88939871694163897</v>
      </c>
      <c r="Y321" s="6">
        <v>0.92047417291431</v>
      </c>
      <c r="Z321" s="7"/>
      <c r="AA321" s="8"/>
      <c r="AB321" s="9"/>
      <c r="AC321" s="9"/>
      <c r="AD321" s="10"/>
      <c r="AE321" s="11"/>
      <c r="AF321" s="12"/>
      <c r="AG321" s="12"/>
      <c r="AH321" s="7"/>
      <c r="AI321" s="8"/>
      <c r="AJ321" s="9"/>
      <c r="AK321" s="9"/>
      <c r="AL321" s="13"/>
      <c r="AM321" s="14"/>
      <c r="AN321" s="15"/>
      <c r="AO321" s="15"/>
      <c r="AP321" s="7">
        <v>63.136984899912797</v>
      </c>
      <c r="AQ321" s="8">
        <v>6.92</v>
      </c>
      <c r="AR321" s="9">
        <v>3</v>
      </c>
      <c r="AS321" s="9">
        <v>4</v>
      </c>
      <c r="AT321" s="16">
        <v>6.9611849784851101</v>
      </c>
      <c r="AU321" s="17">
        <v>5.13</v>
      </c>
      <c r="AV321" s="18">
        <v>2</v>
      </c>
      <c r="AW321" s="18">
        <v>4</v>
      </c>
      <c r="AX321" s="5">
        <v>390</v>
      </c>
      <c r="AY321" s="19">
        <v>43.296512104660003</v>
      </c>
    </row>
    <row r="322" spans="1:51">
      <c r="A322" s="3" t="s">
        <v>703</v>
      </c>
      <c r="B322" s="3" t="s">
        <v>704</v>
      </c>
      <c r="C322" s="4">
        <v>6.83</v>
      </c>
      <c r="D322" s="5">
        <v>2</v>
      </c>
      <c r="E322" s="5">
        <v>2</v>
      </c>
      <c r="F322" s="5">
        <v>2</v>
      </c>
      <c r="G322" s="5">
        <v>8</v>
      </c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>
        <v>1.00512141797067</v>
      </c>
      <c r="U322" s="6">
        <v>1.07755955726151</v>
      </c>
      <c r="V322" s="6">
        <v>0.89208829869317197</v>
      </c>
      <c r="W322" s="6">
        <v>0.97514099481641003</v>
      </c>
      <c r="X322" s="6">
        <v>1.17119465871192</v>
      </c>
      <c r="Y322" s="6">
        <v>1.07945197407939</v>
      </c>
      <c r="Z322" s="7"/>
      <c r="AA322" s="8"/>
      <c r="AB322" s="9"/>
      <c r="AC322" s="9"/>
      <c r="AD322" s="10"/>
      <c r="AE322" s="11"/>
      <c r="AF322" s="12"/>
      <c r="AG322" s="12"/>
      <c r="AH322" s="7"/>
      <c r="AI322" s="8"/>
      <c r="AJ322" s="9"/>
      <c r="AK322" s="9"/>
      <c r="AL322" s="13"/>
      <c r="AM322" s="14"/>
      <c r="AN322" s="15"/>
      <c r="AO322" s="15"/>
      <c r="AP322" s="7">
        <v>37.457918064007302</v>
      </c>
      <c r="AQ322" s="8">
        <v>6.83</v>
      </c>
      <c r="AR322" s="9">
        <v>2</v>
      </c>
      <c r="AS322" s="9">
        <v>4</v>
      </c>
      <c r="AT322" s="16">
        <v>3.78344058990479</v>
      </c>
      <c r="AU322" s="17">
        <v>6.83</v>
      </c>
      <c r="AV322" s="18">
        <v>2</v>
      </c>
      <c r="AW322" s="18">
        <v>4</v>
      </c>
      <c r="AX322" s="5">
        <v>322</v>
      </c>
      <c r="AY322" s="19">
        <v>37.261811424660003</v>
      </c>
    </row>
    <row r="323" spans="1:51">
      <c r="A323" s="3" t="s">
        <v>705</v>
      </c>
      <c r="B323" s="3" t="s">
        <v>706</v>
      </c>
      <c r="C323" s="4">
        <v>6.82</v>
      </c>
      <c r="D323" s="5">
        <v>1</v>
      </c>
      <c r="E323" s="5">
        <v>2</v>
      </c>
      <c r="F323" s="5">
        <v>2</v>
      </c>
      <c r="G323" s="5">
        <v>4</v>
      </c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>
        <v>1.57872280453602</v>
      </c>
      <c r="U323" s="6">
        <v>1.5602510649071499</v>
      </c>
      <c r="V323" s="6">
        <v>1.5177569664605399</v>
      </c>
      <c r="W323" s="6">
        <v>1.5088901655157601</v>
      </c>
      <c r="X323" s="6">
        <v>1.0391732446201101</v>
      </c>
      <c r="Y323" s="6">
        <v>0.97864550984231302</v>
      </c>
      <c r="Z323" s="7"/>
      <c r="AA323" s="8"/>
      <c r="AB323" s="9"/>
      <c r="AC323" s="9"/>
      <c r="AD323" s="10"/>
      <c r="AE323" s="11"/>
      <c r="AF323" s="12"/>
      <c r="AG323" s="12"/>
      <c r="AH323" s="7"/>
      <c r="AI323" s="8"/>
      <c r="AJ323" s="9"/>
      <c r="AK323" s="9"/>
      <c r="AL323" s="13"/>
      <c r="AM323" s="14"/>
      <c r="AN323" s="15"/>
      <c r="AO323" s="15"/>
      <c r="AP323" s="7">
        <v>35.32</v>
      </c>
      <c r="AQ323" s="8">
        <v>6.82</v>
      </c>
      <c r="AR323" s="9">
        <v>2</v>
      </c>
      <c r="AS323" s="9">
        <v>2</v>
      </c>
      <c r="AT323" s="16">
        <v>4.9833536148071298</v>
      </c>
      <c r="AU323" s="17">
        <v>6.82</v>
      </c>
      <c r="AV323" s="18">
        <v>2</v>
      </c>
      <c r="AW323" s="18">
        <v>2</v>
      </c>
      <c r="AX323" s="5">
        <v>264</v>
      </c>
      <c r="AY323" s="19">
        <v>29.185479214659999</v>
      </c>
    </row>
    <row r="324" spans="1:51">
      <c r="A324" s="3" t="s">
        <v>707</v>
      </c>
      <c r="B324" s="3" t="s">
        <v>708</v>
      </c>
      <c r="C324" s="4">
        <v>6.8</v>
      </c>
      <c r="D324" s="5">
        <v>21</v>
      </c>
      <c r="E324" s="5">
        <v>3</v>
      </c>
      <c r="F324" s="5">
        <v>3</v>
      </c>
      <c r="G324" s="5">
        <v>13</v>
      </c>
      <c r="H324" s="6"/>
      <c r="I324" s="6"/>
      <c r="J324" s="6"/>
      <c r="K324" s="6"/>
      <c r="L324" s="6"/>
      <c r="M324" s="6"/>
      <c r="N324" s="6">
        <v>0.85795285630573703</v>
      </c>
      <c r="O324" s="6">
        <v>0.83969871614923497</v>
      </c>
      <c r="P324" s="6">
        <v>0.93955633867500599</v>
      </c>
      <c r="Q324" s="6">
        <v>0.92214404324601096</v>
      </c>
      <c r="R324" s="6">
        <v>0.91822350687382204</v>
      </c>
      <c r="S324" s="6">
        <v>0.96298774155682099</v>
      </c>
      <c r="T324" s="6">
        <v>0.93478461712620398</v>
      </c>
      <c r="U324" s="6">
        <v>0.93946994663296901</v>
      </c>
      <c r="V324" s="6">
        <v>0.96004966037067196</v>
      </c>
      <c r="W324" s="6">
        <v>0.97058107903042001</v>
      </c>
      <c r="X324" s="6">
        <v>0.97275207926781904</v>
      </c>
      <c r="Y324" s="6">
        <v>0.99519488965388703</v>
      </c>
      <c r="Z324" s="7"/>
      <c r="AA324" s="8"/>
      <c r="AB324" s="9"/>
      <c r="AC324" s="9"/>
      <c r="AD324" s="10"/>
      <c r="AE324" s="11"/>
      <c r="AF324" s="12"/>
      <c r="AG324" s="12"/>
      <c r="AH324" s="7">
        <v>39.983770630316002</v>
      </c>
      <c r="AI324" s="8">
        <v>5.2</v>
      </c>
      <c r="AJ324" s="9">
        <v>2</v>
      </c>
      <c r="AK324" s="9">
        <v>3</v>
      </c>
      <c r="AL324" s="13">
        <v>8.1187608242034894</v>
      </c>
      <c r="AM324" s="14">
        <v>5.2</v>
      </c>
      <c r="AN324" s="15">
        <v>2</v>
      </c>
      <c r="AO324" s="15">
        <v>3</v>
      </c>
      <c r="AP324" s="7">
        <v>34.055765403613798</v>
      </c>
      <c r="AQ324" s="8">
        <v>4.2</v>
      </c>
      <c r="AR324" s="9">
        <v>2</v>
      </c>
      <c r="AS324" s="9">
        <v>3</v>
      </c>
      <c r="AT324" s="16">
        <v>5.81620097160339</v>
      </c>
      <c r="AU324" s="17">
        <v>4.2</v>
      </c>
      <c r="AV324" s="18">
        <v>2</v>
      </c>
      <c r="AW324" s="18">
        <v>4</v>
      </c>
      <c r="AX324" s="5">
        <v>500</v>
      </c>
      <c r="AY324" s="19">
        <v>55.504299124660001</v>
      </c>
    </row>
    <row r="325" spans="1:51">
      <c r="A325" s="3" t="s">
        <v>709</v>
      </c>
      <c r="B325" s="3" t="s">
        <v>710</v>
      </c>
      <c r="C325" s="4">
        <v>6.79</v>
      </c>
      <c r="D325" s="5">
        <v>1</v>
      </c>
      <c r="E325" s="5">
        <v>2</v>
      </c>
      <c r="F325" s="5">
        <v>2</v>
      </c>
      <c r="G325" s="5">
        <v>5</v>
      </c>
      <c r="H325" s="6">
        <v>0.72150402753579101</v>
      </c>
      <c r="I325" s="6">
        <v>0.71573668094819498</v>
      </c>
      <c r="J325" s="6">
        <v>0.78554246774167702</v>
      </c>
      <c r="K325" s="6">
        <v>0.78199405170084202</v>
      </c>
      <c r="L325" s="6">
        <v>0.91850068727859602</v>
      </c>
      <c r="M325" s="6">
        <v>1.0225814161939299</v>
      </c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7">
        <v>40.893081111573998</v>
      </c>
      <c r="AA325" s="8">
        <v>6.79</v>
      </c>
      <c r="AB325" s="9">
        <v>2</v>
      </c>
      <c r="AC325" s="9">
        <v>2</v>
      </c>
      <c r="AD325" s="10">
        <v>5.88277339935303</v>
      </c>
      <c r="AE325" s="11">
        <v>6.79</v>
      </c>
      <c r="AF325" s="12">
        <v>2</v>
      </c>
      <c r="AG325" s="12">
        <v>3</v>
      </c>
      <c r="AH325" s="7"/>
      <c r="AI325" s="8"/>
      <c r="AJ325" s="9"/>
      <c r="AK325" s="9"/>
      <c r="AL325" s="13"/>
      <c r="AM325" s="14"/>
      <c r="AN325" s="15"/>
      <c r="AO325" s="15"/>
      <c r="AP325" s="7"/>
      <c r="AQ325" s="8"/>
      <c r="AR325" s="9"/>
      <c r="AS325" s="9"/>
      <c r="AT325" s="16"/>
      <c r="AU325" s="17"/>
      <c r="AV325" s="18"/>
      <c r="AW325" s="18"/>
      <c r="AX325" s="5">
        <v>383</v>
      </c>
      <c r="AY325" s="19">
        <v>42.619104854660002</v>
      </c>
    </row>
    <row r="326" spans="1:51">
      <c r="A326" s="3" t="s">
        <v>711</v>
      </c>
      <c r="B326" s="3" t="s">
        <v>712</v>
      </c>
      <c r="C326" s="4">
        <v>6.78</v>
      </c>
      <c r="D326" s="5">
        <v>1</v>
      </c>
      <c r="E326" s="5">
        <v>3</v>
      </c>
      <c r="F326" s="5">
        <v>3</v>
      </c>
      <c r="G326" s="5">
        <v>11</v>
      </c>
      <c r="H326" s="6">
        <v>1.05699629389686</v>
      </c>
      <c r="I326" s="6">
        <v>1.08302062486978</v>
      </c>
      <c r="J326" s="6">
        <v>0.90394534930916204</v>
      </c>
      <c r="K326" s="6">
        <v>1.0958889410214001</v>
      </c>
      <c r="L326" s="6">
        <v>0.99174459703022499</v>
      </c>
      <c r="M326" s="6">
        <v>1.05620116774171</v>
      </c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7">
        <v>49.974797927813498</v>
      </c>
      <c r="AA326" s="8">
        <v>6.78</v>
      </c>
      <c r="AB326" s="9">
        <v>3</v>
      </c>
      <c r="AC326" s="9">
        <v>5</v>
      </c>
      <c r="AD326" s="10">
        <v>12.554527282714799</v>
      </c>
      <c r="AE326" s="11">
        <v>6.78</v>
      </c>
      <c r="AF326" s="12">
        <v>3</v>
      </c>
      <c r="AG326" s="12">
        <v>6</v>
      </c>
      <c r="AH326" s="7"/>
      <c r="AI326" s="8"/>
      <c r="AJ326" s="9"/>
      <c r="AK326" s="9"/>
      <c r="AL326" s="13"/>
      <c r="AM326" s="14"/>
      <c r="AN326" s="15"/>
      <c r="AO326" s="15"/>
      <c r="AP326" s="7"/>
      <c r="AQ326" s="8"/>
      <c r="AR326" s="9"/>
      <c r="AS326" s="9"/>
      <c r="AT326" s="16"/>
      <c r="AU326" s="17"/>
      <c r="AV326" s="18"/>
      <c r="AW326" s="18"/>
      <c r="AX326" s="5">
        <v>487</v>
      </c>
      <c r="AY326" s="19">
        <v>55.016085554660002</v>
      </c>
    </row>
    <row r="327" spans="1:51">
      <c r="A327" s="3" t="s">
        <v>713</v>
      </c>
      <c r="B327" s="3" t="s">
        <v>634</v>
      </c>
      <c r="C327" s="4">
        <v>6.71</v>
      </c>
      <c r="D327" s="5">
        <v>3</v>
      </c>
      <c r="E327" s="5">
        <v>2</v>
      </c>
      <c r="F327" s="5">
        <v>2</v>
      </c>
      <c r="G327" s="5">
        <v>2</v>
      </c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>
        <v>1.1452391365333101</v>
      </c>
      <c r="U327" s="6">
        <v>1.23083598975153</v>
      </c>
      <c r="V327" s="6">
        <v>0.90868691900576803</v>
      </c>
      <c r="W327" s="6">
        <v>0.97593817631901703</v>
      </c>
      <c r="X327" s="6">
        <v>1.25911736568202</v>
      </c>
      <c r="Y327" s="6">
        <v>1.06424301456377</v>
      </c>
      <c r="Z327" s="7"/>
      <c r="AA327" s="8"/>
      <c r="AB327" s="9"/>
      <c r="AC327" s="9"/>
      <c r="AD327" s="10"/>
      <c r="AE327" s="11"/>
      <c r="AF327" s="12"/>
      <c r="AG327" s="12"/>
      <c r="AH327" s="7"/>
      <c r="AI327" s="8"/>
      <c r="AJ327" s="9"/>
      <c r="AK327" s="9"/>
      <c r="AL327" s="13"/>
      <c r="AM327" s="14"/>
      <c r="AN327" s="15"/>
      <c r="AO327" s="15"/>
      <c r="AP327" s="7">
        <v>0</v>
      </c>
      <c r="AQ327" s="8">
        <v>6.71</v>
      </c>
      <c r="AR327" s="9">
        <v>2</v>
      </c>
      <c r="AS327" s="9">
        <v>2</v>
      </c>
      <c r="AT327" s="16"/>
      <c r="AU327" s="17"/>
      <c r="AV327" s="18"/>
      <c r="AW327" s="18"/>
      <c r="AX327" s="5">
        <v>492</v>
      </c>
      <c r="AY327" s="19">
        <v>54.128989574659997</v>
      </c>
    </row>
    <row r="328" spans="1:51">
      <c r="A328" s="3" t="s">
        <v>635</v>
      </c>
      <c r="B328" s="3" t="s">
        <v>636</v>
      </c>
      <c r="C328" s="4">
        <v>6.6</v>
      </c>
      <c r="D328" s="5">
        <v>3</v>
      </c>
      <c r="E328" s="5">
        <v>2</v>
      </c>
      <c r="F328" s="5">
        <v>2</v>
      </c>
      <c r="G328" s="5">
        <v>5</v>
      </c>
      <c r="H328" s="6">
        <v>2.6550340159940098</v>
      </c>
      <c r="I328" s="6">
        <v>1.7930208562505701</v>
      </c>
      <c r="J328" s="6">
        <v>2.8461157639419099</v>
      </c>
      <c r="K328" s="6">
        <v>1.9287994698855899</v>
      </c>
      <c r="L328" s="6">
        <v>0.93288459908563304</v>
      </c>
      <c r="M328" s="6">
        <v>0.69614327526138897</v>
      </c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7">
        <v>47.35</v>
      </c>
      <c r="AA328" s="8">
        <v>6.6</v>
      </c>
      <c r="AB328" s="9">
        <v>2</v>
      </c>
      <c r="AC328" s="9">
        <v>3</v>
      </c>
      <c r="AD328" s="10">
        <v>5.8571491241455096</v>
      </c>
      <c r="AE328" s="11">
        <v>6.6</v>
      </c>
      <c r="AF328" s="12">
        <v>2</v>
      </c>
      <c r="AG328" s="12">
        <v>2</v>
      </c>
      <c r="AH328" s="7"/>
      <c r="AI328" s="8"/>
      <c r="AJ328" s="9"/>
      <c r="AK328" s="9"/>
      <c r="AL328" s="13"/>
      <c r="AM328" s="14"/>
      <c r="AN328" s="15"/>
      <c r="AO328" s="15"/>
      <c r="AP328" s="7"/>
      <c r="AQ328" s="8"/>
      <c r="AR328" s="9"/>
      <c r="AS328" s="9"/>
      <c r="AT328" s="16"/>
      <c r="AU328" s="17"/>
      <c r="AV328" s="18"/>
      <c r="AW328" s="18"/>
      <c r="AX328" s="5">
        <v>409</v>
      </c>
      <c r="AY328" s="19">
        <v>47.369216744660001</v>
      </c>
    </row>
    <row r="329" spans="1:51">
      <c r="A329" s="3" t="s">
        <v>637</v>
      </c>
      <c r="B329" s="3" t="s">
        <v>638</v>
      </c>
      <c r="C329" s="4">
        <v>6.55</v>
      </c>
      <c r="D329" s="5">
        <v>4</v>
      </c>
      <c r="E329" s="5">
        <v>2</v>
      </c>
      <c r="F329" s="5">
        <v>3</v>
      </c>
      <c r="G329" s="5">
        <v>30</v>
      </c>
      <c r="H329" s="6">
        <v>1.08044363928597</v>
      </c>
      <c r="I329" s="6">
        <v>1.1209932518732799</v>
      </c>
      <c r="J329" s="6">
        <v>0.90951533734687096</v>
      </c>
      <c r="K329" s="6">
        <v>0.99782669920373601</v>
      </c>
      <c r="L329" s="6">
        <v>1.10953998796812</v>
      </c>
      <c r="M329" s="6">
        <v>1.0610038800428401</v>
      </c>
      <c r="N329" s="6">
        <v>0.75337927010800199</v>
      </c>
      <c r="O329" s="6">
        <v>0.80933109786371904</v>
      </c>
      <c r="P329" s="6">
        <v>0.66068868744512199</v>
      </c>
      <c r="Q329" s="6">
        <v>0.71174644463953995</v>
      </c>
      <c r="R329" s="6">
        <v>1.1466334430967999</v>
      </c>
      <c r="S329" s="6">
        <v>1.0569957865425801</v>
      </c>
      <c r="T329" s="6">
        <v>0.77640699646049405</v>
      </c>
      <c r="U329" s="6">
        <v>0.67980458787573905</v>
      </c>
      <c r="V329" s="6">
        <v>0.84620094689577496</v>
      </c>
      <c r="W329" s="6">
        <v>0.85672291297399605</v>
      </c>
      <c r="X329" s="6">
        <v>0.91524213964043499</v>
      </c>
      <c r="Y329" s="6">
        <v>0.86702466711578097</v>
      </c>
      <c r="Z329" s="7">
        <v>51.83</v>
      </c>
      <c r="AA329" s="8">
        <v>6.55</v>
      </c>
      <c r="AB329" s="9">
        <v>3</v>
      </c>
      <c r="AC329" s="9">
        <v>3</v>
      </c>
      <c r="AD329" s="10">
        <v>11.861210584640499</v>
      </c>
      <c r="AE329" s="11">
        <v>6.55</v>
      </c>
      <c r="AF329" s="12">
        <v>3</v>
      </c>
      <c r="AG329" s="12">
        <v>5</v>
      </c>
      <c r="AH329" s="7">
        <v>53.383648823425403</v>
      </c>
      <c r="AI329" s="8">
        <v>6.55</v>
      </c>
      <c r="AJ329" s="9">
        <v>3</v>
      </c>
      <c r="AK329" s="9">
        <v>5</v>
      </c>
      <c r="AL329" s="13">
        <v>8.5140470266342199</v>
      </c>
      <c r="AM329" s="14">
        <v>6.55</v>
      </c>
      <c r="AN329" s="15">
        <v>3</v>
      </c>
      <c r="AO329" s="15">
        <v>5</v>
      </c>
      <c r="AP329" s="7">
        <v>35.770000000000003</v>
      </c>
      <c r="AQ329" s="8">
        <v>6.55</v>
      </c>
      <c r="AR329" s="9">
        <v>3</v>
      </c>
      <c r="AS329" s="9">
        <v>5</v>
      </c>
      <c r="AT329" s="16">
        <v>15.379042387008701</v>
      </c>
      <c r="AU329" s="17">
        <v>6.55</v>
      </c>
      <c r="AV329" s="18">
        <v>3</v>
      </c>
      <c r="AW329" s="18">
        <v>7</v>
      </c>
      <c r="AX329" s="5">
        <v>611</v>
      </c>
      <c r="AY329" s="19">
        <v>68.448019984659993</v>
      </c>
    </row>
    <row r="330" spans="1:51">
      <c r="A330" s="3" t="s">
        <v>639</v>
      </c>
      <c r="B330" s="3" t="s">
        <v>724</v>
      </c>
      <c r="C330" s="4">
        <v>6.48</v>
      </c>
      <c r="D330" s="5">
        <v>1</v>
      </c>
      <c r="E330" s="5">
        <v>2</v>
      </c>
      <c r="F330" s="5">
        <v>2</v>
      </c>
      <c r="G330" s="5">
        <v>3</v>
      </c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>
        <v>0.98633128917234203</v>
      </c>
      <c r="U330" s="6">
        <v>1.09398617625365</v>
      </c>
      <c r="V330" s="6">
        <v>0.94128846415151302</v>
      </c>
      <c r="W330" s="6">
        <v>1.0502158001909401</v>
      </c>
      <c r="X330" s="6">
        <v>1.0468498211796999</v>
      </c>
      <c r="Y330" s="6">
        <v>1.09831224716019</v>
      </c>
      <c r="Z330" s="7"/>
      <c r="AA330" s="8"/>
      <c r="AB330" s="9"/>
      <c r="AC330" s="9"/>
      <c r="AD330" s="10"/>
      <c r="AE330" s="11"/>
      <c r="AF330" s="12"/>
      <c r="AG330" s="12"/>
      <c r="AH330" s="7"/>
      <c r="AI330" s="8"/>
      <c r="AJ330" s="9"/>
      <c r="AK330" s="9"/>
      <c r="AL330" s="13"/>
      <c r="AM330" s="14"/>
      <c r="AN330" s="15"/>
      <c r="AO330" s="15"/>
      <c r="AP330" s="7"/>
      <c r="AQ330" s="8"/>
      <c r="AR330" s="9"/>
      <c r="AS330" s="9"/>
      <c r="AT330" s="16">
        <v>7.6936573982238796</v>
      </c>
      <c r="AU330" s="17">
        <v>6.48</v>
      </c>
      <c r="AV330" s="18">
        <v>2</v>
      </c>
      <c r="AW330" s="18">
        <v>3</v>
      </c>
      <c r="AX330" s="5">
        <v>401</v>
      </c>
      <c r="AY330" s="19">
        <v>44.81169085466</v>
      </c>
    </row>
    <row r="331" spans="1:51">
      <c r="A331" s="3" t="s">
        <v>725</v>
      </c>
      <c r="B331" s="3" t="s">
        <v>726</v>
      </c>
      <c r="C331" s="4">
        <v>6.46</v>
      </c>
      <c r="D331" s="5">
        <v>1</v>
      </c>
      <c r="E331" s="5">
        <v>3</v>
      </c>
      <c r="F331" s="5">
        <v>3</v>
      </c>
      <c r="G331" s="5">
        <v>26</v>
      </c>
      <c r="H331" s="6">
        <v>0.80245408243931904</v>
      </c>
      <c r="I331" s="6">
        <v>0.85178460280849699</v>
      </c>
      <c r="J331" s="6">
        <v>0.76943477576863994</v>
      </c>
      <c r="K331" s="6">
        <v>0.80635704021294397</v>
      </c>
      <c r="L331" s="6">
        <v>1.0429386794003199</v>
      </c>
      <c r="M331" s="6">
        <v>1.08526260727033</v>
      </c>
      <c r="N331" s="6">
        <v>0.901141220374438</v>
      </c>
      <c r="O331" s="6">
        <v>0.71452453387536896</v>
      </c>
      <c r="P331" s="6">
        <v>0.79969988910516299</v>
      </c>
      <c r="Q331" s="6">
        <v>0.635868335546943</v>
      </c>
      <c r="R331" s="6">
        <v>1.1331140617889901</v>
      </c>
      <c r="S331" s="6">
        <v>0.78016234230540704</v>
      </c>
      <c r="T331" s="6">
        <v>0.83617522318242699</v>
      </c>
      <c r="U331" s="6">
        <v>0.80819416027733604</v>
      </c>
      <c r="V331" s="6">
        <v>0.830500877014265</v>
      </c>
      <c r="W331" s="6">
        <v>0.86786282209400201</v>
      </c>
      <c r="X331" s="6">
        <v>0.94579051083159305</v>
      </c>
      <c r="Y331" s="6">
        <v>0.96734890517782202</v>
      </c>
      <c r="Z331" s="7">
        <v>89.303140617229104</v>
      </c>
      <c r="AA331" s="8">
        <v>6.46</v>
      </c>
      <c r="AB331" s="9">
        <v>3</v>
      </c>
      <c r="AC331" s="9">
        <v>6</v>
      </c>
      <c r="AD331" s="10">
        <v>8.5300171375274694</v>
      </c>
      <c r="AE331" s="11">
        <v>6.46</v>
      </c>
      <c r="AF331" s="12">
        <v>3</v>
      </c>
      <c r="AG331" s="12">
        <v>5</v>
      </c>
      <c r="AH331" s="7"/>
      <c r="AI331" s="8"/>
      <c r="AJ331" s="9"/>
      <c r="AK331" s="9"/>
      <c r="AL331" s="13">
        <v>3.53405833244324</v>
      </c>
      <c r="AM331" s="14">
        <v>4.79</v>
      </c>
      <c r="AN331" s="15">
        <v>2</v>
      </c>
      <c r="AO331" s="15">
        <v>3</v>
      </c>
      <c r="AP331" s="7">
        <v>96.873425562896898</v>
      </c>
      <c r="AQ331" s="8">
        <v>6.46</v>
      </c>
      <c r="AR331" s="9">
        <v>3</v>
      </c>
      <c r="AS331" s="9">
        <v>6</v>
      </c>
      <c r="AT331" s="16">
        <v>9.0460996627807599</v>
      </c>
      <c r="AU331" s="17">
        <v>6.46</v>
      </c>
      <c r="AV331" s="18">
        <v>3</v>
      </c>
      <c r="AW331" s="18">
        <v>6</v>
      </c>
      <c r="AX331" s="5">
        <v>480</v>
      </c>
      <c r="AY331" s="19">
        <v>51.254616234659998</v>
      </c>
    </row>
    <row r="332" spans="1:51">
      <c r="A332" s="3" t="s">
        <v>727</v>
      </c>
      <c r="B332" s="3" t="s">
        <v>728</v>
      </c>
      <c r="C332" s="4">
        <v>6.46</v>
      </c>
      <c r="D332" s="5">
        <v>1</v>
      </c>
      <c r="E332" s="5">
        <v>2</v>
      </c>
      <c r="F332" s="5">
        <v>2</v>
      </c>
      <c r="G332" s="5">
        <v>6</v>
      </c>
      <c r="H332" s="6">
        <v>1.27348372375982</v>
      </c>
      <c r="I332" s="6">
        <v>1.2437405728592199</v>
      </c>
      <c r="J332" s="6">
        <v>1.2587112982892601</v>
      </c>
      <c r="K332" s="6">
        <v>1.2336211293653701</v>
      </c>
      <c r="L332" s="6">
        <v>1.0117603662747501</v>
      </c>
      <c r="M332" s="6">
        <v>1.0067457011401999</v>
      </c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7">
        <v>101.51</v>
      </c>
      <c r="AA332" s="8">
        <v>6.46</v>
      </c>
      <c r="AB332" s="9">
        <v>2</v>
      </c>
      <c r="AC332" s="9">
        <v>2</v>
      </c>
      <c r="AD332" s="10">
        <v>8.2791979312896693</v>
      </c>
      <c r="AE332" s="11">
        <v>6.46</v>
      </c>
      <c r="AF332" s="12">
        <v>2</v>
      </c>
      <c r="AG332" s="12">
        <v>4</v>
      </c>
      <c r="AH332" s="7"/>
      <c r="AI332" s="8"/>
      <c r="AJ332" s="9"/>
      <c r="AK332" s="9"/>
      <c r="AL332" s="13"/>
      <c r="AM332" s="14"/>
      <c r="AN332" s="15"/>
      <c r="AO332" s="15"/>
      <c r="AP332" s="7"/>
      <c r="AQ332" s="8"/>
      <c r="AR332" s="9"/>
      <c r="AS332" s="9"/>
      <c r="AT332" s="16"/>
      <c r="AU332" s="17"/>
      <c r="AV332" s="18"/>
      <c r="AW332" s="18"/>
      <c r="AX332" s="5">
        <v>418</v>
      </c>
      <c r="AY332" s="19">
        <v>46.283307424660002</v>
      </c>
    </row>
    <row r="333" spans="1:51">
      <c r="A333" s="3" t="s">
        <v>652</v>
      </c>
      <c r="B333" s="3" t="s">
        <v>803</v>
      </c>
      <c r="C333" s="4">
        <v>6.42</v>
      </c>
      <c r="D333" s="5">
        <v>2</v>
      </c>
      <c r="E333" s="5">
        <v>4</v>
      </c>
      <c r="F333" s="5">
        <v>5</v>
      </c>
      <c r="G333" s="5">
        <v>26</v>
      </c>
      <c r="H333" s="6">
        <v>0.98213169534053102</v>
      </c>
      <c r="I333" s="6">
        <v>0.90318787256746302</v>
      </c>
      <c r="J333" s="6">
        <v>0.91303126506722498</v>
      </c>
      <c r="K333" s="6">
        <v>0.89470410447644999</v>
      </c>
      <c r="L333" s="6">
        <v>0.92541338695943698</v>
      </c>
      <c r="M333" s="6">
        <v>0.95405572853702003</v>
      </c>
      <c r="N333" s="6">
        <v>0.90933540343709396</v>
      </c>
      <c r="O333" s="6">
        <v>0.93646202302534998</v>
      </c>
      <c r="P333" s="6">
        <v>0.92227820008726302</v>
      </c>
      <c r="Q333" s="6">
        <v>0.95564521330864505</v>
      </c>
      <c r="R333" s="6">
        <v>0.96855087572569698</v>
      </c>
      <c r="S333" s="6">
        <v>0.97409781814878105</v>
      </c>
      <c r="T333" s="6">
        <v>0.988811340527885</v>
      </c>
      <c r="U333" s="6">
        <v>0.94843087061160203</v>
      </c>
      <c r="V333" s="6">
        <v>1.06501312314241</v>
      </c>
      <c r="W333" s="6">
        <v>1.0533645510715799</v>
      </c>
      <c r="X333" s="6">
        <v>0.90886490640631801</v>
      </c>
      <c r="Y333" s="6">
        <v>0.89842958594559996</v>
      </c>
      <c r="Z333" s="7">
        <v>24.28</v>
      </c>
      <c r="AA333" s="8">
        <v>2.5499999999999998</v>
      </c>
      <c r="AB333" s="9">
        <v>2</v>
      </c>
      <c r="AC333" s="9">
        <v>3</v>
      </c>
      <c r="AD333" s="10">
        <v>7.3056004047393799</v>
      </c>
      <c r="AE333" s="11">
        <v>3.15</v>
      </c>
      <c r="AF333" s="12">
        <v>3</v>
      </c>
      <c r="AG333" s="12">
        <v>4</v>
      </c>
      <c r="AH333" s="7">
        <v>28.95</v>
      </c>
      <c r="AI333" s="8">
        <v>2.67</v>
      </c>
      <c r="AJ333" s="9">
        <v>2</v>
      </c>
      <c r="AK333" s="9">
        <v>5</v>
      </c>
      <c r="AL333" s="13">
        <v>8.4750263690948504</v>
      </c>
      <c r="AM333" s="14">
        <v>2.67</v>
      </c>
      <c r="AN333" s="15">
        <v>2</v>
      </c>
      <c r="AO333" s="15">
        <v>4</v>
      </c>
      <c r="AP333" s="7">
        <v>36.782346880361999</v>
      </c>
      <c r="AQ333" s="8">
        <v>4.3600000000000003</v>
      </c>
      <c r="AR333" s="9">
        <v>3</v>
      </c>
      <c r="AS333" s="9">
        <v>5</v>
      </c>
      <c r="AT333" s="16">
        <v>10.318434476852399</v>
      </c>
      <c r="AU333" s="17">
        <v>4.3600000000000003</v>
      </c>
      <c r="AV333" s="18">
        <v>3</v>
      </c>
      <c r="AW333" s="18">
        <v>5</v>
      </c>
      <c r="AX333" s="5">
        <v>825</v>
      </c>
      <c r="AY333" s="19">
        <v>94.294446354660195</v>
      </c>
    </row>
    <row r="334" spans="1:51">
      <c r="A334" s="3" t="s">
        <v>804</v>
      </c>
      <c r="B334" s="3" t="s">
        <v>730</v>
      </c>
      <c r="C334" s="4">
        <v>6.37</v>
      </c>
      <c r="D334" s="5">
        <v>6</v>
      </c>
      <c r="E334" s="5">
        <v>3</v>
      </c>
      <c r="F334" s="5">
        <v>3</v>
      </c>
      <c r="G334" s="5">
        <v>23</v>
      </c>
      <c r="H334" s="6">
        <v>0.54453284775626398</v>
      </c>
      <c r="I334" s="6">
        <v>0.52762745724292104</v>
      </c>
      <c r="J334" s="6">
        <v>0.55726757288979101</v>
      </c>
      <c r="K334" s="6">
        <v>0.53010848612038697</v>
      </c>
      <c r="L334" s="6">
        <v>1</v>
      </c>
      <c r="M334" s="6">
        <v>1.0006442730606</v>
      </c>
      <c r="N334" s="6">
        <v>0.42352820180657702</v>
      </c>
      <c r="O334" s="6">
        <v>0.46961791016768001</v>
      </c>
      <c r="P334" s="6">
        <v>0.454212059538528</v>
      </c>
      <c r="Q334" s="6">
        <v>0.53141248258863005</v>
      </c>
      <c r="R334" s="6">
        <v>0.89112080391755499</v>
      </c>
      <c r="S334" s="6">
        <v>1.12596218957424</v>
      </c>
      <c r="T334" s="6"/>
      <c r="U334" s="6"/>
      <c r="V334" s="6"/>
      <c r="W334" s="6"/>
      <c r="X334" s="6"/>
      <c r="Y334" s="6"/>
      <c r="Z334" s="7">
        <v>63.357773744305803</v>
      </c>
      <c r="AA334" s="8">
        <v>6.37</v>
      </c>
      <c r="AB334" s="9">
        <v>3</v>
      </c>
      <c r="AC334" s="9">
        <v>6</v>
      </c>
      <c r="AD334" s="10">
        <v>14.968037247657801</v>
      </c>
      <c r="AE334" s="11">
        <v>6.37</v>
      </c>
      <c r="AF334" s="12">
        <v>3</v>
      </c>
      <c r="AG334" s="12">
        <v>7</v>
      </c>
      <c r="AH334" s="7">
        <v>50.508773829144999</v>
      </c>
      <c r="AI334" s="8">
        <v>3.5</v>
      </c>
      <c r="AJ334" s="9">
        <v>2</v>
      </c>
      <c r="AK334" s="9">
        <v>4</v>
      </c>
      <c r="AL334" s="13">
        <v>10.1151051521301</v>
      </c>
      <c r="AM334" s="14">
        <v>3.5</v>
      </c>
      <c r="AN334" s="15">
        <v>2</v>
      </c>
      <c r="AO334" s="15">
        <v>6</v>
      </c>
      <c r="AP334" s="7"/>
      <c r="AQ334" s="8"/>
      <c r="AR334" s="9"/>
      <c r="AS334" s="9"/>
      <c r="AT334" s="16"/>
      <c r="AU334" s="17"/>
      <c r="AV334" s="18"/>
      <c r="AW334" s="18"/>
      <c r="AX334" s="5">
        <v>628</v>
      </c>
      <c r="AY334" s="19">
        <v>69.278580874660094</v>
      </c>
    </row>
    <row r="335" spans="1:51">
      <c r="A335" s="3" t="s">
        <v>731</v>
      </c>
      <c r="B335" s="3" t="s">
        <v>732</v>
      </c>
      <c r="C335" s="4">
        <v>6.36</v>
      </c>
      <c r="D335" s="5">
        <v>1</v>
      </c>
      <c r="E335" s="5">
        <v>5</v>
      </c>
      <c r="F335" s="5">
        <v>5</v>
      </c>
      <c r="G335" s="5">
        <v>31</v>
      </c>
      <c r="H335" s="6">
        <v>0.88427395877828296</v>
      </c>
      <c r="I335" s="6">
        <v>0.91649541285784997</v>
      </c>
      <c r="J335" s="6">
        <v>0.88779094889102095</v>
      </c>
      <c r="K335" s="6">
        <v>0.92336506381871897</v>
      </c>
      <c r="L335" s="6">
        <v>0.99606233280633605</v>
      </c>
      <c r="M335" s="6">
        <v>1.0683826842558699</v>
      </c>
      <c r="N335" s="6">
        <v>1.1773385633670099</v>
      </c>
      <c r="O335" s="6">
        <v>1.2090710610591999</v>
      </c>
      <c r="P335" s="6">
        <v>1.1811735581141201</v>
      </c>
      <c r="Q335" s="6">
        <v>1.15919023125854</v>
      </c>
      <c r="R335" s="6">
        <v>1.05177004240145</v>
      </c>
      <c r="S335" s="6">
        <v>0.97912174149673603</v>
      </c>
      <c r="T335" s="6">
        <v>1.47224049721424</v>
      </c>
      <c r="U335" s="6">
        <v>1.34592149990751</v>
      </c>
      <c r="V335" s="6">
        <v>1.48679508236424</v>
      </c>
      <c r="W335" s="6">
        <v>1.4322058707643199</v>
      </c>
      <c r="X335" s="6">
        <v>0.95290281533434096</v>
      </c>
      <c r="Y335" s="6">
        <v>0.92910304132050403</v>
      </c>
      <c r="Z335" s="7">
        <v>53.350598005314701</v>
      </c>
      <c r="AA335" s="8">
        <v>3.76</v>
      </c>
      <c r="AB335" s="9">
        <v>3</v>
      </c>
      <c r="AC335" s="9">
        <v>6</v>
      </c>
      <c r="AD335" s="10">
        <v>13.591790199279799</v>
      </c>
      <c r="AE335" s="11">
        <v>3.76</v>
      </c>
      <c r="AF335" s="12">
        <v>3</v>
      </c>
      <c r="AG335" s="12">
        <v>6</v>
      </c>
      <c r="AH335" s="7">
        <v>57.667299917643</v>
      </c>
      <c r="AI335" s="8">
        <v>4.1500000000000004</v>
      </c>
      <c r="AJ335" s="9">
        <v>3</v>
      </c>
      <c r="AK335" s="9">
        <v>4</v>
      </c>
      <c r="AL335" s="13">
        <v>6.2652003765106201</v>
      </c>
      <c r="AM335" s="14">
        <v>2.98</v>
      </c>
      <c r="AN335" s="15">
        <v>2</v>
      </c>
      <c r="AO335" s="15">
        <v>4</v>
      </c>
      <c r="AP335" s="7">
        <v>78.104972879831607</v>
      </c>
      <c r="AQ335" s="8">
        <v>5.19</v>
      </c>
      <c r="AR335" s="9">
        <v>4</v>
      </c>
      <c r="AS335" s="9">
        <v>6</v>
      </c>
      <c r="AT335" s="16">
        <v>9.5555434226989693</v>
      </c>
      <c r="AU335" s="17">
        <v>4.41</v>
      </c>
      <c r="AV335" s="18">
        <v>3</v>
      </c>
      <c r="AW335" s="18">
        <v>5</v>
      </c>
      <c r="AX335" s="5">
        <v>771</v>
      </c>
      <c r="AY335" s="19">
        <v>88.832987804660306</v>
      </c>
    </row>
    <row r="336" spans="1:51">
      <c r="A336" s="3" t="s">
        <v>733</v>
      </c>
      <c r="B336" s="3" t="s">
        <v>734</v>
      </c>
      <c r="C336" s="4">
        <v>6.35</v>
      </c>
      <c r="D336" s="5">
        <v>2</v>
      </c>
      <c r="E336" s="5">
        <v>10</v>
      </c>
      <c r="F336" s="5">
        <v>10</v>
      </c>
      <c r="G336" s="5">
        <v>52</v>
      </c>
      <c r="H336" s="6">
        <v>1.5107400916056699</v>
      </c>
      <c r="I336" s="6">
        <v>1.49971728546451</v>
      </c>
      <c r="J336" s="6">
        <v>1.6011748253147999</v>
      </c>
      <c r="K336" s="6">
        <v>1.62549607491557</v>
      </c>
      <c r="L336" s="6">
        <v>0.94236803900888599</v>
      </c>
      <c r="M336" s="6">
        <v>0.91685868787952296</v>
      </c>
      <c r="N336" s="6">
        <v>1.3330801835975501</v>
      </c>
      <c r="O336" s="6">
        <v>1.27097563559771</v>
      </c>
      <c r="P336" s="6">
        <v>1.34345460436332</v>
      </c>
      <c r="Q336" s="6">
        <v>1.28445774672219</v>
      </c>
      <c r="R336" s="6">
        <v>0.99932552504917005</v>
      </c>
      <c r="S336" s="6">
        <v>0.93808382286518499</v>
      </c>
      <c r="T336" s="6">
        <v>1.2638430559259299</v>
      </c>
      <c r="U336" s="6">
        <v>1.2699497876704799</v>
      </c>
      <c r="V336" s="6">
        <v>1.25050595712576</v>
      </c>
      <c r="W336" s="6">
        <v>1.28156611188657</v>
      </c>
      <c r="X336" s="6">
        <v>0.99585620022621402</v>
      </c>
      <c r="Y336" s="6">
        <v>0.95303009483423995</v>
      </c>
      <c r="Z336" s="7">
        <v>110.742140830385</v>
      </c>
      <c r="AA336" s="8">
        <v>4.51</v>
      </c>
      <c r="AB336" s="9">
        <v>7</v>
      </c>
      <c r="AC336" s="9">
        <v>10</v>
      </c>
      <c r="AD336" s="10">
        <v>22.5715508460999</v>
      </c>
      <c r="AE336" s="11">
        <v>4.51</v>
      </c>
      <c r="AF336" s="12">
        <v>7</v>
      </c>
      <c r="AG336" s="12">
        <v>11</v>
      </c>
      <c r="AH336" s="7">
        <v>43.563411413837201</v>
      </c>
      <c r="AI336" s="8">
        <v>1.28</v>
      </c>
      <c r="AJ336" s="9">
        <v>2</v>
      </c>
      <c r="AK336" s="9">
        <v>3</v>
      </c>
      <c r="AL336" s="13">
        <v>11.7972300052643</v>
      </c>
      <c r="AM336" s="14">
        <v>1.28</v>
      </c>
      <c r="AN336" s="15">
        <v>2</v>
      </c>
      <c r="AO336" s="15">
        <v>5</v>
      </c>
      <c r="AP336" s="7">
        <v>135.008296248443</v>
      </c>
      <c r="AQ336" s="8">
        <v>5.13</v>
      </c>
      <c r="AR336" s="9">
        <v>7</v>
      </c>
      <c r="AS336" s="9">
        <v>10</v>
      </c>
      <c r="AT336" s="16">
        <v>27.219936609268199</v>
      </c>
      <c r="AU336" s="17">
        <v>5.55</v>
      </c>
      <c r="AV336" s="18">
        <v>8</v>
      </c>
      <c r="AW336" s="18">
        <v>13</v>
      </c>
      <c r="AX336" s="5">
        <v>1639</v>
      </c>
      <c r="AY336" s="19">
        <v>187.77079500465999</v>
      </c>
    </row>
    <row r="337" spans="1:51">
      <c r="A337" s="3" t="s">
        <v>735</v>
      </c>
      <c r="B337" s="3" t="s">
        <v>736</v>
      </c>
      <c r="C337" s="4">
        <v>6.34</v>
      </c>
      <c r="D337" s="5">
        <v>2</v>
      </c>
      <c r="E337" s="5">
        <v>2</v>
      </c>
      <c r="F337" s="5">
        <v>2</v>
      </c>
      <c r="G337" s="5">
        <v>4</v>
      </c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>
        <v>1.06761344211789</v>
      </c>
      <c r="U337" s="6">
        <v>0.96476947368301502</v>
      </c>
      <c r="V337" s="6">
        <v>1.2575919272698499</v>
      </c>
      <c r="W337" s="6">
        <v>1.14318376664776</v>
      </c>
      <c r="X337" s="6">
        <v>0.84812253250944503</v>
      </c>
      <c r="Y337" s="6">
        <v>0.89484192365616899</v>
      </c>
      <c r="Z337" s="7"/>
      <c r="AA337" s="8"/>
      <c r="AB337" s="9"/>
      <c r="AC337" s="9"/>
      <c r="AD337" s="10"/>
      <c r="AE337" s="11"/>
      <c r="AF337" s="12"/>
      <c r="AG337" s="12"/>
      <c r="AH337" s="7"/>
      <c r="AI337" s="8"/>
      <c r="AJ337" s="9"/>
      <c r="AK337" s="9"/>
      <c r="AL337" s="13"/>
      <c r="AM337" s="14"/>
      <c r="AN337" s="15"/>
      <c r="AO337" s="15"/>
      <c r="AP337" s="7">
        <v>36.69</v>
      </c>
      <c r="AQ337" s="8">
        <v>6.34</v>
      </c>
      <c r="AR337" s="9">
        <v>2</v>
      </c>
      <c r="AS337" s="9">
        <v>2</v>
      </c>
      <c r="AT337" s="16">
        <v>5.2776136398315403</v>
      </c>
      <c r="AU337" s="17">
        <v>6.34</v>
      </c>
      <c r="AV337" s="18">
        <v>2</v>
      </c>
      <c r="AW337" s="18">
        <v>2</v>
      </c>
      <c r="AX337" s="5">
        <v>284</v>
      </c>
      <c r="AY337" s="19">
        <v>32.09853208466</v>
      </c>
    </row>
    <row r="338" spans="1:51">
      <c r="A338" s="3" t="s">
        <v>737</v>
      </c>
      <c r="B338" s="3" t="s">
        <v>738</v>
      </c>
      <c r="C338" s="4">
        <v>6.3</v>
      </c>
      <c r="D338" s="5">
        <v>2</v>
      </c>
      <c r="E338" s="5">
        <v>2</v>
      </c>
      <c r="F338" s="5">
        <v>2</v>
      </c>
      <c r="G338" s="5">
        <v>4</v>
      </c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>
        <v>0.93801147427607701</v>
      </c>
      <c r="U338" s="6">
        <v>1.0537255247503401</v>
      </c>
      <c r="V338" s="6">
        <v>1.08279268766056</v>
      </c>
      <c r="W338" s="6">
        <v>1.2235774124954499</v>
      </c>
      <c r="X338" s="6">
        <v>0.86546028986192203</v>
      </c>
      <c r="Y338" s="6">
        <v>1.1123876327378199</v>
      </c>
      <c r="Z338" s="7"/>
      <c r="AA338" s="8"/>
      <c r="AB338" s="9"/>
      <c r="AC338" s="9"/>
      <c r="AD338" s="10"/>
      <c r="AE338" s="11"/>
      <c r="AF338" s="12"/>
      <c r="AG338" s="12"/>
      <c r="AH338" s="7"/>
      <c r="AI338" s="8"/>
      <c r="AJ338" s="9"/>
      <c r="AK338" s="9"/>
      <c r="AL338" s="13"/>
      <c r="AM338" s="14"/>
      <c r="AN338" s="15"/>
      <c r="AO338" s="15"/>
      <c r="AP338" s="7">
        <v>35.733037561203801</v>
      </c>
      <c r="AQ338" s="8">
        <v>6.3</v>
      </c>
      <c r="AR338" s="9">
        <v>2</v>
      </c>
      <c r="AS338" s="9">
        <v>2</v>
      </c>
      <c r="AT338" s="16">
        <v>4.4700193405151403</v>
      </c>
      <c r="AU338" s="17">
        <v>6.3</v>
      </c>
      <c r="AV338" s="18">
        <v>2</v>
      </c>
      <c r="AW338" s="18">
        <v>2</v>
      </c>
      <c r="AX338" s="5">
        <v>349</v>
      </c>
      <c r="AY338" s="19">
        <v>39.804540814660001</v>
      </c>
    </row>
    <row r="339" spans="1:51">
      <c r="A339" s="3" t="s">
        <v>739</v>
      </c>
      <c r="B339" s="3" t="s">
        <v>740</v>
      </c>
      <c r="C339" s="4">
        <v>6.27</v>
      </c>
      <c r="D339" s="5">
        <v>1</v>
      </c>
      <c r="E339" s="5">
        <v>3</v>
      </c>
      <c r="F339" s="5">
        <v>3</v>
      </c>
      <c r="G339" s="5">
        <v>31</v>
      </c>
      <c r="H339" s="6">
        <v>0.94625078476317803</v>
      </c>
      <c r="I339" s="6">
        <v>1.18052109038008</v>
      </c>
      <c r="J339" s="6">
        <v>0.95906457304873405</v>
      </c>
      <c r="K339" s="6">
        <v>1.0588808156735801</v>
      </c>
      <c r="L339" s="6">
        <v>1.08179350209759</v>
      </c>
      <c r="M339" s="6">
        <v>1.1596795993823501</v>
      </c>
      <c r="N339" s="6">
        <v>0.99527403259983505</v>
      </c>
      <c r="O339" s="6">
        <v>1.01160815015229</v>
      </c>
      <c r="P339" s="6">
        <v>0.983038776699239</v>
      </c>
      <c r="Q339" s="6">
        <v>1.001973347209</v>
      </c>
      <c r="R339" s="6">
        <v>1.01807514073939</v>
      </c>
      <c r="S339" s="6">
        <v>1.000069864012</v>
      </c>
      <c r="T339" s="6">
        <v>1.61503514932876</v>
      </c>
      <c r="U339" s="6">
        <v>1.5146821879952099</v>
      </c>
      <c r="V339" s="6">
        <v>1.9844239966516599</v>
      </c>
      <c r="W339" s="6">
        <v>1.8298814842448501</v>
      </c>
      <c r="X339" s="6">
        <v>0.903601393187903</v>
      </c>
      <c r="Y339" s="6">
        <v>0.93029158726141203</v>
      </c>
      <c r="Z339" s="7">
        <v>85.678125523475202</v>
      </c>
      <c r="AA339" s="8">
        <v>6.27</v>
      </c>
      <c r="AB339" s="9">
        <v>3</v>
      </c>
      <c r="AC339" s="9">
        <v>6</v>
      </c>
      <c r="AD339" s="10">
        <v>9.5402917861938494</v>
      </c>
      <c r="AE339" s="11">
        <v>6.27</v>
      </c>
      <c r="AF339" s="12">
        <v>3</v>
      </c>
      <c r="AG339" s="12">
        <v>7</v>
      </c>
      <c r="AH339" s="7">
        <v>69.575419351278299</v>
      </c>
      <c r="AI339" s="8">
        <v>4.0999999999999996</v>
      </c>
      <c r="AJ339" s="9">
        <v>2</v>
      </c>
      <c r="AK339" s="9">
        <v>3</v>
      </c>
      <c r="AL339" s="13">
        <v>5.2247898578643799</v>
      </c>
      <c r="AM339" s="14">
        <v>4.0999999999999996</v>
      </c>
      <c r="AN339" s="15">
        <v>2</v>
      </c>
      <c r="AO339" s="15">
        <v>3</v>
      </c>
      <c r="AP339" s="7">
        <v>90.829262296209606</v>
      </c>
      <c r="AQ339" s="8">
        <v>6.27</v>
      </c>
      <c r="AR339" s="9">
        <v>3</v>
      </c>
      <c r="AS339" s="9">
        <v>6</v>
      </c>
      <c r="AT339" s="16">
        <v>8.7388303279876691</v>
      </c>
      <c r="AU339" s="17">
        <v>6.27</v>
      </c>
      <c r="AV339" s="18">
        <v>3</v>
      </c>
      <c r="AW339" s="18">
        <v>6</v>
      </c>
      <c r="AX339" s="5">
        <v>415</v>
      </c>
      <c r="AY339" s="19">
        <v>46.294609534659998</v>
      </c>
    </row>
    <row r="340" spans="1:51">
      <c r="A340" s="3" t="s">
        <v>741</v>
      </c>
      <c r="B340" s="3" t="s">
        <v>742</v>
      </c>
      <c r="C340" s="4">
        <v>6.26</v>
      </c>
      <c r="D340" s="5">
        <v>1</v>
      </c>
      <c r="E340" s="5">
        <v>2</v>
      </c>
      <c r="F340" s="5">
        <v>2</v>
      </c>
      <c r="G340" s="5">
        <v>12</v>
      </c>
      <c r="H340" s="6">
        <v>1.2295183568764201</v>
      </c>
      <c r="I340" s="6">
        <v>1.16109040118282</v>
      </c>
      <c r="J340" s="6">
        <v>1.09498036632028</v>
      </c>
      <c r="K340" s="6">
        <v>1.0376636781487101</v>
      </c>
      <c r="L340" s="6">
        <v>1.1228948233498</v>
      </c>
      <c r="M340" s="6">
        <v>1.01510809859534</v>
      </c>
      <c r="N340" s="6">
        <v>1.2581814950816199</v>
      </c>
      <c r="O340" s="6">
        <v>1.165126373166</v>
      </c>
      <c r="P340" s="6">
        <v>1.1310035736723301</v>
      </c>
      <c r="Q340" s="6">
        <v>1.0502908698328199</v>
      </c>
      <c r="R340" s="6">
        <v>1.1186317078616601</v>
      </c>
      <c r="S340" s="6">
        <v>0.91115116209563995</v>
      </c>
      <c r="T340" s="6"/>
      <c r="U340" s="6"/>
      <c r="V340" s="6"/>
      <c r="W340" s="6"/>
      <c r="X340" s="6"/>
      <c r="Y340" s="6"/>
      <c r="Z340" s="7">
        <v>62.031739622632102</v>
      </c>
      <c r="AA340" s="8">
        <v>6.26</v>
      </c>
      <c r="AB340" s="9">
        <v>2</v>
      </c>
      <c r="AC340" s="9">
        <v>4</v>
      </c>
      <c r="AD340" s="10">
        <v>9.37371826171875</v>
      </c>
      <c r="AE340" s="11">
        <v>6.26</v>
      </c>
      <c r="AF340" s="12">
        <v>2</v>
      </c>
      <c r="AG340" s="12">
        <v>4</v>
      </c>
      <c r="AH340" s="7">
        <v>29.63</v>
      </c>
      <c r="AI340" s="8">
        <v>6.26</v>
      </c>
      <c r="AJ340" s="9">
        <v>2</v>
      </c>
      <c r="AK340" s="9">
        <v>2</v>
      </c>
      <c r="AL340" s="13">
        <v>5.5263562202453604</v>
      </c>
      <c r="AM340" s="14">
        <v>6.26</v>
      </c>
      <c r="AN340" s="15">
        <v>2</v>
      </c>
      <c r="AO340" s="15">
        <v>2</v>
      </c>
      <c r="AP340" s="7"/>
      <c r="AQ340" s="8"/>
      <c r="AR340" s="9"/>
      <c r="AS340" s="9"/>
      <c r="AT340" s="16"/>
      <c r="AU340" s="17"/>
      <c r="AV340" s="18"/>
      <c r="AW340" s="18"/>
      <c r="AX340" s="5">
        <v>479</v>
      </c>
      <c r="AY340" s="19">
        <v>54.671308914660003</v>
      </c>
    </row>
    <row r="341" spans="1:51">
      <c r="A341" s="3" t="s">
        <v>811</v>
      </c>
      <c r="B341" s="3" t="s">
        <v>743</v>
      </c>
      <c r="C341" s="4">
        <v>6.21</v>
      </c>
      <c r="D341" s="5">
        <v>3</v>
      </c>
      <c r="E341" s="5">
        <v>2</v>
      </c>
      <c r="F341" s="5">
        <v>2</v>
      </c>
      <c r="G341" s="5">
        <v>4</v>
      </c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>
        <v>1.2911621412385601</v>
      </c>
      <c r="U341" s="6">
        <v>1.2537474544946501</v>
      </c>
      <c r="V341" s="6">
        <v>1.21412907146959</v>
      </c>
      <c r="W341" s="6">
        <v>1.18593510995333</v>
      </c>
      <c r="X341" s="6">
        <v>1.06242977730309</v>
      </c>
      <c r="Y341" s="6">
        <v>0.96153718337023497</v>
      </c>
      <c r="Z341" s="7"/>
      <c r="AA341" s="8"/>
      <c r="AB341" s="9"/>
      <c r="AC341" s="9"/>
      <c r="AD341" s="10"/>
      <c r="AE341" s="11"/>
      <c r="AF341" s="12"/>
      <c r="AG341" s="12"/>
      <c r="AH341" s="7"/>
      <c r="AI341" s="8"/>
      <c r="AJ341" s="9"/>
      <c r="AK341" s="9"/>
      <c r="AL341" s="13"/>
      <c r="AM341" s="14"/>
      <c r="AN341" s="15"/>
      <c r="AO341" s="15"/>
      <c r="AP341" s="7">
        <v>23.45</v>
      </c>
      <c r="AQ341" s="8">
        <v>6.21</v>
      </c>
      <c r="AR341" s="9">
        <v>2</v>
      </c>
      <c r="AS341" s="9">
        <v>2</v>
      </c>
      <c r="AT341" s="16">
        <v>6.8735160827636701</v>
      </c>
      <c r="AU341" s="17">
        <v>6.21</v>
      </c>
      <c r="AV341" s="18">
        <v>2</v>
      </c>
      <c r="AW341" s="18">
        <v>2</v>
      </c>
      <c r="AX341" s="5">
        <v>483</v>
      </c>
      <c r="AY341" s="19">
        <v>52.29785491466</v>
      </c>
    </row>
    <row r="342" spans="1:51">
      <c r="A342" s="3" t="s">
        <v>744</v>
      </c>
      <c r="B342" s="3" t="s">
        <v>745</v>
      </c>
      <c r="C342" s="4">
        <v>6.18</v>
      </c>
      <c r="D342" s="5">
        <v>1</v>
      </c>
      <c r="E342" s="5">
        <v>2</v>
      </c>
      <c r="F342" s="5">
        <v>2</v>
      </c>
      <c r="G342" s="5">
        <v>4</v>
      </c>
      <c r="H342" s="6">
        <v>1.3778839554268301</v>
      </c>
      <c r="I342" s="6">
        <v>0.91774751195018001</v>
      </c>
      <c r="J342" s="6">
        <v>1.3508095905656901</v>
      </c>
      <c r="K342" s="6">
        <v>0.88159301048916305</v>
      </c>
      <c r="L342" s="6">
        <v>1.0446835053346699</v>
      </c>
      <c r="M342" s="6">
        <v>0.93873758043906397</v>
      </c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7">
        <v>89.182547284530301</v>
      </c>
      <c r="AA342" s="8">
        <v>6.18</v>
      </c>
      <c r="AB342" s="9">
        <v>2</v>
      </c>
      <c r="AC342" s="9">
        <v>2</v>
      </c>
      <c r="AD342" s="10">
        <v>9.6246681213378906</v>
      </c>
      <c r="AE342" s="11">
        <v>6.18</v>
      </c>
      <c r="AF342" s="12">
        <v>2</v>
      </c>
      <c r="AG342" s="12">
        <v>2</v>
      </c>
      <c r="AH342" s="7"/>
      <c r="AI342" s="8"/>
      <c r="AJ342" s="9"/>
      <c r="AK342" s="9"/>
      <c r="AL342" s="13"/>
      <c r="AM342" s="14"/>
      <c r="AN342" s="15"/>
      <c r="AO342" s="15"/>
      <c r="AP342" s="7"/>
      <c r="AQ342" s="8"/>
      <c r="AR342" s="9"/>
      <c r="AS342" s="9"/>
      <c r="AT342" s="16"/>
      <c r="AU342" s="17"/>
      <c r="AV342" s="18"/>
      <c r="AW342" s="18"/>
      <c r="AX342" s="5">
        <v>437</v>
      </c>
      <c r="AY342" s="19">
        <v>48.476535204660003</v>
      </c>
    </row>
    <row r="343" spans="1:51">
      <c r="A343" s="3" t="s">
        <v>746</v>
      </c>
      <c r="B343" s="3" t="s">
        <v>747</v>
      </c>
      <c r="C343" s="4">
        <v>6.18</v>
      </c>
      <c r="D343" s="5">
        <v>1</v>
      </c>
      <c r="E343" s="5">
        <v>5</v>
      </c>
      <c r="F343" s="5">
        <v>5</v>
      </c>
      <c r="G343" s="5">
        <v>15</v>
      </c>
      <c r="H343" s="6">
        <v>0.77570461063569196</v>
      </c>
      <c r="I343" s="6">
        <v>0.848245468281282</v>
      </c>
      <c r="J343" s="6">
        <v>0.67122038448996202</v>
      </c>
      <c r="K343" s="6">
        <v>0.73656245575481905</v>
      </c>
      <c r="L343" s="6">
        <v>1.1556907311008899</v>
      </c>
      <c r="M343" s="6">
        <v>1.1272196628115101</v>
      </c>
      <c r="N343" s="6">
        <v>0.77989635020431902</v>
      </c>
      <c r="O343" s="6">
        <v>0.74597389646702095</v>
      </c>
      <c r="P343" s="6">
        <v>0.79875843204372299</v>
      </c>
      <c r="Q343" s="6">
        <v>0.73032843614408505</v>
      </c>
      <c r="R343" s="6">
        <v>1.02998073742649</v>
      </c>
      <c r="S343" s="6">
        <v>0.86099611375685003</v>
      </c>
      <c r="T343" s="6">
        <v>0.807930249217925</v>
      </c>
      <c r="U343" s="6">
        <v>0.79730419984482603</v>
      </c>
      <c r="V343" s="6">
        <v>0.87147608443131097</v>
      </c>
      <c r="W343" s="6">
        <v>0.86796125449864703</v>
      </c>
      <c r="X343" s="6">
        <v>1.00167347051952</v>
      </c>
      <c r="Y343" s="6">
        <v>0.97720793702808995</v>
      </c>
      <c r="Z343" s="7">
        <v>36.85</v>
      </c>
      <c r="AA343" s="8">
        <v>2.2999999999999998</v>
      </c>
      <c r="AB343" s="9">
        <v>2</v>
      </c>
      <c r="AC343" s="9">
        <v>2</v>
      </c>
      <c r="AD343" s="10"/>
      <c r="AE343" s="11"/>
      <c r="AF343" s="12"/>
      <c r="AG343" s="12"/>
      <c r="AH343" s="7">
        <v>63.713385106066703</v>
      </c>
      <c r="AI343" s="8">
        <v>3.59</v>
      </c>
      <c r="AJ343" s="9">
        <v>3</v>
      </c>
      <c r="AK343" s="9">
        <v>3</v>
      </c>
      <c r="AL343" s="13">
        <v>5.5452134609222403</v>
      </c>
      <c r="AM343" s="14">
        <v>2.44</v>
      </c>
      <c r="AN343" s="15">
        <v>2</v>
      </c>
      <c r="AO343" s="15">
        <v>2</v>
      </c>
      <c r="AP343" s="7">
        <v>82.1979036637387</v>
      </c>
      <c r="AQ343" s="8">
        <v>3.88</v>
      </c>
      <c r="AR343" s="9">
        <v>3</v>
      </c>
      <c r="AS343" s="9">
        <v>3</v>
      </c>
      <c r="AT343" s="16">
        <v>8.6940724849700892</v>
      </c>
      <c r="AU343" s="17">
        <v>3.88</v>
      </c>
      <c r="AV343" s="18">
        <v>3</v>
      </c>
      <c r="AW343" s="18">
        <v>5</v>
      </c>
      <c r="AX343" s="5">
        <v>696</v>
      </c>
      <c r="AY343" s="19">
        <v>77.6856144046601</v>
      </c>
    </row>
    <row r="344" spans="1:51">
      <c r="A344" s="3" t="s">
        <v>748</v>
      </c>
      <c r="B344" s="3" t="s">
        <v>749</v>
      </c>
      <c r="C344" s="4">
        <v>6.16</v>
      </c>
      <c r="D344" s="5">
        <v>2</v>
      </c>
      <c r="E344" s="5">
        <v>2</v>
      </c>
      <c r="F344" s="5">
        <v>2</v>
      </c>
      <c r="G344" s="5">
        <v>4</v>
      </c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>
        <v>1.0090733257570601</v>
      </c>
      <c r="U344" s="6">
        <v>1.01020225266486</v>
      </c>
      <c r="V344" s="6">
        <v>1.03943961830452</v>
      </c>
      <c r="W344" s="6">
        <v>1.04677094680297</v>
      </c>
      <c r="X344" s="6">
        <v>0.96985714395596401</v>
      </c>
      <c r="Y344" s="6">
        <v>0.99133949570883795</v>
      </c>
      <c r="Z344" s="7"/>
      <c r="AA344" s="8"/>
      <c r="AB344" s="9"/>
      <c r="AC344" s="9"/>
      <c r="AD344" s="10"/>
      <c r="AE344" s="11"/>
      <c r="AF344" s="12"/>
      <c r="AG344" s="12"/>
      <c r="AH344" s="7"/>
      <c r="AI344" s="8"/>
      <c r="AJ344" s="9"/>
      <c r="AK344" s="9"/>
      <c r="AL344" s="13"/>
      <c r="AM344" s="14"/>
      <c r="AN344" s="15"/>
      <c r="AO344" s="15"/>
      <c r="AP344" s="7">
        <v>37.03</v>
      </c>
      <c r="AQ344" s="8">
        <v>6.16</v>
      </c>
      <c r="AR344" s="9">
        <v>2</v>
      </c>
      <c r="AS344" s="9">
        <v>2</v>
      </c>
      <c r="AT344" s="16">
        <v>4.6610848903655997</v>
      </c>
      <c r="AU344" s="17">
        <v>6.16</v>
      </c>
      <c r="AV344" s="18">
        <v>2</v>
      </c>
      <c r="AW344" s="18">
        <v>2</v>
      </c>
      <c r="AX344" s="5">
        <v>422</v>
      </c>
      <c r="AY344" s="19">
        <v>47.434042784660001</v>
      </c>
    </row>
    <row r="345" spans="1:51">
      <c r="A345" s="3" t="s">
        <v>750</v>
      </c>
      <c r="B345" s="3" t="s">
        <v>675</v>
      </c>
      <c r="C345" s="4">
        <v>6.1</v>
      </c>
      <c r="D345" s="5">
        <v>1</v>
      </c>
      <c r="E345" s="5">
        <v>2</v>
      </c>
      <c r="F345" s="5">
        <v>2</v>
      </c>
      <c r="G345" s="5">
        <v>6</v>
      </c>
      <c r="H345" s="6">
        <v>0.70951255982777806</v>
      </c>
      <c r="I345" s="6">
        <v>0.68872926724265604</v>
      </c>
      <c r="J345" s="6">
        <v>0.61034010523362303</v>
      </c>
      <c r="K345" s="6">
        <v>0.59453800919192401</v>
      </c>
      <c r="L345" s="6">
        <v>1.16251502351406</v>
      </c>
      <c r="M345" s="6">
        <v>1.00062611061733</v>
      </c>
      <c r="N345" s="6">
        <v>0.55559691103207898</v>
      </c>
      <c r="O345" s="6">
        <v>0.557803299321322</v>
      </c>
      <c r="P345" s="6">
        <v>0.82086273645358299</v>
      </c>
      <c r="Q345" s="6">
        <v>0.62417695532489303</v>
      </c>
      <c r="R345" s="6">
        <v>0.99749334503917098</v>
      </c>
      <c r="S345" s="6">
        <v>0.987829406027255</v>
      </c>
      <c r="T345" s="6"/>
      <c r="U345" s="6"/>
      <c r="V345" s="6"/>
      <c r="W345" s="6"/>
      <c r="X345" s="6"/>
      <c r="Y345" s="6"/>
      <c r="Z345" s="7">
        <v>54.32</v>
      </c>
      <c r="AA345" s="8">
        <v>6.1</v>
      </c>
      <c r="AB345" s="9">
        <v>2</v>
      </c>
      <c r="AC345" s="9">
        <v>2</v>
      </c>
      <c r="AD345" s="10">
        <v>7.0283067226409903</v>
      </c>
      <c r="AE345" s="11">
        <v>6.1</v>
      </c>
      <c r="AF345" s="12">
        <v>2</v>
      </c>
      <c r="AG345" s="12">
        <v>2</v>
      </c>
      <c r="AH345" s="7">
        <v>42.98</v>
      </c>
      <c r="AI345" s="8">
        <v>6.1</v>
      </c>
      <c r="AJ345" s="9">
        <v>2</v>
      </c>
      <c r="AK345" s="9">
        <v>2</v>
      </c>
      <c r="AL345" s="13"/>
      <c r="AM345" s="14"/>
      <c r="AN345" s="15"/>
      <c r="AO345" s="15"/>
      <c r="AP345" s="7"/>
      <c r="AQ345" s="8"/>
      <c r="AR345" s="9"/>
      <c r="AS345" s="9"/>
      <c r="AT345" s="16"/>
      <c r="AU345" s="17"/>
      <c r="AV345" s="18"/>
      <c r="AW345" s="18"/>
      <c r="AX345" s="5">
        <v>541</v>
      </c>
      <c r="AY345" s="19">
        <v>56.562254564660101</v>
      </c>
    </row>
    <row r="346" spans="1:51">
      <c r="A346" s="3" t="s">
        <v>676</v>
      </c>
      <c r="B346" s="3" t="s">
        <v>677</v>
      </c>
      <c r="C346" s="4">
        <v>6.05</v>
      </c>
      <c r="D346" s="5">
        <v>3</v>
      </c>
      <c r="E346" s="5">
        <v>3</v>
      </c>
      <c r="F346" s="5">
        <v>3</v>
      </c>
      <c r="G346" s="5">
        <v>6</v>
      </c>
      <c r="H346" s="6">
        <v>0.86763934398688203</v>
      </c>
      <c r="I346" s="6">
        <v>0.95389595060820698</v>
      </c>
      <c r="J346" s="6">
        <v>0.77864363712050699</v>
      </c>
      <c r="K346" s="6">
        <v>0.85905263129697196</v>
      </c>
      <c r="L346" s="6">
        <v>1.11432248245136</v>
      </c>
      <c r="M346" s="6">
        <v>1.1333006774776799</v>
      </c>
      <c r="N346" s="6"/>
      <c r="O346" s="6"/>
      <c r="P346" s="6"/>
      <c r="Q346" s="6"/>
      <c r="R346" s="6"/>
      <c r="S346" s="6"/>
      <c r="T346" s="6">
        <v>0.84475256906308505</v>
      </c>
      <c r="U346" s="6">
        <v>0.76279463947003601</v>
      </c>
      <c r="V346" s="6">
        <v>0.87166388277368401</v>
      </c>
      <c r="W346" s="6">
        <v>0.79176071656510305</v>
      </c>
      <c r="X346" s="6">
        <v>0.96819933246938605</v>
      </c>
      <c r="Y346" s="6">
        <v>0.89415933245704404</v>
      </c>
      <c r="Z346" s="7">
        <v>48.2595107103214</v>
      </c>
      <c r="AA346" s="8">
        <v>4.59</v>
      </c>
      <c r="AB346" s="9">
        <v>2</v>
      </c>
      <c r="AC346" s="9">
        <v>2</v>
      </c>
      <c r="AD346" s="10">
        <v>5.9385724067687997</v>
      </c>
      <c r="AE346" s="11">
        <v>4.59</v>
      </c>
      <c r="AF346" s="12">
        <v>2</v>
      </c>
      <c r="AG346" s="12">
        <v>2</v>
      </c>
      <c r="AH346" s="7"/>
      <c r="AI346" s="8"/>
      <c r="AJ346" s="9"/>
      <c r="AK346" s="9"/>
      <c r="AL346" s="13"/>
      <c r="AM346" s="14"/>
      <c r="AN346" s="15"/>
      <c r="AO346" s="15"/>
      <c r="AP346" s="7">
        <v>32.950000000000003</v>
      </c>
      <c r="AQ346" s="8">
        <v>3.55</v>
      </c>
      <c r="AR346" s="9">
        <v>2</v>
      </c>
      <c r="AS346" s="9">
        <v>2</v>
      </c>
      <c r="AT346" s="16"/>
      <c r="AU346" s="17"/>
      <c r="AV346" s="18"/>
      <c r="AW346" s="18"/>
      <c r="AX346" s="5">
        <v>479</v>
      </c>
      <c r="AY346" s="19">
        <v>51.327181184660098</v>
      </c>
    </row>
    <row r="347" spans="1:51">
      <c r="A347" s="3" t="s">
        <v>678</v>
      </c>
      <c r="B347" s="3" t="s">
        <v>679</v>
      </c>
      <c r="C347" s="4">
        <v>6.03</v>
      </c>
      <c r="D347" s="5">
        <v>5</v>
      </c>
      <c r="E347" s="5">
        <v>2</v>
      </c>
      <c r="F347" s="5">
        <v>2</v>
      </c>
      <c r="G347" s="5">
        <v>6</v>
      </c>
      <c r="H347" s="6">
        <v>1.2551654031442301</v>
      </c>
      <c r="I347" s="6">
        <v>0.94230617741046097</v>
      </c>
      <c r="J347" s="6">
        <v>1.3975634924987901</v>
      </c>
      <c r="K347" s="6">
        <v>1.1601572325755001</v>
      </c>
      <c r="L347" s="6">
        <v>0.81037924562373498</v>
      </c>
      <c r="M347" s="6">
        <v>0.85272583191579199</v>
      </c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7">
        <v>72.689786798192102</v>
      </c>
      <c r="AA347" s="8">
        <v>6.03</v>
      </c>
      <c r="AB347" s="9">
        <v>2</v>
      </c>
      <c r="AC347" s="9">
        <v>3</v>
      </c>
      <c r="AD347" s="10">
        <v>9.4404370784759504</v>
      </c>
      <c r="AE347" s="11">
        <v>6.03</v>
      </c>
      <c r="AF347" s="12">
        <v>2</v>
      </c>
      <c r="AG347" s="12">
        <v>3</v>
      </c>
      <c r="AH347" s="7"/>
      <c r="AI347" s="8"/>
      <c r="AJ347" s="9"/>
      <c r="AK347" s="9"/>
      <c r="AL347" s="13"/>
      <c r="AM347" s="14"/>
      <c r="AN347" s="15"/>
      <c r="AO347" s="15"/>
      <c r="AP347" s="7"/>
      <c r="AQ347" s="8"/>
      <c r="AR347" s="9"/>
      <c r="AS347" s="9"/>
      <c r="AT347" s="16"/>
      <c r="AU347" s="17"/>
      <c r="AV347" s="18"/>
      <c r="AW347" s="18"/>
      <c r="AX347" s="5">
        <v>448</v>
      </c>
      <c r="AY347" s="19">
        <v>49.494811244659999</v>
      </c>
    </row>
    <row r="348" spans="1:51">
      <c r="A348" s="3" t="s">
        <v>680</v>
      </c>
      <c r="B348" s="3" t="s">
        <v>681</v>
      </c>
      <c r="C348" s="4">
        <v>6.01</v>
      </c>
      <c r="D348" s="5">
        <v>3</v>
      </c>
      <c r="E348" s="5">
        <v>3</v>
      </c>
      <c r="F348" s="5">
        <v>3</v>
      </c>
      <c r="G348" s="5">
        <v>14</v>
      </c>
      <c r="H348" s="6">
        <v>1.2961340476850201</v>
      </c>
      <c r="I348" s="6">
        <v>1.30287531079024</v>
      </c>
      <c r="J348" s="6">
        <v>1.2649737391851299</v>
      </c>
      <c r="K348" s="6">
        <v>1.2760089204681999</v>
      </c>
      <c r="L348" s="6">
        <v>0.9405686460396</v>
      </c>
      <c r="M348" s="6">
        <v>1.0361826492627999</v>
      </c>
      <c r="N348" s="6">
        <v>0.77597212074516997</v>
      </c>
      <c r="O348" s="6">
        <v>0.89696023754030796</v>
      </c>
      <c r="P348" s="6">
        <v>0.92668846813170702</v>
      </c>
      <c r="Q348" s="6">
        <v>1.0741791173552999</v>
      </c>
      <c r="R348" s="6">
        <v>0.842015659840054</v>
      </c>
      <c r="S348" s="6">
        <v>1.1373333312659499</v>
      </c>
      <c r="T348" s="6">
        <v>1.10996615669317</v>
      </c>
      <c r="U348" s="6">
        <v>1.0100389979265201</v>
      </c>
      <c r="V348" s="6">
        <v>1.11640478606459</v>
      </c>
      <c r="W348" s="6">
        <v>1.0219199616785699</v>
      </c>
      <c r="X348" s="6">
        <v>0.99328152257303504</v>
      </c>
      <c r="Y348" s="6">
        <v>0.90108385363777399</v>
      </c>
      <c r="Z348" s="7">
        <v>62.462557451520397</v>
      </c>
      <c r="AA348" s="8">
        <v>6.01</v>
      </c>
      <c r="AB348" s="9">
        <v>3</v>
      </c>
      <c r="AC348" s="9">
        <v>3</v>
      </c>
      <c r="AD348" s="10">
        <v>8.7685625553131104</v>
      </c>
      <c r="AE348" s="11">
        <v>6.01</v>
      </c>
      <c r="AF348" s="12">
        <v>3</v>
      </c>
      <c r="AG348" s="12">
        <v>3</v>
      </c>
      <c r="AH348" s="7">
        <v>34.82</v>
      </c>
      <c r="AI348" s="8">
        <v>3.74</v>
      </c>
      <c r="AJ348" s="9">
        <v>2</v>
      </c>
      <c r="AK348" s="9">
        <v>2</v>
      </c>
      <c r="AL348" s="13">
        <v>5.5562772750854501</v>
      </c>
      <c r="AM348" s="14">
        <v>3.74</v>
      </c>
      <c r="AN348" s="15">
        <v>2</v>
      </c>
      <c r="AO348" s="15">
        <v>2</v>
      </c>
      <c r="AP348" s="7">
        <v>24.030782060276099</v>
      </c>
      <c r="AQ348" s="8">
        <v>3.74</v>
      </c>
      <c r="AR348" s="9">
        <v>2</v>
      </c>
      <c r="AS348" s="9">
        <v>2</v>
      </c>
      <c r="AT348" s="16">
        <v>6.2007470130920401</v>
      </c>
      <c r="AU348" s="17">
        <v>3.74</v>
      </c>
      <c r="AV348" s="18">
        <v>2</v>
      </c>
      <c r="AW348" s="18">
        <v>2</v>
      </c>
      <c r="AX348" s="5">
        <v>749</v>
      </c>
      <c r="AY348" s="19">
        <v>82.140701184660003</v>
      </c>
    </row>
    <row r="349" spans="1:51">
      <c r="A349" s="3" t="s">
        <v>682</v>
      </c>
      <c r="B349" s="3" t="s">
        <v>760</v>
      </c>
      <c r="C349" s="4">
        <v>5.92</v>
      </c>
      <c r="D349" s="5">
        <v>9</v>
      </c>
      <c r="E349" s="5">
        <v>9</v>
      </c>
      <c r="F349" s="5">
        <v>9</v>
      </c>
      <c r="G349" s="5">
        <v>36</v>
      </c>
      <c r="H349" s="6"/>
      <c r="I349" s="6"/>
      <c r="J349" s="6"/>
      <c r="K349" s="6"/>
      <c r="L349" s="6"/>
      <c r="M349" s="6"/>
      <c r="N349" s="6">
        <v>0.80502182477881701</v>
      </c>
      <c r="O349" s="6">
        <v>0.78811520844907101</v>
      </c>
      <c r="P349" s="6">
        <v>0.76686658467506896</v>
      </c>
      <c r="Q349" s="6">
        <v>0.75286609894590695</v>
      </c>
      <c r="R349" s="6">
        <v>1.05346038206961</v>
      </c>
      <c r="S349" s="6">
        <v>0.96325827308838996</v>
      </c>
      <c r="T349" s="6">
        <v>0.817944633364588</v>
      </c>
      <c r="U349" s="6">
        <v>0.73818418266872599</v>
      </c>
      <c r="V349" s="6">
        <v>0.88646230585511798</v>
      </c>
      <c r="W349" s="6">
        <v>0.85591813069683598</v>
      </c>
      <c r="X349" s="6">
        <v>0.97081919303272601</v>
      </c>
      <c r="Y349" s="6">
        <v>0.99671404873810998</v>
      </c>
      <c r="Z349" s="7"/>
      <c r="AA349" s="8"/>
      <c r="AB349" s="9"/>
      <c r="AC349" s="9"/>
      <c r="AD349" s="10"/>
      <c r="AE349" s="11"/>
      <c r="AF349" s="12"/>
      <c r="AG349" s="12"/>
      <c r="AH349" s="7">
        <v>83.089610382856506</v>
      </c>
      <c r="AI349" s="8">
        <v>1.26</v>
      </c>
      <c r="AJ349" s="9">
        <v>2</v>
      </c>
      <c r="AK349" s="9">
        <v>4</v>
      </c>
      <c r="AL349" s="13">
        <v>13.781041622161901</v>
      </c>
      <c r="AM349" s="14">
        <v>1.57</v>
      </c>
      <c r="AN349" s="15">
        <v>3</v>
      </c>
      <c r="AO349" s="15">
        <v>6</v>
      </c>
      <c r="AP349" s="7">
        <v>219.48850962764101</v>
      </c>
      <c r="AQ349" s="8">
        <v>5.92</v>
      </c>
      <c r="AR349" s="9">
        <v>9</v>
      </c>
      <c r="AS349" s="9">
        <v>13</v>
      </c>
      <c r="AT349" s="16">
        <v>28.2853939533234</v>
      </c>
      <c r="AU349" s="17">
        <v>5.6</v>
      </c>
      <c r="AV349" s="18">
        <v>8</v>
      </c>
      <c r="AW349" s="18">
        <v>13</v>
      </c>
      <c r="AX349" s="5">
        <v>1910</v>
      </c>
      <c r="AY349" s="19">
        <v>212.35171714466</v>
      </c>
    </row>
    <row r="350" spans="1:51">
      <c r="A350" s="3" t="s">
        <v>761</v>
      </c>
      <c r="B350" s="3" t="s">
        <v>762</v>
      </c>
      <c r="C350" s="4">
        <v>5.88</v>
      </c>
      <c r="D350" s="5">
        <v>16</v>
      </c>
      <c r="E350" s="5">
        <v>2</v>
      </c>
      <c r="F350" s="5">
        <v>2</v>
      </c>
      <c r="G350" s="5">
        <v>5</v>
      </c>
      <c r="H350" s="6">
        <v>1.06589375482332</v>
      </c>
      <c r="I350" s="6">
        <v>1.0563831895887701</v>
      </c>
      <c r="J350" s="6">
        <v>0.99350191541488497</v>
      </c>
      <c r="K350" s="6">
        <v>0.98808780271993502</v>
      </c>
      <c r="L350" s="6">
        <v>1.07289100314338</v>
      </c>
      <c r="M350" s="6">
        <v>1.0216236651448301</v>
      </c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7">
        <v>82.616311230780298</v>
      </c>
      <c r="AA350" s="8">
        <v>5.88</v>
      </c>
      <c r="AB350" s="9">
        <v>2</v>
      </c>
      <c r="AC350" s="9">
        <v>2</v>
      </c>
      <c r="AD350" s="10">
        <v>7.7646222114562997</v>
      </c>
      <c r="AE350" s="11">
        <v>5.88</v>
      </c>
      <c r="AF350" s="12">
        <v>2</v>
      </c>
      <c r="AG350" s="12">
        <v>3</v>
      </c>
      <c r="AH350" s="7"/>
      <c r="AI350" s="8"/>
      <c r="AJ350" s="9"/>
      <c r="AK350" s="9"/>
      <c r="AL350" s="13"/>
      <c r="AM350" s="14"/>
      <c r="AN350" s="15"/>
      <c r="AO350" s="15"/>
      <c r="AP350" s="7"/>
      <c r="AQ350" s="8"/>
      <c r="AR350" s="9"/>
      <c r="AS350" s="9"/>
      <c r="AT350" s="16"/>
      <c r="AU350" s="17"/>
      <c r="AV350" s="18"/>
      <c r="AW350" s="18"/>
      <c r="AX350" s="5">
        <v>459</v>
      </c>
      <c r="AY350" s="19">
        <v>50.633893994659999</v>
      </c>
    </row>
    <row r="351" spans="1:51">
      <c r="A351" s="3" t="s">
        <v>763</v>
      </c>
      <c r="B351" s="3" t="s">
        <v>765</v>
      </c>
      <c r="C351" s="4">
        <v>5.84</v>
      </c>
      <c r="D351" s="5">
        <v>1</v>
      </c>
      <c r="E351" s="5">
        <v>2</v>
      </c>
      <c r="F351" s="5">
        <v>2</v>
      </c>
      <c r="G351" s="5">
        <v>4</v>
      </c>
      <c r="H351" s="6">
        <v>1.59687902148683</v>
      </c>
      <c r="I351" s="6">
        <v>1.2642555490461</v>
      </c>
      <c r="J351" s="6">
        <v>1.3567499694976899</v>
      </c>
      <c r="K351" s="6">
        <v>1.0779086052762501</v>
      </c>
      <c r="L351" s="6">
        <v>1.17701660452151</v>
      </c>
      <c r="M351" s="6">
        <v>0.81610536621265795</v>
      </c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7">
        <v>37.770000000000003</v>
      </c>
      <c r="AA351" s="8">
        <v>5.84</v>
      </c>
      <c r="AB351" s="9">
        <v>2</v>
      </c>
      <c r="AC351" s="9">
        <v>2</v>
      </c>
      <c r="AD351" s="10">
        <v>3.4252552986145002</v>
      </c>
      <c r="AE351" s="11">
        <v>5.84</v>
      </c>
      <c r="AF351" s="12">
        <v>2</v>
      </c>
      <c r="AG351" s="12">
        <v>2</v>
      </c>
      <c r="AH351" s="7"/>
      <c r="AI351" s="8"/>
      <c r="AJ351" s="9"/>
      <c r="AK351" s="9"/>
      <c r="AL351" s="13"/>
      <c r="AM351" s="14"/>
      <c r="AN351" s="15"/>
      <c r="AO351" s="15"/>
      <c r="AP351" s="7"/>
      <c r="AQ351" s="8"/>
      <c r="AR351" s="9"/>
      <c r="AS351" s="9"/>
      <c r="AT351" s="16"/>
      <c r="AU351" s="17"/>
      <c r="AV351" s="18"/>
      <c r="AW351" s="18"/>
      <c r="AX351" s="5">
        <v>445</v>
      </c>
      <c r="AY351" s="19">
        <v>46.775306974660097</v>
      </c>
    </row>
    <row r="352" spans="1:51">
      <c r="A352" s="3" t="s">
        <v>845</v>
      </c>
      <c r="B352" s="3" t="s">
        <v>768</v>
      </c>
      <c r="C352" s="4">
        <v>5.83</v>
      </c>
      <c r="D352" s="5">
        <v>1</v>
      </c>
      <c r="E352" s="5">
        <v>4</v>
      </c>
      <c r="F352" s="5">
        <v>4</v>
      </c>
      <c r="G352" s="5">
        <v>23</v>
      </c>
      <c r="H352" s="6">
        <v>1.5644762861486801</v>
      </c>
      <c r="I352" s="6">
        <v>1.9766762915531699</v>
      </c>
      <c r="J352" s="6">
        <v>1.42518524413211</v>
      </c>
      <c r="K352" s="6">
        <v>1.42367815653261</v>
      </c>
      <c r="L352" s="6">
        <v>1.34673973047495</v>
      </c>
      <c r="M352" s="6">
        <v>1.06163282639599</v>
      </c>
      <c r="N352" s="6">
        <v>1.3487744067696099</v>
      </c>
      <c r="O352" s="6">
        <v>1.3150964927127999</v>
      </c>
      <c r="P352" s="6">
        <v>1.1679247928825001</v>
      </c>
      <c r="Q352" s="6">
        <v>1.22889475298199</v>
      </c>
      <c r="R352" s="6">
        <v>1.0742151640800499</v>
      </c>
      <c r="S352" s="6">
        <v>0.95935423490263905</v>
      </c>
      <c r="T352" s="6">
        <v>1.38819655117257</v>
      </c>
      <c r="U352" s="6">
        <v>1.32230973952238</v>
      </c>
      <c r="V352" s="6">
        <v>1.42200552856609</v>
      </c>
      <c r="W352" s="6">
        <v>1.3625432864934199</v>
      </c>
      <c r="X352" s="6">
        <v>0.97529048074451596</v>
      </c>
      <c r="Y352" s="6">
        <v>0.94323311203801397</v>
      </c>
      <c r="Z352" s="7">
        <v>52.071846042081802</v>
      </c>
      <c r="AA352" s="8">
        <v>4.22</v>
      </c>
      <c r="AB352" s="9">
        <v>3</v>
      </c>
      <c r="AC352" s="9">
        <v>5</v>
      </c>
      <c r="AD352" s="10">
        <v>5.95693016052246</v>
      </c>
      <c r="AE352" s="11">
        <v>2.11</v>
      </c>
      <c r="AF352" s="12">
        <v>2</v>
      </c>
      <c r="AG352" s="12">
        <v>3</v>
      </c>
      <c r="AH352" s="7">
        <v>50.85</v>
      </c>
      <c r="AI352" s="8">
        <v>3.72</v>
      </c>
      <c r="AJ352" s="9">
        <v>3</v>
      </c>
      <c r="AK352" s="9">
        <v>4</v>
      </c>
      <c r="AL352" s="13">
        <v>8.7472162246704102</v>
      </c>
      <c r="AM352" s="14">
        <v>3.72</v>
      </c>
      <c r="AN352" s="15">
        <v>3</v>
      </c>
      <c r="AO352" s="15">
        <v>4</v>
      </c>
      <c r="AP352" s="7">
        <v>36.72</v>
      </c>
      <c r="AQ352" s="8">
        <v>2.11</v>
      </c>
      <c r="AR352" s="9">
        <v>2</v>
      </c>
      <c r="AS352" s="9">
        <v>3</v>
      </c>
      <c r="AT352" s="16">
        <v>4.7118940353393599</v>
      </c>
      <c r="AU352" s="17">
        <v>2.11</v>
      </c>
      <c r="AV352" s="18">
        <v>2</v>
      </c>
      <c r="AW352" s="18">
        <v>4</v>
      </c>
      <c r="AX352" s="5">
        <v>806</v>
      </c>
      <c r="AY352" s="19">
        <v>89.265723874660097</v>
      </c>
    </row>
    <row r="353" spans="1:51">
      <c r="A353" s="3" t="s">
        <v>769</v>
      </c>
      <c r="B353" s="3" t="s">
        <v>770</v>
      </c>
      <c r="C353" s="4">
        <v>5.77</v>
      </c>
      <c r="D353" s="5">
        <v>1</v>
      </c>
      <c r="E353" s="5">
        <v>2</v>
      </c>
      <c r="F353" s="5">
        <v>2</v>
      </c>
      <c r="G353" s="5">
        <v>5</v>
      </c>
      <c r="H353" s="6">
        <v>1.1119105749354901</v>
      </c>
      <c r="I353" s="6">
        <v>1.0358929604710601</v>
      </c>
      <c r="J353" s="6">
        <v>0.995688624690101</v>
      </c>
      <c r="K353" s="6">
        <v>0.930867423857625</v>
      </c>
      <c r="L353" s="6">
        <v>1.1167519248406399</v>
      </c>
      <c r="M353" s="6">
        <v>0.96034748123943503</v>
      </c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7">
        <v>30.990584639631599</v>
      </c>
      <c r="AA353" s="8">
        <v>5.77</v>
      </c>
      <c r="AB353" s="9">
        <v>2</v>
      </c>
      <c r="AC353" s="9">
        <v>2</v>
      </c>
      <c r="AD353" s="10">
        <v>6.4102132320404097</v>
      </c>
      <c r="AE353" s="11">
        <v>5.77</v>
      </c>
      <c r="AF353" s="12">
        <v>2</v>
      </c>
      <c r="AG353" s="12">
        <v>3</v>
      </c>
      <c r="AH353" s="7"/>
      <c r="AI353" s="8"/>
      <c r="AJ353" s="9"/>
      <c r="AK353" s="9"/>
      <c r="AL353" s="13"/>
      <c r="AM353" s="14"/>
      <c r="AN353" s="15"/>
      <c r="AO353" s="15"/>
      <c r="AP353" s="7"/>
      <c r="AQ353" s="8"/>
      <c r="AR353" s="9"/>
      <c r="AS353" s="9"/>
      <c r="AT353" s="16"/>
      <c r="AU353" s="17"/>
      <c r="AV353" s="18"/>
      <c r="AW353" s="18"/>
      <c r="AX353" s="5">
        <v>555</v>
      </c>
      <c r="AY353" s="19">
        <v>62.694935864660103</v>
      </c>
    </row>
    <row r="354" spans="1:51">
      <c r="A354" s="3" t="s">
        <v>771</v>
      </c>
      <c r="B354" s="3" t="s">
        <v>772</v>
      </c>
      <c r="C354" s="4">
        <v>5.74</v>
      </c>
      <c r="D354" s="5">
        <v>3</v>
      </c>
      <c r="E354" s="5">
        <v>2</v>
      </c>
      <c r="F354" s="5">
        <v>2</v>
      </c>
      <c r="G354" s="5">
        <v>3</v>
      </c>
      <c r="H354" s="6">
        <v>0.84704999961168004</v>
      </c>
      <c r="I354" s="6">
        <v>0.87307435607519701</v>
      </c>
      <c r="J354" s="6">
        <v>0.73525615630428598</v>
      </c>
      <c r="K354" s="6">
        <v>0.83093612371550696</v>
      </c>
      <c r="L354" s="6">
        <v>1.1877838994721099</v>
      </c>
      <c r="M354" s="6">
        <v>1.1788716428507899</v>
      </c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7">
        <v>57.49</v>
      </c>
      <c r="AA354" s="8">
        <v>5.74</v>
      </c>
      <c r="AB354" s="9">
        <v>2</v>
      </c>
      <c r="AC354" s="9">
        <v>3</v>
      </c>
      <c r="AD354" s="10"/>
      <c r="AE354" s="11"/>
      <c r="AF354" s="12"/>
      <c r="AG354" s="12"/>
      <c r="AH354" s="7"/>
      <c r="AI354" s="8"/>
      <c r="AJ354" s="9"/>
      <c r="AK354" s="9"/>
      <c r="AL354" s="13"/>
      <c r="AM354" s="14"/>
      <c r="AN354" s="15"/>
      <c r="AO354" s="15"/>
      <c r="AP354" s="7"/>
      <c r="AQ354" s="8"/>
      <c r="AR354" s="9"/>
      <c r="AS354" s="9"/>
      <c r="AT354" s="16"/>
      <c r="AU354" s="17"/>
      <c r="AV354" s="18"/>
      <c r="AW354" s="18"/>
      <c r="AX354" s="5">
        <v>296</v>
      </c>
      <c r="AY354" s="19">
        <v>32.387551314660001</v>
      </c>
    </row>
    <row r="355" spans="1:51">
      <c r="A355" s="3" t="s">
        <v>773</v>
      </c>
      <c r="B355" s="3" t="s">
        <v>774</v>
      </c>
      <c r="C355" s="4">
        <v>5.7</v>
      </c>
      <c r="D355" s="5">
        <v>3</v>
      </c>
      <c r="E355" s="5">
        <v>3</v>
      </c>
      <c r="F355" s="5">
        <v>3</v>
      </c>
      <c r="G355" s="5">
        <v>15</v>
      </c>
      <c r="H355" s="6">
        <v>0.756350622691908</v>
      </c>
      <c r="I355" s="6">
        <v>0.75994932624516098</v>
      </c>
      <c r="J355" s="6">
        <v>0.83783720720986898</v>
      </c>
      <c r="K355" s="6">
        <v>0.83169940205572002</v>
      </c>
      <c r="L355" s="6">
        <v>0.98654917485693105</v>
      </c>
      <c r="M355" s="6">
        <v>1.05189405027201</v>
      </c>
      <c r="N355" s="6">
        <v>1.37896205762567</v>
      </c>
      <c r="O355" s="6">
        <v>1.259490410225</v>
      </c>
      <c r="P355" s="6">
        <v>1.0173998392739401</v>
      </c>
      <c r="Q355" s="6">
        <v>1.0653564552246499</v>
      </c>
      <c r="R355" s="6">
        <v>1.20333141575845</v>
      </c>
      <c r="S355" s="6">
        <v>0.89867620465050102</v>
      </c>
      <c r="T355" s="6"/>
      <c r="U355" s="6"/>
      <c r="V355" s="6"/>
      <c r="W355" s="6"/>
      <c r="X355" s="6"/>
      <c r="Y355" s="6"/>
      <c r="Z355" s="7">
        <v>60.836666666666702</v>
      </c>
      <c r="AA355" s="8">
        <v>4.16</v>
      </c>
      <c r="AB355" s="9">
        <v>2</v>
      </c>
      <c r="AC355" s="9">
        <v>5</v>
      </c>
      <c r="AD355" s="10">
        <v>9.5747575759887695</v>
      </c>
      <c r="AE355" s="11">
        <v>4.16</v>
      </c>
      <c r="AF355" s="12">
        <v>2</v>
      </c>
      <c r="AG355" s="12">
        <v>6</v>
      </c>
      <c r="AH355" s="7">
        <v>52.93</v>
      </c>
      <c r="AI355" s="8">
        <v>3.24</v>
      </c>
      <c r="AJ355" s="9">
        <v>2</v>
      </c>
      <c r="AK355" s="9">
        <v>2</v>
      </c>
      <c r="AL355" s="13">
        <v>5.4176928997039804</v>
      </c>
      <c r="AM355" s="14">
        <v>3.24</v>
      </c>
      <c r="AN355" s="15">
        <v>2</v>
      </c>
      <c r="AO355" s="15">
        <v>2</v>
      </c>
      <c r="AP355" s="7"/>
      <c r="AQ355" s="8"/>
      <c r="AR355" s="9"/>
      <c r="AS355" s="9"/>
      <c r="AT355" s="16"/>
      <c r="AU355" s="17"/>
      <c r="AV355" s="18"/>
      <c r="AW355" s="18"/>
      <c r="AX355" s="5">
        <v>649</v>
      </c>
      <c r="AY355" s="19">
        <v>72.676635294660002</v>
      </c>
    </row>
    <row r="356" spans="1:51">
      <c r="A356" s="3" t="s">
        <v>775</v>
      </c>
      <c r="B356" s="3" t="s">
        <v>776</v>
      </c>
      <c r="C356" s="4">
        <v>5.7</v>
      </c>
      <c r="D356" s="5">
        <v>2</v>
      </c>
      <c r="E356" s="5">
        <v>3</v>
      </c>
      <c r="F356" s="5">
        <v>3</v>
      </c>
      <c r="G356" s="5">
        <v>14</v>
      </c>
      <c r="H356" s="6">
        <v>0.59231080362327204</v>
      </c>
      <c r="I356" s="6">
        <v>0.62057946821690801</v>
      </c>
      <c r="J356" s="6">
        <v>0.52924288209408199</v>
      </c>
      <c r="K356" s="6">
        <v>0.55644473833482899</v>
      </c>
      <c r="L356" s="6">
        <v>1.1191930972259201</v>
      </c>
      <c r="M356" s="6">
        <v>1.08001833728594</v>
      </c>
      <c r="N356" s="6"/>
      <c r="O356" s="6"/>
      <c r="P356" s="6"/>
      <c r="Q356" s="6"/>
      <c r="R356" s="6"/>
      <c r="S356" s="6"/>
      <c r="T356" s="6">
        <v>0.61454497818770804</v>
      </c>
      <c r="U356" s="6">
        <v>0.58398875601201905</v>
      </c>
      <c r="V356" s="6">
        <v>0.71027539821736996</v>
      </c>
      <c r="W356" s="6">
        <v>0.67896028462334501</v>
      </c>
      <c r="X356" s="6">
        <v>0.86439293973314102</v>
      </c>
      <c r="Y356" s="6">
        <v>0.94099564563554305</v>
      </c>
      <c r="Z356" s="7">
        <v>39.880000000000003</v>
      </c>
      <c r="AA356" s="8">
        <v>4.46</v>
      </c>
      <c r="AB356" s="9">
        <v>2</v>
      </c>
      <c r="AC356" s="9">
        <v>3</v>
      </c>
      <c r="AD356" s="10">
        <v>6.1800601482391402</v>
      </c>
      <c r="AE356" s="11">
        <v>4.46</v>
      </c>
      <c r="AF356" s="12">
        <v>2</v>
      </c>
      <c r="AG356" s="12">
        <v>4</v>
      </c>
      <c r="AH356" s="7"/>
      <c r="AI356" s="8"/>
      <c r="AJ356" s="9"/>
      <c r="AK356" s="9"/>
      <c r="AL356" s="13"/>
      <c r="AM356" s="14"/>
      <c r="AN356" s="15"/>
      <c r="AO356" s="15"/>
      <c r="AP356" s="7">
        <v>24.4</v>
      </c>
      <c r="AQ356" s="8">
        <v>3.39</v>
      </c>
      <c r="AR356" s="9">
        <v>2</v>
      </c>
      <c r="AS356" s="9">
        <v>3</v>
      </c>
      <c r="AT356" s="16">
        <v>5.6343545913696298</v>
      </c>
      <c r="AU356" s="17">
        <v>3.39</v>
      </c>
      <c r="AV356" s="18">
        <v>2</v>
      </c>
      <c r="AW356" s="18">
        <v>4</v>
      </c>
      <c r="AX356" s="5">
        <v>561</v>
      </c>
      <c r="AY356" s="19">
        <v>64.884559704660006</v>
      </c>
    </row>
    <row r="357" spans="1:51">
      <c r="A357" s="3" t="s">
        <v>854</v>
      </c>
      <c r="B357" s="3" t="s">
        <v>777</v>
      </c>
      <c r="C357" s="4">
        <v>5.57</v>
      </c>
      <c r="D357" s="5">
        <v>5</v>
      </c>
      <c r="E357" s="5">
        <v>3</v>
      </c>
      <c r="F357" s="5">
        <v>3</v>
      </c>
      <c r="G357" s="5">
        <v>6</v>
      </c>
      <c r="H357" s="6">
        <v>0.87232536158686902</v>
      </c>
      <c r="I357" s="6">
        <v>0.89942898819565797</v>
      </c>
      <c r="J357" s="6">
        <v>0.79521034732767304</v>
      </c>
      <c r="K357" s="6">
        <v>0.82279125941900899</v>
      </c>
      <c r="L357" s="6">
        <v>1.09700061543586</v>
      </c>
      <c r="M357" s="6">
        <v>1.06284947406376</v>
      </c>
      <c r="N357" s="6">
        <v>1.27505709716412</v>
      </c>
      <c r="O357" s="6">
        <v>1.2870977409283</v>
      </c>
      <c r="P357" s="6">
        <v>1.1963346751911901</v>
      </c>
      <c r="Q357" s="6">
        <v>1.2110176127126699</v>
      </c>
      <c r="R357" s="6">
        <v>1.07172842950364</v>
      </c>
      <c r="S357" s="6">
        <v>0.99321344321240401</v>
      </c>
      <c r="T357" s="6"/>
      <c r="U357" s="6"/>
      <c r="V357" s="6"/>
      <c r="W357" s="6"/>
      <c r="X357" s="6"/>
      <c r="Y357" s="6"/>
      <c r="Z357" s="7">
        <v>78.819659778248607</v>
      </c>
      <c r="AA357" s="8">
        <v>3.92</v>
      </c>
      <c r="AB357" s="9">
        <v>2</v>
      </c>
      <c r="AC357" s="9">
        <v>2</v>
      </c>
      <c r="AD357" s="10">
        <v>6.6088454723358199</v>
      </c>
      <c r="AE357" s="11">
        <v>3.92</v>
      </c>
      <c r="AF357" s="12">
        <v>2</v>
      </c>
      <c r="AG357" s="12">
        <v>2</v>
      </c>
      <c r="AH357" s="7">
        <v>28.42</v>
      </c>
      <c r="AI357" s="8">
        <v>3.51</v>
      </c>
      <c r="AJ357" s="9">
        <v>2</v>
      </c>
      <c r="AK357" s="9">
        <v>2</v>
      </c>
      <c r="AL357" s="13"/>
      <c r="AM357" s="14"/>
      <c r="AN357" s="15"/>
      <c r="AO357" s="15"/>
      <c r="AP357" s="7"/>
      <c r="AQ357" s="8"/>
      <c r="AR357" s="9"/>
      <c r="AS357" s="9"/>
      <c r="AT357" s="16"/>
      <c r="AU357" s="17"/>
      <c r="AV357" s="18"/>
      <c r="AW357" s="18"/>
      <c r="AX357" s="5">
        <v>485</v>
      </c>
      <c r="AY357" s="19">
        <v>53.686695264660102</v>
      </c>
    </row>
    <row r="358" spans="1:51">
      <c r="A358" s="3" t="s">
        <v>857</v>
      </c>
      <c r="B358" s="3" t="s">
        <v>778</v>
      </c>
      <c r="C358" s="4">
        <v>5.54</v>
      </c>
      <c r="D358" s="5">
        <v>1</v>
      </c>
      <c r="E358" s="5">
        <v>13</v>
      </c>
      <c r="F358" s="5">
        <v>13</v>
      </c>
      <c r="G358" s="5">
        <v>50</v>
      </c>
      <c r="H358" s="6">
        <v>1.0353777269659501</v>
      </c>
      <c r="I358" s="6">
        <v>1.0749674048873801</v>
      </c>
      <c r="J358" s="6">
        <v>1.00241071439234</v>
      </c>
      <c r="K358" s="6">
        <v>1.0188428514718799</v>
      </c>
      <c r="L358" s="6">
        <v>1.0580802737736801</v>
      </c>
      <c r="M358" s="6">
        <v>1.06093030219558</v>
      </c>
      <c r="N358" s="6">
        <v>1.545698253047</v>
      </c>
      <c r="O358" s="6">
        <v>1.33722409393912</v>
      </c>
      <c r="P358" s="6">
        <v>1.43987440207926</v>
      </c>
      <c r="Q358" s="6">
        <v>1.2631877105506799</v>
      </c>
      <c r="R358" s="6">
        <v>1.08443217152311</v>
      </c>
      <c r="S358" s="6">
        <v>0.89005266534879302</v>
      </c>
      <c r="T358" s="6">
        <v>1.06914678196702</v>
      </c>
      <c r="U358" s="6">
        <v>1.16611698985658</v>
      </c>
      <c r="V358" s="6">
        <v>1.12443750151429</v>
      </c>
      <c r="W358" s="6">
        <v>1.1559550907297</v>
      </c>
      <c r="X358" s="6">
        <v>0.99383855345622596</v>
      </c>
      <c r="Y358" s="6">
        <v>0.98409367494906796</v>
      </c>
      <c r="Z358" s="7">
        <v>109.92256272687899</v>
      </c>
      <c r="AA358" s="8">
        <v>2.5299999999999998</v>
      </c>
      <c r="AB358" s="9">
        <v>6</v>
      </c>
      <c r="AC358" s="9">
        <v>8</v>
      </c>
      <c r="AD358" s="10">
        <v>17.030379056930499</v>
      </c>
      <c r="AE358" s="11">
        <v>2.0499999999999998</v>
      </c>
      <c r="AF358" s="12">
        <v>5</v>
      </c>
      <c r="AG358" s="12">
        <v>8</v>
      </c>
      <c r="AH358" s="7">
        <v>137.60267854275699</v>
      </c>
      <c r="AI358" s="8">
        <v>2.69</v>
      </c>
      <c r="AJ358" s="9">
        <v>6</v>
      </c>
      <c r="AK358" s="9">
        <v>6</v>
      </c>
      <c r="AL358" s="13">
        <v>19.8827612400055</v>
      </c>
      <c r="AM358" s="14">
        <v>2.69</v>
      </c>
      <c r="AN358" s="15">
        <v>6</v>
      </c>
      <c r="AO358" s="15">
        <v>8</v>
      </c>
      <c r="AP358" s="7">
        <v>206.14020579235901</v>
      </c>
      <c r="AQ358" s="8">
        <v>3.77</v>
      </c>
      <c r="AR358" s="9">
        <v>9</v>
      </c>
      <c r="AS358" s="9">
        <v>10</v>
      </c>
      <c r="AT358" s="16">
        <v>26.455328464508099</v>
      </c>
      <c r="AU358" s="17">
        <v>3.29</v>
      </c>
      <c r="AV358" s="18">
        <v>8</v>
      </c>
      <c r="AW358" s="18">
        <v>10</v>
      </c>
      <c r="AX358" s="5">
        <v>2491</v>
      </c>
      <c r="AY358" s="19">
        <v>274.198761104661</v>
      </c>
    </row>
    <row r="359" spans="1:51">
      <c r="A359" s="3" t="s">
        <v>779</v>
      </c>
      <c r="B359" s="3" t="s">
        <v>780</v>
      </c>
      <c r="C359" s="4">
        <v>5.51</v>
      </c>
      <c r="D359" s="5">
        <v>4</v>
      </c>
      <c r="E359" s="5">
        <v>2</v>
      </c>
      <c r="F359" s="5">
        <v>2</v>
      </c>
      <c r="G359" s="5">
        <v>8</v>
      </c>
      <c r="H359" s="6"/>
      <c r="I359" s="6"/>
      <c r="J359" s="6"/>
      <c r="K359" s="6"/>
      <c r="L359" s="6"/>
      <c r="M359" s="6"/>
      <c r="N359" s="6">
        <v>1.0499728026774899</v>
      </c>
      <c r="O359" s="6">
        <v>1.3109743940557199</v>
      </c>
      <c r="P359" s="6">
        <v>1.22679123340385</v>
      </c>
      <c r="Q359" s="6">
        <v>1.53604060687045</v>
      </c>
      <c r="R359" s="6">
        <v>0.86062745201315705</v>
      </c>
      <c r="S359" s="6">
        <v>1.22850478793942</v>
      </c>
      <c r="T359" s="6"/>
      <c r="U359" s="6"/>
      <c r="V359" s="6"/>
      <c r="W359" s="6"/>
      <c r="X359" s="6"/>
      <c r="Y359" s="6"/>
      <c r="Z359" s="7"/>
      <c r="AA359" s="8"/>
      <c r="AB359" s="9"/>
      <c r="AC359" s="9"/>
      <c r="AD359" s="10"/>
      <c r="AE359" s="11"/>
      <c r="AF359" s="12"/>
      <c r="AG359" s="12"/>
      <c r="AH359" s="7"/>
      <c r="AI359" s="8"/>
      <c r="AJ359" s="9"/>
      <c r="AK359" s="9"/>
      <c r="AL359" s="13">
        <v>20.290524482727101</v>
      </c>
      <c r="AM359" s="14">
        <v>5.51</v>
      </c>
      <c r="AN359" s="15">
        <v>2</v>
      </c>
      <c r="AO359" s="15">
        <v>8</v>
      </c>
      <c r="AP359" s="7"/>
      <c r="AQ359" s="8"/>
      <c r="AR359" s="9"/>
      <c r="AS359" s="9"/>
      <c r="AT359" s="16"/>
      <c r="AU359" s="17"/>
      <c r="AV359" s="18"/>
      <c r="AW359" s="18"/>
      <c r="AX359" s="5">
        <v>363</v>
      </c>
      <c r="AY359" s="19">
        <v>39.786843404659997</v>
      </c>
    </row>
    <row r="360" spans="1:51">
      <c r="A360" s="3" t="s">
        <v>781</v>
      </c>
      <c r="B360" s="3" t="s">
        <v>782</v>
      </c>
      <c r="C360" s="4">
        <v>5.37</v>
      </c>
      <c r="D360" s="5">
        <v>2</v>
      </c>
      <c r="E360" s="5">
        <v>6</v>
      </c>
      <c r="F360" s="5">
        <v>6</v>
      </c>
      <c r="G360" s="5">
        <v>41</v>
      </c>
      <c r="H360" s="6">
        <v>1.013363884651</v>
      </c>
      <c r="I360" s="6">
        <v>0.94779991884779202</v>
      </c>
      <c r="J360" s="6">
        <v>1.0411328734056</v>
      </c>
      <c r="K360" s="6">
        <v>0.92864139604532403</v>
      </c>
      <c r="L360" s="6">
        <v>1.00908978361684</v>
      </c>
      <c r="M360" s="6">
        <v>0.94690272702726097</v>
      </c>
      <c r="N360" s="6">
        <v>0.930564715255497</v>
      </c>
      <c r="O360" s="6">
        <v>0.94790517035014499</v>
      </c>
      <c r="P360" s="6">
        <v>0.92710355068003802</v>
      </c>
      <c r="Q360" s="6">
        <v>0.91584642478051703</v>
      </c>
      <c r="R360" s="6">
        <v>1.0093136479796101</v>
      </c>
      <c r="S360" s="6">
        <v>0.93552459658312004</v>
      </c>
      <c r="T360" s="6">
        <v>0.98672896132627796</v>
      </c>
      <c r="U360" s="6">
        <v>0.98557829267265795</v>
      </c>
      <c r="V360" s="6">
        <v>0.88011758317209199</v>
      </c>
      <c r="W360" s="6">
        <v>0.91205378408677296</v>
      </c>
      <c r="X360" s="6">
        <v>1.0859798742728899</v>
      </c>
      <c r="Y360" s="6">
        <v>0.93484828188409597</v>
      </c>
      <c r="Z360" s="7">
        <v>147.04</v>
      </c>
      <c r="AA360" s="8">
        <v>3.39</v>
      </c>
      <c r="AB360" s="9">
        <v>4</v>
      </c>
      <c r="AC360" s="9">
        <v>4</v>
      </c>
      <c r="AD360" s="10">
        <v>13.7257764339447</v>
      </c>
      <c r="AE360" s="11">
        <v>3.39</v>
      </c>
      <c r="AF360" s="12">
        <v>4</v>
      </c>
      <c r="AG360" s="12">
        <v>7</v>
      </c>
      <c r="AH360" s="7">
        <v>101.51</v>
      </c>
      <c r="AI360" s="8">
        <v>2.54</v>
      </c>
      <c r="AJ360" s="9">
        <v>3</v>
      </c>
      <c r="AK360" s="9">
        <v>4</v>
      </c>
      <c r="AL360" s="13">
        <v>8.1901779174804705</v>
      </c>
      <c r="AM360" s="14">
        <v>2.54</v>
      </c>
      <c r="AN360" s="15">
        <v>3</v>
      </c>
      <c r="AO360" s="15">
        <v>5</v>
      </c>
      <c r="AP360" s="7">
        <v>240.685100712902</v>
      </c>
      <c r="AQ360" s="8">
        <v>5.37</v>
      </c>
      <c r="AR360" s="9">
        <v>6</v>
      </c>
      <c r="AS360" s="9">
        <v>9</v>
      </c>
      <c r="AT360" s="16">
        <v>26.774771213531501</v>
      </c>
      <c r="AU360" s="17">
        <v>5.37</v>
      </c>
      <c r="AV360" s="18">
        <v>6</v>
      </c>
      <c r="AW360" s="18">
        <v>12</v>
      </c>
      <c r="AX360" s="5">
        <v>1416</v>
      </c>
      <c r="AY360" s="19">
        <v>158.67069708465999</v>
      </c>
    </row>
    <row r="361" spans="1:51">
      <c r="A361" s="3" t="s">
        <v>783</v>
      </c>
      <c r="B361" s="3" t="s">
        <v>784</v>
      </c>
      <c r="C361" s="4">
        <v>5.29</v>
      </c>
      <c r="D361" s="5">
        <v>3</v>
      </c>
      <c r="E361" s="5">
        <v>2</v>
      </c>
      <c r="F361" s="5">
        <v>2</v>
      </c>
      <c r="G361" s="5">
        <v>4</v>
      </c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>
        <v>0.73809124895867095</v>
      </c>
      <c r="U361" s="6">
        <v>0.73849548872381898</v>
      </c>
      <c r="V361" s="6">
        <v>0.77569910388082897</v>
      </c>
      <c r="W361" s="6">
        <v>0.78072460722089998</v>
      </c>
      <c r="X361" s="6">
        <v>0.95060714798018298</v>
      </c>
      <c r="Y361" s="6">
        <v>0.99077398110060599</v>
      </c>
      <c r="Z361" s="7"/>
      <c r="AA361" s="8"/>
      <c r="AB361" s="9"/>
      <c r="AC361" s="9"/>
      <c r="AD361" s="10"/>
      <c r="AE361" s="11"/>
      <c r="AF361" s="12"/>
      <c r="AG361" s="12"/>
      <c r="AH361" s="7"/>
      <c r="AI361" s="8"/>
      <c r="AJ361" s="9"/>
      <c r="AK361" s="9"/>
      <c r="AL361" s="13"/>
      <c r="AM361" s="14"/>
      <c r="AN361" s="15"/>
      <c r="AO361" s="15"/>
      <c r="AP361" s="7">
        <v>57.44</v>
      </c>
      <c r="AQ361" s="8">
        <v>5.29</v>
      </c>
      <c r="AR361" s="9">
        <v>2</v>
      </c>
      <c r="AS361" s="9">
        <v>2</v>
      </c>
      <c r="AT361" s="16">
        <v>5.9728817939758301</v>
      </c>
      <c r="AU361" s="17">
        <v>5.29</v>
      </c>
      <c r="AV361" s="18">
        <v>2</v>
      </c>
      <c r="AW361" s="18">
        <v>2</v>
      </c>
      <c r="AX361" s="5">
        <v>548</v>
      </c>
      <c r="AY361" s="19">
        <v>61.573323314660101</v>
      </c>
    </row>
    <row r="362" spans="1:51">
      <c r="A362" s="3" t="s">
        <v>785</v>
      </c>
      <c r="B362" s="3" t="s">
        <v>714</v>
      </c>
      <c r="C362" s="4">
        <v>5.18</v>
      </c>
      <c r="D362" s="5">
        <v>1</v>
      </c>
      <c r="E362" s="5">
        <v>3</v>
      </c>
      <c r="F362" s="5">
        <v>3</v>
      </c>
      <c r="G362" s="5">
        <v>7</v>
      </c>
      <c r="H362" s="6">
        <v>1.0931185927798901</v>
      </c>
      <c r="I362" s="6">
        <v>1.2167440541854899</v>
      </c>
      <c r="J362" s="6">
        <v>1.3439325125174799</v>
      </c>
      <c r="K362" s="6">
        <v>1.5011658549965501</v>
      </c>
      <c r="L362" s="6">
        <v>0.87418959848845301</v>
      </c>
      <c r="M362" s="6">
        <v>1.0106350625695599</v>
      </c>
      <c r="N362" s="6">
        <v>1.2419495126665001</v>
      </c>
      <c r="O362" s="6">
        <v>1.3524133144852499</v>
      </c>
      <c r="P362" s="6">
        <v>1.14327157787448</v>
      </c>
      <c r="Q362" s="6">
        <v>1.24844891676217</v>
      </c>
      <c r="R362" s="6">
        <v>1.09235133446772</v>
      </c>
      <c r="S362" s="6">
        <v>1.0714358911744</v>
      </c>
      <c r="T362" s="6"/>
      <c r="U362" s="6"/>
      <c r="V362" s="6"/>
      <c r="W362" s="6"/>
      <c r="X362" s="6"/>
      <c r="Y362" s="6"/>
      <c r="Z362" s="7">
        <v>35.586457147334201</v>
      </c>
      <c r="AA362" s="8">
        <v>3.11</v>
      </c>
      <c r="AB362" s="9">
        <v>2</v>
      </c>
      <c r="AC362" s="9">
        <v>2</v>
      </c>
      <c r="AD362" s="10">
        <v>9.2672853469848597</v>
      </c>
      <c r="AE362" s="11">
        <v>5.18</v>
      </c>
      <c r="AF362" s="12">
        <v>3</v>
      </c>
      <c r="AG362" s="12">
        <v>3</v>
      </c>
      <c r="AH362" s="7">
        <v>30.65</v>
      </c>
      <c r="AI362" s="8">
        <v>3.11</v>
      </c>
      <c r="AJ362" s="9">
        <v>2</v>
      </c>
      <c r="AK362" s="9">
        <v>2</v>
      </c>
      <c r="AL362" s="13"/>
      <c r="AM362" s="14"/>
      <c r="AN362" s="15"/>
      <c r="AO362" s="15"/>
      <c r="AP362" s="7"/>
      <c r="AQ362" s="8"/>
      <c r="AR362" s="9"/>
      <c r="AS362" s="9"/>
      <c r="AT362" s="16"/>
      <c r="AU362" s="17"/>
      <c r="AV362" s="18"/>
      <c r="AW362" s="18"/>
      <c r="AX362" s="5">
        <v>579</v>
      </c>
      <c r="AY362" s="19">
        <v>64.093243114659998</v>
      </c>
    </row>
    <row r="363" spans="1:51">
      <c r="A363" s="3" t="s">
        <v>715</v>
      </c>
      <c r="B363" s="3" t="s">
        <v>716</v>
      </c>
      <c r="C363" s="4">
        <v>5.18</v>
      </c>
      <c r="D363" s="5">
        <v>3</v>
      </c>
      <c r="E363" s="5">
        <v>4</v>
      </c>
      <c r="F363" s="5">
        <v>4</v>
      </c>
      <c r="G363" s="5">
        <v>10</v>
      </c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>
        <v>1.0027499092715899</v>
      </c>
      <c r="U363" s="6">
        <v>1.0610794362106799</v>
      </c>
      <c r="V363" s="6">
        <v>1.04670811075396</v>
      </c>
      <c r="W363" s="6">
        <v>1.12487295704196</v>
      </c>
      <c r="X363" s="6">
        <v>0.96667082743513499</v>
      </c>
      <c r="Y363" s="6">
        <v>1.04636811044357</v>
      </c>
      <c r="Z363" s="7"/>
      <c r="AA363" s="8"/>
      <c r="AB363" s="9"/>
      <c r="AC363" s="9"/>
      <c r="AD363" s="10"/>
      <c r="AE363" s="11"/>
      <c r="AF363" s="12"/>
      <c r="AG363" s="12"/>
      <c r="AH363" s="7"/>
      <c r="AI363" s="8"/>
      <c r="AJ363" s="9"/>
      <c r="AK363" s="9"/>
      <c r="AL363" s="13"/>
      <c r="AM363" s="14"/>
      <c r="AN363" s="15"/>
      <c r="AO363" s="15"/>
      <c r="AP363" s="7">
        <v>73.900234382237102</v>
      </c>
      <c r="AQ363" s="8">
        <v>5.18</v>
      </c>
      <c r="AR363" s="9">
        <v>4</v>
      </c>
      <c r="AS363" s="9">
        <v>4</v>
      </c>
      <c r="AT363" s="16">
        <v>12.4165337085724</v>
      </c>
      <c r="AU363" s="17">
        <v>5.18</v>
      </c>
      <c r="AV363" s="18">
        <v>4</v>
      </c>
      <c r="AW363" s="18">
        <v>6</v>
      </c>
      <c r="AX363" s="5">
        <v>850</v>
      </c>
      <c r="AY363" s="19">
        <v>95.078556324659999</v>
      </c>
    </row>
    <row r="364" spans="1:51">
      <c r="A364" s="3" t="s">
        <v>717</v>
      </c>
      <c r="B364" s="3" t="s">
        <v>718</v>
      </c>
      <c r="C364" s="4">
        <v>5.1100000000000003</v>
      </c>
      <c r="D364" s="5">
        <v>3</v>
      </c>
      <c r="E364" s="5">
        <v>2</v>
      </c>
      <c r="F364" s="5">
        <v>2</v>
      </c>
      <c r="G364" s="5">
        <v>4</v>
      </c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>
        <v>0.964657610925442</v>
      </c>
      <c r="U364" s="6">
        <v>0.88488277022176698</v>
      </c>
      <c r="V364" s="6">
        <v>0.88070974312786998</v>
      </c>
      <c r="W364" s="6">
        <v>0.81266607875035501</v>
      </c>
      <c r="X364" s="6">
        <v>1.09427053008188</v>
      </c>
      <c r="Y364" s="6">
        <v>0.90834189694563405</v>
      </c>
      <c r="Z364" s="7"/>
      <c r="AA364" s="8"/>
      <c r="AB364" s="9"/>
      <c r="AC364" s="9"/>
      <c r="AD364" s="10"/>
      <c r="AE364" s="11"/>
      <c r="AF364" s="12"/>
      <c r="AG364" s="12"/>
      <c r="AH364" s="7"/>
      <c r="AI364" s="8"/>
      <c r="AJ364" s="9"/>
      <c r="AK364" s="9"/>
      <c r="AL364" s="13"/>
      <c r="AM364" s="14"/>
      <c r="AN364" s="15"/>
      <c r="AO364" s="15"/>
      <c r="AP364" s="7">
        <v>50.08</v>
      </c>
      <c r="AQ364" s="8">
        <v>5.1100000000000003</v>
      </c>
      <c r="AR364" s="9">
        <v>2</v>
      </c>
      <c r="AS364" s="9">
        <v>2</v>
      </c>
      <c r="AT364" s="16">
        <v>4.7232322692871103</v>
      </c>
      <c r="AU364" s="17">
        <v>5.1100000000000003</v>
      </c>
      <c r="AV364" s="18">
        <v>2</v>
      </c>
      <c r="AW364" s="18">
        <v>2</v>
      </c>
      <c r="AX364" s="5">
        <v>333</v>
      </c>
      <c r="AY364" s="19">
        <v>37.08789751466</v>
      </c>
    </row>
    <row r="365" spans="1:51">
      <c r="A365" s="3" t="s">
        <v>719</v>
      </c>
      <c r="B365" s="3" t="s">
        <v>720</v>
      </c>
      <c r="C365" s="4">
        <v>5.08</v>
      </c>
      <c r="D365" s="5">
        <v>3</v>
      </c>
      <c r="E365" s="5">
        <v>4</v>
      </c>
      <c r="F365" s="5">
        <v>4</v>
      </c>
      <c r="G365" s="5">
        <v>11</v>
      </c>
      <c r="H365" s="6">
        <v>1.22840639784408</v>
      </c>
      <c r="I365" s="6">
        <v>1.1337450932853499</v>
      </c>
      <c r="J365" s="6">
        <v>1.4081070719083</v>
      </c>
      <c r="K365" s="6">
        <v>1.2423339942578</v>
      </c>
      <c r="L365" s="6">
        <v>0.94150447123713099</v>
      </c>
      <c r="M365" s="6">
        <v>0.951385945268172</v>
      </c>
      <c r="N365" s="6"/>
      <c r="O365" s="6"/>
      <c r="P365" s="6"/>
      <c r="Q365" s="6"/>
      <c r="R365" s="6"/>
      <c r="S365" s="6"/>
      <c r="T365" s="6">
        <v>0.87412599003922897</v>
      </c>
      <c r="U365" s="6">
        <v>0.94136075022403998</v>
      </c>
      <c r="V365" s="6">
        <v>0.88497915339869504</v>
      </c>
      <c r="W365" s="6">
        <v>1.00817989294652</v>
      </c>
      <c r="X365" s="6">
        <v>0.91431688062862904</v>
      </c>
      <c r="Y365" s="6">
        <v>1.1307890443198101</v>
      </c>
      <c r="Z365" s="7">
        <v>58.12</v>
      </c>
      <c r="AA365" s="8">
        <v>1.66</v>
      </c>
      <c r="AB365" s="9">
        <v>2</v>
      </c>
      <c r="AC365" s="9">
        <v>3</v>
      </c>
      <c r="AD365" s="10">
        <v>4.8959996700286901</v>
      </c>
      <c r="AE365" s="11">
        <v>1.66</v>
      </c>
      <c r="AF365" s="12">
        <v>2</v>
      </c>
      <c r="AG365" s="12">
        <v>2</v>
      </c>
      <c r="AH365" s="7"/>
      <c r="AI365" s="8"/>
      <c r="AJ365" s="9"/>
      <c r="AK365" s="9"/>
      <c r="AL365" s="13"/>
      <c r="AM365" s="14"/>
      <c r="AN365" s="15"/>
      <c r="AO365" s="15"/>
      <c r="AP365" s="7">
        <v>83.41</v>
      </c>
      <c r="AQ365" s="8">
        <v>4.5</v>
      </c>
      <c r="AR365" s="9">
        <v>3</v>
      </c>
      <c r="AS365" s="9">
        <v>3</v>
      </c>
      <c r="AT365" s="16">
        <v>7.8270285129547101</v>
      </c>
      <c r="AU365" s="17">
        <v>3.42</v>
      </c>
      <c r="AV365" s="18">
        <v>2</v>
      </c>
      <c r="AW365" s="18">
        <v>3</v>
      </c>
      <c r="AX365" s="5">
        <v>1023</v>
      </c>
      <c r="AY365" s="19">
        <v>110.04135383466</v>
      </c>
    </row>
    <row r="366" spans="1:51">
      <c r="A366" s="3" t="s">
        <v>721</v>
      </c>
      <c r="B366" s="3" t="s">
        <v>722</v>
      </c>
      <c r="C366" s="4">
        <v>5.07</v>
      </c>
      <c r="D366" s="5">
        <v>1</v>
      </c>
      <c r="E366" s="5">
        <v>2</v>
      </c>
      <c r="F366" s="5">
        <v>2</v>
      </c>
      <c r="G366" s="5">
        <v>9</v>
      </c>
      <c r="H366" s="6">
        <v>0.95151866848688804</v>
      </c>
      <c r="I366" s="6">
        <v>0.95633142677425398</v>
      </c>
      <c r="J366" s="6">
        <v>1.0335553828117701</v>
      </c>
      <c r="K366" s="6">
        <v>1.04242335507515</v>
      </c>
      <c r="L366" s="6">
        <v>0.92064872246867502</v>
      </c>
      <c r="M366" s="6">
        <v>1.0360351611415599</v>
      </c>
      <c r="N366" s="6">
        <v>0.88245858928322596</v>
      </c>
      <c r="O366" s="6">
        <v>0.92849436343492298</v>
      </c>
      <c r="P366" s="6">
        <v>0.89200148089057796</v>
      </c>
      <c r="Q366" s="6">
        <v>0.94116633872755795</v>
      </c>
      <c r="R366" s="6">
        <v>0.99480181349643604</v>
      </c>
      <c r="S366" s="6">
        <v>1.0352509341451499</v>
      </c>
      <c r="T366" s="6"/>
      <c r="U366" s="6"/>
      <c r="V366" s="6"/>
      <c r="W366" s="6"/>
      <c r="X366" s="6"/>
      <c r="Y366" s="6"/>
      <c r="Z366" s="7">
        <v>44.96</v>
      </c>
      <c r="AA366" s="8">
        <v>5.07</v>
      </c>
      <c r="AB366" s="9">
        <v>2</v>
      </c>
      <c r="AC366" s="9">
        <v>2</v>
      </c>
      <c r="AD366" s="10">
        <v>6.4922633171081499</v>
      </c>
      <c r="AE366" s="11">
        <v>5.07</v>
      </c>
      <c r="AF366" s="12">
        <v>2</v>
      </c>
      <c r="AG366" s="12">
        <v>3</v>
      </c>
      <c r="AH366" s="7">
        <v>36.659999999999997</v>
      </c>
      <c r="AI366" s="8">
        <v>5.07</v>
      </c>
      <c r="AJ366" s="9">
        <v>2</v>
      </c>
      <c r="AK366" s="9">
        <v>2</v>
      </c>
      <c r="AL366" s="13">
        <v>6.5439922809600803</v>
      </c>
      <c r="AM366" s="14">
        <v>5.07</v>
      </c>
      <c r="AN366" s="15">
        <v>2</v>
      </c>
      <c r="AO366" s="15">
        <v>2</v>
      </c>
      <c r="AP366" s="7"/>
      <c r="AQ366" s="8"/>
      <c r="AR366" s="9"/>
      <c r="AS366" s="9"/>
      <c r="AT366" s="16"/>
      <c r="AU366" s="17"/>
      <c r="AV366" s="18"/>
      <c r="AW366" s="18"/>
      <c r="AX366" s="5">
        <v>414</v>
      </c>
      <c r="AY366" s="19">
        <v>48.383943274659998</v>
      </c>
    </row>
    <row r="367" spans="1:51">
      <c r="A367" s="3" t="s">
        <v>723</v>
      </c>
      <c r="B367" s="3" t="s">
        <v>792</v>
      </c>
      <c r="C367" s="4">
        <v>5.07</v>
      </c>
      <c r="D367" s="5">
        <v>1</v>
      </c>
      <c r="E367" s="5">
        <v>2</v>
      </c>
      <c r="F367" s="5">
        <v>2</v>
      </c>
      <c r="G367" s="5">
        <v>6</v>
      </c>
      <c r="H367" s="6">
        <v>0.95097771843075796</v>
      </c>
      <c r="I367" s="6">
        <v>0.93398438663585104</v>
      </c>
      <c r="J367" s="6">
        <v>1.01608017196598</v>
      </c>
      <c r="K367" s="6">
        <v>0.92568883829991999</v>
      </c>
      <c r="L367" s="6">
        <v>0.935950238988147</v>
      </c>
      <c r="M367" s="6">
        <v>0.93583905527946398</v>
      </c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7">
        <v>27.37</v>
      </c>
      <c r="AA367" s="8">
        <v>5.07</v>
      </c>
      <c r="AB367" s="9">
        <v>2</v>
      </c>
      <c r="AC367" s="9">
        <v>2</v>
      </c>
      <c r="AD367" s="10">
        <v>5.7963385581970197</v>
      </c>
      <c r="AE367" s="11">
        <v>5.07</v>
      </c>
      <c r="AF367" s="12">
        <v>2</v>
      </c>
      <c r="AG367" s="12">
        <v>4</v>
      </c>
      <c r="AH367" s="7"/>
      <c r="AI367" s="8"/>
      <c r="AJ367" s="9"/>
      <c r="AK367" s="9"/>
      <c r="AL367" s="13"/>
      <c r="AM367" s="14"/>
      <c r="AN367" s="15"/>
      <c r="AO367" s="15"/>
      <c r="AP367" s="7"/>
      <c r="AQ367" s="8"/>
      <c r="AR367" s="9"/>
      <c r="AS367" s="9"/>
      <c r="AT367" s="16"/>
      <c r="AU367" s="17"/>
      <c r="AV367" s="18"/>
      <c r="AW367" s="18"/>
      <c r="AX367" s="5">
        <v>513</v>
      </c>
      <c r="AY367" s="19">
        <v>56.975066834660097</v>
      </c>
    </row>
    <row r="368" spans="1:51">
      <c r="A368" s="3" t="s">
        <v>793</v>
      </c>
      <c r="B368" s="3" t="s">
        <v>794</v>
      </c>
      <c r="C368" s="4">
        <v>5.07</v>
      </c>
      <c r="D368" s="5">
        <v>3</v>
      </c>
      <c r="E368" s="5">
        <v>2</v>
      </c>
      <c r="F368" s="5">
        <v>2</v>
      </c>
      <c r="G368" s="5">
        <v>4</v>
      </c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>
        <v>1.1295117980653899</v>
      </c>
      <c r="U368" s="6">
        <v>1.38697831029555</v>
      </c>
      <c r="V368" s="6">
        <v>1.17136041195204</v>
      </c>
      <c r="W368" s="6">
        <v>1.44689237489413</v>
      </c>
      <c r="X368" s="6">
        <v>0.963350968789079</v>
      </c>
      <c r="Y368" s="6">
        <v>1.2159499536638001</v>
      </c>
      <c r="Z368" s="7"/>
      <c r="AA368" s="8"/>
      <c r="AB368" s="9"/>
      <c r="AC368" s="9"/>
      <c r="AD368" s="10"/>
      <c r="AE368" s="11"/>
      <c r="AF368" s="12"/>
      <c r="AG368" s="12"/>
      <c r="AH368" s="7"/>
      <c r="AI368" s="8"/>
      <c r="AJ368" s="9"/>
      <c r="AK368" s="9"/>
      <c r="AL368" s="13"/>
      <c r="AM368" s="14"/>
      <c r="AN368" s="15"/>
      <c r="AO368" s="15"/>
      <c r="AP368" s="7">
        <v>32.96</v>
      </c>
      <c r="AQ368" s="8">
        <v>5.07</v>
      </c>
      <c r="AR368" s="9">
        <v>2</v>
      </c>
      <c r="AS368" s="9">
        <v>2</v>
      </c>
      <c r="AT368" s="16">
        <v>2.9051699638366699</v>
      </c>
      <c r="AU368" s="17">
        <v>5.07</v>
      </c>
      <c r="AV368" s="18">
        <v>2</v>
      </c>
      <c r="AW368" s="18">
        <v>2</v>
      </c>
      <c r="AX368" s="5">
        <v>454</v>
      </c>
      <c r="AY368" s="19">
        <v>52.27179999466</v>
      </c>
    </row>
    <row r="369" spans="1:51">
      <c r="A369" s="3" t="s">
        <v>795</v>
      </c>
      <c r="B369" s="3" t="s">
        <v>796</v>
      </c>
      <c r="C369" s="4">
        <v>5.04</v>
      </c>
      <c r="D369" s="5">
        <v>1</v>
      </c>
      <c r="E369" s="5">
        <v>4</v>
      </c>
      <c r="F369" s="5">
        <v>4</v>
      </c>
      <c r="G369" s="5">
        <v>10</v>
      </c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>
        <v>1.12313914014236</v>
      </c>
      <c r="U369" s="6">
        <v>1.2351429823136399</v>
      </c>
      <c r="V369" s="6">
        <v>1.1286307154973101</v>
      </c>
      <c r="W369" s="6">
        <v>1.16580061271527</v>
      </c>
      <c r="X369" s="6">
        <v>1.0204577375100501</v>
      </c>
      <c r="Y369" s="6">
        <v>1.05488596324701</v>
      </c>
      <c r="Z369" s="7"/>
      <c r="AA369" s="8"/>
      <c r="AB369" s="9"/>
      <c r="AC369" s="9"/>
      <c r="AD369" s="10"/>
      <c r="AE369" s="11"/>
      <c r="AF369" s="12"/>
      <c r="AG369" s="12"/>
      <c r="AH369" s="7"/>
      <c r="AI369" s="8"/>
      <c r="AJ369" s="9"/>
      <c r="AK369" s="9"/>
      <c r="AL369" s="13"/>
      <c r="AM369" s="14"/>
      <c r="AN369" s="15"/>
      <c r="AO369" s="15"/>
      <c r="AP369" s="7">
        <v>77.683842444335497</v>
      </c>
      <c r="AQ369" s="8">
        <v>5.04</v>
      </c>
      <c r="AR369" s="9">
        <v>4</v>
      </c>
      <c r="AS369" s="9">
        <v>5</v>
      </c>
      <c r="AT369" s="16">
        <v>8.0732307434081996</v>
      </c>
      <c r="AU369" s="17">
        <v>3.99</v>
      </c>
      <c r="AV369" s="18">
        <v>3</v>
      </c>
      <c r="AW369" s="18">
        <v>5</v>
      </c>
      <c r="AX369" s="5">
        <v>952</v>
      </c>
      <c r="AY369" s="19">
        <v>105.25679130466</v>
      </c>
    </row>
    <row r="370" spans="1:51">
      <c r="A370" s="3" t="s">
        <v>797</v>
      </c>
      <c r="B370" s="3" t="s">
        <v>805</v>
      </c>
      <c r="C370" s="4">
        <v>5.01</v>
      </c>
      <c r="D370" s="5">
        <v>5</v>
      </c>
      <c r="E370" s="5">
        <v>2</v>
      </c>
      <c r="F370" s="5">
        <v>2</v>
      </c>
      <c r="G370" s="5">
        <v>7</v>
      </c>
      <c r="H370" s="6">
        <v>0.87972410785700506</v>
      </c>
      <c r="I370" s="6">
        <v>0.81961285043453203</v>
      </c>
      <c r="J370" s="6">
        <v>0.88201390618380204</v>
      </c>
      <c r="K370" s="6">
        <v>0.82462588554369898</v>
      </c>
      <c r="L370" s="6">
        <v>0.99742777025205498</v>
      </c>
      <c r="M370" s="6">
        <v>0.96038561404762601</v>
      </c>
      <c r="N370" s="6"/>
      <c r="O370" s="6"/>
      <c r="P370" s="6"/>
      <c r="Q370" s="6"/>
      <c r="R370" s="6"/>
      <c r="S370" s="6"/>
      <c r="T370" s="6">
        <v>1.0526677970737399</v>
      </c>
      <c r="U370" s="6">
        <v>1.2034414761811001</v>
      </c>
      <c r="V370" s="6">
        <v>0.95300418240903595</v>
      </c>
      <c r="W370" s="6">
        <v>1.09596133372067</v>
      </c>
      <c r="X370" s="6">
        <v>1.0173375603256301</v>
      </c>
      <c r="Y370" s="6">
        <v>1.10555136096038</v>
      </c>
      <c r="Z370" s="7">
        <v>33.35</v>
      </c>
      <c r="AA370" s="8">
        <v>5.01</v>
      </c>
      <c r="AB370" s="9">
        <v>2</v>
      </c>
      <c r="AC370" s="9">
        <v>2</v>
      </c>
      <c r="AD370" s="10"/>
      <c r="AE370" s="11"/>
      <c r="AF370" s="12"/>
      <c r="AG370" s="12"/>
      <c r="AH370" s="7"/>
      <c r="AI370" s="8"/>
      <c r="AJ370" s="9"/>
      <c r="AK370" s="9"/>
      <c r="AL370" s="13"/>
      <c r="AM370" s="14"/>
      <c r="AN370" s="15"/>
      <c r="AO370" s="15"/>
      <c r="AP370" s="7">
        <v>40.04</v>
      </c>
      <c r="AQ370" s="8">
        <v>5.01</v>
      </c>
      <c r="AR370" s="9">
        <v>2</v>
      </c>
      <c r="AS370" s="9">
        <v>2</v>
      </c>
      <c r="AT370" s="16">
        <v>2.4992933273315399</v>
      </c>
      <c r="AU370" s="17">
        <v>5.01</v>
      </c>
      <c r="AV370" s="18">
        <v>2</v>
      </c>
      <c r="AW370" s="18">
        <v>3</v>
      </c>
      <c r="AX370" s="5">
        <v>379</v>
      </c>
      <c r="AY370" s="19">
        <v>41.722834634660003</v>
      </c>
    </row>
    <row r="371" spans="1:51">
      <c r="A371" s="3" t="s">
        <v>806</v>
      </c>
      <c r="B371" s="3" t="s">
        <v>807</v>
      </c>
      <c r="C371" s="4">
        <v>4.93</v>
      </c>
      <c r="D371" s="5">
        <v>1</v>
      </c>
      <c r="E371" s="5">
        <v>2</v>
      </c>
      <c r="F371" s="5">
        <v>2</v>
      </c>
      <c r="G371" s="5">
        <v>10</v>
      </c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>
        <v>1.14529521277693</v>
      </c>
      <c r="U371" s="6">
        <v>1.14205909218227</v>
      </c>
      <c r="V371" s="6">
        <v>1.12327949969135</v>
      </c>
      <c r="W371" s="6">
        <v>1.1132452314977499</v>
      </c>
      <c r="X371" s="6">
        <v>1.0285313559526701</v>
      </c>
      <c r="Y371" s="6">
        <v>0.99363207448635404</v>
      </c>
      <c r="Z371" s="7"/>
      <c r="AA371" s="8"/>
      <c r="AB371" s="9"/>
      <c r="AC371" s="9"/>
      <c r="AD371" s="10"/>
      <c r="AE371" s="11"/>
      <c r="AF371" s="12"/>
      <c r="AG371" s="12"/>
      <c r="AH371" s="7"/>
      <c r="AI371" s="8"/>
      <c r="AJ371" s="9"/>
      <c r="AK371" s="9"/>
      <c r="AL371" s="13"/>
      <c r="AM371" s="14"/>
      <c r="AN371" s="15"/>
      <c r="AO371" s="15"/>
      <c r="AP371" s="7">
        <v>19.86</v>
      </c>
      <c r="AQ371" s="8">
        <v>4.93</v>
      </c>
      <c r="AR371" s="9">
        <v>2</v>
      </c>
      <c r="AS371" s="9">
        <v>4</v>
      </c>
      <c r="AT371" s="16">
        <v>15.393513202667201</v>
      </c>
      <c r="AU371" s="17">
        <v>4.93</v>
      </c>
      <c r="AV371" s="18">
        <v>2</v>
      </c>
      <c r="AW371" s="18">
        <v>6</v>
      </c>
      <c r="AX371" s="5">
        <v>406</v>
      </c>
      <c r="AY371" s="19">
        <v>44.074297434659996</v>
      </c>
    </row>
    <row r="372" spans="1:51">
      <c r="A372" s="3" t="s">
        <v>808</v>
      </c>
      <c r="B372" s="3" t="s">
        <v>809</v>
      </c>
      <c r="C372" s="4">
        <v>4.8899999999999997</v>
      </c>
      <c r="D372" s="5">
        <v>2</v>
      </c>
      <c r="E372" s="5">
        <v>2</v>
      </c>
      <c r="F372" s="5">
        <v>2</v>
      </c>
      <c r="G372" s="5">
        <v>7</v>
      </c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>
        <v>0.64085331400738998</v>
      </c>
      <c r="U372" s="6">
        <v>0.64034480712477204</v>
      </c>
      <c r="V372" s="6">
        <v>0.61336658589784498</v>
      </c>
      <c r="W372" s="6">
        <v>0.61651288625526002</v>
      </c>
      <c r="X372" s="6">
        <v>1.0438133095106501</v>
      </c>
      <c r="Y372" s="6">
        <v>0.98944591539722004</v>
      </c>
      <c r="Z372" s="7"/>
      <c r="AA372" s="8"/>
      <c r="AB372" s="9"/>
      <c r="AC372" s="9"/>
      <c r="AD372" s="10"/>
      <c r="AE372" s="11"/>
      <c r="AF372" s="12"/>
      <c r="AG372" s="12"/>
      <c r="AH372" s="7"/>
      <c r="AI372" s="8"/>
      <c r="AJ372" s="9"/>
      <c r="AK372" s="9"/>
      <c r="AL372" s="13"/>
      <c r="AM372" s="14"/>
      <c r="AN372" s="15"/>
      <c r="AO372" s="15"/>
      <c r="AP372" s="7">
        <v>68.8656652723988</v>
      </c>
      <c r="AQ372" s="8">
        <v>4.8899999999999997</v>
      </c>
      <c r="AR372" s="9">
        <v>2</v>
      </c>
      <c r="AS372" s="9">
        <v>3</v>
      </c>
      <c r="AT372" s="16">
        <v>8.4078335762023908</v>
      </c>
      <c r="AU372" s="17">
        <v>4.8899999999999997</v>
      </c>
      <c r="AV372" s="18">
        <v>2</v>
      </c>
      <c r="AW372" s="18">
        <v>4</v>
      </c>
      <c r="AX372" s="5">
        <v>409</v>
      </c>
      <c r="AY372" s="19">
        <v>46.769963934659998</v>
      </c>
    </row>
    <row r="373" spans="1:51">
      <c r="A373" s="3" t="s">
        <v>810</v>
      </c>
      <c r="B373" s="3" t="s">
        <v>894</v>
      </c>
      <c r="C373" s="4">
        <v>4.84</v>
      </c>
      <c r="D373" s="5">
        <v>3</v>
      </c>
      <c r="E373" s="5">
        <v>6</v>
      </c>
      <c r="F373" s="5">
        <v>6</v>
      </c>
      <c r="G373" s="5">
        <v>15</v>
      </c>
      <c r="H373" s="6"/>
      <c r="I373" s="6"/>
      <c r="J373" s="6"/>
      <c r="K373" s="6"/>
      <c r="L373" s="6"/>
      <c r="M373" s="6"/>
      <c r="N373" s="6">
        <v>1.6197730273647899</v>
      </c>
      <c r="O373" s="6">
        <v>1.4262969364376401</v>
      </c>
      <c r="P373" s="6">
        <v>2.0074269948870902</v>
      </c>
      <c r="Q373" s="6">
        <v>1.77260275622102</v>
      </c>
      <c r="R373" s="6">
        <v>0.81137610169178498</v>
      </c>
      <c r="S373" s="6">
        <v>0.86639608394148704</v>
      </c>
      <c r="T373" s="6">
        <v>1.1190716196255901</v>
      </c>
      <c r="U373" s="6">
        <v>1.14560149603374</v>
      </c>
      <c r="V373" s="6">
        <v>1.0657024279443901</v>
      </c>
      <c r="W373" s="6">
        <v>1.0782914472363201</v>
      </c>
      <c r="X373" s="6">
        <v>1.1450289779610101</v>
      </c>
      <c r="Y373" s="6">
        <v>1.0354843036961201</v>
      </c>
      <c r="Z373" s="7"/>
      <c r="AA373" s="8"/>
      <c r="AB373" s="9"/>
      <c r="AC373" s="9"/>
      <c r="AD373" s="10"/>
      <c r="AE373" s="11"/>
      <c r="AF373" s="12"/>
      <c r="AG373" s="12"/>
      <c r="AH373" s="7"/>
      <c r="AI373" s="8"/>
      <c r="AJ373" s="9"/>
      <c r="AK373" s="9"/>
      <c r="AL373" s="13">
        <v>2.8151624202728298</v>
      </c>
      <c r="AM373" s="14">
        <v>2</v>
      </c>
      <c r="AN373" s="15">
        <v>2</v>
      </c>
      <c r="AO373" s="15">
        <v>2</v>
      </c>
      <c r="AP373" s="7">
        <v>82.983229936361894</v>
      </c>
      <c r="AQ373" s="8">
        <v>4.09</v>
      </c>
      <c r="AR373" s="9">
        <v>5</v>
      </c>
      <c r="AS373" s="9">
        <v>6</v>
      </c>
      <c r="AT373" s="16">
        <v>13.2928757667542</v>
      </c>
      <c r="AU373" s="17">
        <v>4.09</v>
      </c>
      <c r="AV373" s="18">
        <v>5</v>
      </c>
      <c r="AW373" s="18">
        <v>7</v>
      </c>
      <c r="AX373" s="5">
        <v>1198</v>
      </c>
      <c r="AY373" s="19">
        <v>133.61311029466</v>
      </c>
    </row>
    <row r="374" spans="1:51">
      <c r="A374" s="3" t="s">
        <v>895</v>
      </c>
      <c r="B374" s="3" t="s">
        <v>812</v>
      </c>
      <c r="C374" s="4">
        <v>4.83</v>
      </c>
      <c r="D374" s="5">
        <v>4</v>
      </c>
      <c r="E374" s="5">
        <v>2</v>
      </c>
      <c r="F374" s="5">
        <v>2</v>
      </c>
      <c r="G374" s="5">
        <v>4</v>
      </c>
      <c r="H374" s="6">
        <v>1.3338718001427201</v>
      </c>
      <c r="I374" s="6">
        <v>1.20217050007285</v>
      </c>
      <c r="J374" s="6">
        <v>1.4111820313627399</v>
      </c>
      <c r="K374" s="6">
        <v>1.27630443714094</v>
      </c>
      <c r="L374" s="6">
        <v>0.94523859877642302</v>
      </c>
      <c r="M374" s="6">
        <v>0.92904201745007697</v>
      </c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7">
        <v>41.229457804262999</v>
      </c>
      <c r="AA374" s="8">
        <v>4.83</v>
      </c>
      <c r="AB374" s="9">
        <v>2</v>
      </c>
      <c r="AC374" s="9">
        <v>2</v>
      </c>
      <c r="AD374" s="10">
        <v>6.7100880146026602</v>
      </c>
      <c r="AE374" s="11">
        <v>4.83</v>
      </c>
      <c r="AF374" s="12">
        <v>2</v>
      </c>
      <c r="AG374" s="12">
        <v>2</v>
      </c>
      <c r="AH374" s="7"/>
      <c r="AI374" s="8"/>
      <c r="AJ374" s="9"/>
      <c r="AK374" s="9"/>
      <c r="AL374" s="13"/>
      <c r="AM374" s="14"/>
      <c r="AN374" s="15"/>
      <c r="AO374" s="15"/>
      <c r="AP374" s="7"/>
      <c r="AQ374" s="8"/>
      <c r="AR374" s="9"/>
      <c r="AS374" s="9"/>
      <c r="AT374" s="16"/>
      <c r="AU374" s="17"/>
      <c r="AV374" s="18"/>
      <c r="AW374" s="18"/>
      <c r="AX374" s="5">
        <v>518</v>
      </c>
      <c r="AY374" s="19">
        <v>58.445239754660101</v>
      </c>
    </row>
    <row r="375" spans="1:51">
      <c r="A375" s="3" t="s">
        <v>813</v>
      </c>
      <c r="B375" s="3" t="s">
        <v>814</v>
      </c>
      <c r="C375" s="4">
        <v>4.8099999999999996</v>
      </c>
      <c r="D375" s="5">
        <v>1</v>
      </c>
      <c r="E375" s="5">
        <v>2</v>
      </c>
      <c r="F375" s="5">
        <v>2</v>
      </c>
      <c r="G375" s="5">
        <v>44</v>
      </c>
      <c r="H375" s="6">
        <v>2.69434151989535</v>
      </c>
      <c r="I375" s="6">
        <v>2.2145297338228098</v>
      </c>
      <c r="J375" s="6">
        <v>2.5717456040562499</v>
      </c>
      <c r="K375" s="6">
        <v>2.3308883648485299</v>
      </c>
      <c r="L375" s="6">
        <v>0.95131165416948105</v>
      </c>
      <c r="M375" s="6">
        <v>0.93101693934289398</v>
      </c>
      <c r="N375" s="6">
        <v>1.5569243774953301</v>
      </c>
      <c r="O375" s="6">
        <v>1.66848393807708</v>
      </c>
      <c r="P375" s="6">
        <v>1.58631354536104</v>
      </c>
      <c r="Q375" s="6">
        <v>1.54126023829062</v>
      </c>
      <c r="R375" s="6">
        <v>0.99511342030640704</v>
      </c>
      <c r="S375" s="6">
        <v>0.99654217693646696</v>
      </c>
      <c r="T375" s="6">
        <v>1.27789585008966</v>
      </c>
      <c r="U375" s="6">
        <v>1.2238983569586299</v>
      </c>
      <c r="V375" s="6">
        <v>1.4783122449835</v>
      </c>
      <c r="W375" s="6">
        <v>1.2674459345103199</v>
      </c>
      <c r="X375" s="6">
        <v>1.0307182058701001</v>
      </c>
      <c r="Y375" s="6">
        <v>0.99970154659163202</v>
      </c>
      <c r="Z375" s="7">
        <v>145.57848706949699</v>
      </c>
      <c r="AA375" s="8">
        <v>4.8099999999999996</v>
      </c>
      <c r="AB375" s="9">
        <v>2</v>
      </c>
      <c r="AC375" s="9">
        <v>6</v>
      </c>
      <c r="AD375" s="10">
        <v>19.472396492958101</v>
      </c>
      <c r="AE375" s="11">
        <v>4.8099999999999996</v>
      </c>
      <c r="AF375" s="12">
        <v>2</v>
      </c>
      <c r="AG375" s="12">
        <v>7</v>
      </c>
      <c r="AH375" s="7">
        <v>155.46440980825099</v>
      </c>
      <c r="AI375" s="8">
        <v>4.8099999999999996</v>
      </c>
      <c r="AJ375" s="9">
        <v>2</v>
      </c>
      <c r="AK375" s="9">
        <v>7</v>
      </c>
      <c r="AL375" s="13">
        <v>20.703599929809599</v>
      </c>
      <c r="AM375" s="14">
        <v>4.8099999999999996</v>
      </c>
      <c r="AN375" s="15">
        <v>2</v>
      </c>
      <c r="AO375" s="15">
        <v>9</v>
      </c>
      <c r="AP375" s="7">
        <v>133.88663252738601</v>
      </c>
      <c r="AQ375" s="8">
        <v>4.8099999999999996</v>
      </c>
      <c r="AR375" s="9">
        <v>2</v>
      </c>
      <c r="AS375" s="9">
        <v>8</v>
      </c>
      <c r="AT375" s="16">
        <v>15.5904829502106</v>
      </c>
      <c r="AU375" s="17">
        <v>4.8099999999999996</v>
      </c>
      <c r="AV375" s="18">
        <v>2</v>
      </c>
      <c r="AW375" s="18">
        <v>7</v>
      </c>
      <c r="AX375" s="5">
        <v>478</v>
      </c>
      <c r="AY375" s="19">
        <v>54.271170044660103</v>
      </c>
    </row>
    <row r="376" spans="1:51">
      <c r="A376" s="3" t="s">
        <v>815</v>
      </c>
      <c r="B376" s="3" t="s">
        <v>896</v>
      </c>
      <c r="C376" s="4">
        <v>4.7699999999999996</v>
      </c>
      <c r="D376" s="5">
        <v>2</v>
      </c>
      <c r="E376" s="5">
        <v>3</v>
      </c>
      <c r="F376" s="5">
        <v>3</v>
      </c>
      <c r="G376" s="5">
        <v>8</v>
      </c>
      <c r="H376" s="6">
        <v>0.95967515114621904</v>
      </c>
      <c r="I376" s="6">
        <v>1.06317120696041</v>
      </c>
      <c r="J376" s="6">
        <v>1.1712843961436801</v>
      </c>
      <c r="K376" s="6">
        <v>1.15294535940229</v>
      </c>
      <c r="L376" s="6">
        <v>0.92538859127057704</v>
      </c>
      <c r="M376" s="6">
        <v>1.1277117288521401</v>
      </c>
      <c r="N376" s="6">
        <v>0.81438381394566595</v>
      </c>
      <c r="O376" s="6">
        <v>0.68243674457304704</v>
      </c>
      <c r="P376" s="6">
        <v>0.84437331130955295</v>
      </c>
      <c r="Q376" s="6">
        <v>0.70955103949260301</v>
      </c>
      <c r="R376" s="6">
        <v>0.96984525349022999</v>
      </c>
      <c r="S376" s="6">
        <v>0.82450627119271902</v>
      </c>
      <c r="T376" s="6"/>
      <c r="U376" s="6"/>
      <c r="V376" s="6"/>
      <c r="W376" s="6"/>
      <c r="X376" s="6"/>
      <c r="Y376" s="6"/>
      <c r="Z376" s="7">
        <v>28.36</v>
      </c>
      <c r="AA376" s="8">
        <v>4.7699999999999996</v>
      </c>
      <c r="AB376" s="9">
        <v>3</v>
      </c>
      <c r="AC376" s="9">
        <v>3</v>
      </c>
      <c r="AD376" s="10">
        <v>2.8880298137664799</v>
      </c>
      <c r="AE376" s="11">
        <v>2.17</v>
      </c>
      <c r="AF376" s="12">
        <v>2</v>
      </c>
      <c r="AG376" s="12">
        <v>3</v>
      </c>
      <c r="AH376" s="7"/>
      <c r="AI376" s="8"/>
      <c r="AJ376" s="9"/>
      <c r="AK376" s="9"/>
      <c r="AL376" s="13">
        <v>6.1948318481445304</v>
      </c>
      <c r="AM376" s="14">
        <v>2.17</v>
      </c>
      <c r="AN376" s="15">
        <v>2</v>
      </c>
      <c r="AO376" s="15">
        <v>2</v>
      </c>
      <c r="AP376" s="7"/>
      <c r="AQ376" s="8"/>
      <c r="AR376" s="9"/>
      <c r="AS376" s="9"/>
      <c r="AT376" s="16"/>
      <c r="AU376" s="17"/>
      <c r="AV376" s="18"/>
      <c r="AW376" s="18"/>
      <c r="AX376" s="5">
        <v>461</v>
      </c>
      <c r="AY376" s="19">
        <v>52.052019774660003</v>
      </c>
    </row>
    <row r="377" spans="1:51">
      <c r="A377" s="3" t="s">
        <v>897</v>
      </c>
      <c r="B377" s="3" t="s">
        <v>816</v>
      </c>
      <c r="C377" s="4">
        <v>4.71</v>
      </c>
      <c r="D377" s="5">
        <v>1</v>
      </c>
      <c r="E377" s="5">
        <v>15</v>
      </c>
      <c r="F377" s="5">
        <v>15</v>
      </c>
      <c r="G377" s="5">
        <v>80</v>
      </c>
      <c r="H377" s="6">
        <v>1.0786858291269901</v>
      </c>
      <c r="I377" s="6">
        <v>1.1037329160657701</v>
      </c>
      <c r="J377" s="6">
        <v>1.1299011078972701</v>
      </c>
      <c r="K377" s="6">
        <v>1.1051023416939301</v>
      </c>
      <c r="L377" s="6">
        <v>1.00279697776179</v>
      </c>
      <c r="M377" s="6">
        <v>0.98253384781033004</v>
      </c>
      <c r="N377" s="6">
        <v>0.97132885225534205</v>
      </c>
      <c r="O377" s="6">
        <v>1.0213146968036999</v>
      </c>
      <c r="P377" s="6">
        <v>1.02569355330997</v>
      </c>
      <c r="Q377" s="6">
        <v>0.99800352155836702</v>
      </c>
      <c r="R377" s="6">
        <v>1.0166322599409501</v>
      </c>
      <c r="S377" s="6">
        <v>0.99671890860753698</v>
      </c>
      <c r="T377" s="6">
        <v>0.89325750971670603</v>
      </c>
      <c r="U377" s="6">
        <v>0.91241103746169305</v>
      </c>
      <c r="V377" s="6">
        <v>0.840251363959023</v>
      </c>
      <c r="W377" s="6">
        <v>0.83008225274541003</v>
      </c>
      <c r="X377" s="6">
        <v>1.0611034938528101</v>
      </c>
      <c r="Y377" s="6">
        <v>1.0083927412527001</v>
      </c>
      <c r="Z377" s="7">
        <v>97.602740496275601</v>
      </c>
      <c r="AA377" s="8">
        <v>1.95</v>
      </c>
      <c r="AB377" s="9">
        <v>6</v>
      </c>
      <c r="AC377" s="9">
        <v>8</v>
      </c>
      <c r="AD377" s="10">
        <v>19.7069430351257</v>
      </c>
      <c r="AE377" s="11">
        <v>1.95</v>
      </c>
      <c r="AF377" s="12">
        <v>6</v>
      </c>
      <c r="AG377" s="12">
        <v>10</v>
      </c>
      <c r="AH377" s="7">
        <v>84.043283051914102</v>
      </c>
      <c r="AI377" s="8">
        <v>1.54</v>
      </c>
      <c r="AJ377" s="9">
        <v>5</v>
      </c>
      <c r="AK377" s="9">
        <v>6</v>
      </c>
      <c r="AL377" s="13">
        <v>18.023772001266501</v>
      </c>
      <c r="AM377" s="14">
        <v>1.54</v>
      </c>
      <c r="AN377" s="15">
        <v>5</v>
      </c>
      <c r="AO377" s="15">
        <v>9</v>
      </c>
      <c r="AP377" s="7">
        <v>246.36058180119301</v>
      </c>
      <c r="AQ377" s="8">
        <v>4.38</v>
      </c>
      <c r="AR377" s="9">
        <v>14</v>
      </c>
      <c r="AS377" s="9">
        <v>22</v>
      </c>
      <c r="AT377" s="16">
        <v>53.517546892166102</v>
      </c>
      <c r="AU377" s="17">
        <v>4.38</v>
      </c>
      <c r="AV377" s="18">
        <v>14</v>
      </c>
      <c r="AW377" s="18">
        <v>25</v>
      </c>
      <c r="AX377" s="5">
        <v>3695</v>
      </c>
      <c r="AY377" s="19">
        <v>399.47855670466402</v>
      </c>
    </row>
    <row r="378" spans="1:51">
      <c r="A378" s="3" t="s">
        <v>817</v>
      </c>
      <c r="B378" s="3" t="s">
        <v>818</v>
      </c>
      <c r="C378" s="4">
        <v>4.7</v>
      </c>
      <c r="D378" s="5">
        <v>6</v>
      </c>
      <c r="E378" s="5">
        <v>4</v>
      </c>
      <c r="F378" s="5">
        <v>4</v>
      </c>
      <c r="G378" s="5">
        <v>12</v>
      </c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>
        <v>1.1741931432253101</v>
      </c>
      <c r="U378" s="6">
        <v>1.1658243037726399</v>
      </c>
      <c r="V378" s="6">
        <v>1.4001975790308401</v>
      </c>
      <c r="W378" s="6">
        <v>1.2456740656226499</v>
      </c>
      <c r="X378" s="6">
        <v>0.85066878451778305</v>
      </c>
      <c r="Y378" s="6">
        <v>0.94410004981609197</v>
      </c>
      <c r="Z378" s="7"/>
      <c r="AA378" s="8"/>
      <c r="AB378" s="9"/>
      <c r="AC378" s="9"/>
      <c r="AD378" s="10">
        <v>4.9522442817687997</v>
      </c>
      <c r="AE378" s="11">
        <v>2.62</v>
      </c>
      <c r="AF378" s="12">
        <v>2</v>
      </c>
      <c r="AG378" s="12">
        <v>2</v>
      </c>
      <c r="AH378" s="7"/>
      <c r="AI378" s="8"/>
      <c r="AJ378" s="9"/>
      <c r="AK378" s="9"/>
      <c r="AL378" s="13"/>
      <c r="AM378" s="14"/>
      <c r="AN378" s="15"/>
      <c r="AO378" s="15"/>
      <c r="AP378" s="7">
        <v>83.140780199235905</v>
      </c>
      <c r="AQ378" s="8">
        <v>4.7</v>
      </c>
      <c r="AR378" s="9">
        <v>4</v>
      </c>
      <c r="AS378" s="9">
        <v>4</v>
      </c>
      <c r="AT378" s="16">
        <v>8.4802427291870099</v>
      </c>
      <c r="AU378" s="17">
        <v>4.7</v>
      </c>
      <c r="AV378" s="18">
        <v>4</v>
      </c>
      <c r="AW378" s="18">
        <v>6</v>
      </c>
      <c r="AX378" s="5">
        <v>915</v>
      </c>
      <c r="AY378" s="19">
        <v>102.16491066466</v>
      </c>
    </row>
    <row r="379" spans="1:51">
      <c r="A379" s="3" t="s">
        <v>819</v>
      </c>
      <c r="B379" s="3" t="s">
        <v>820</v>
      </c>
      <c r="C379" s="4">
        <v>4.67</v>
      </c>
      <c r="D379" s="5">
        <v>2</v>
      </c>
      <c r="E379" s="5">
        <v>6</v>
      </c>
      <c r="F379" s="5">
        <v>6</v>
      </c>
      <c r="G379" s="5">
        <v>11</v>
      </c>
      <c r="H379" s="6">
        <v>1.2312873419625701</v>
      </c>
      <c r="I379" s="6">
        <v>1.1075754148324399</v>
      </c>
      <c r="J379" s="6">
        <v>1.26530400480581</v>
      </c>
      <c r="K379" s="6">
        <v>1.14216287687502</v>
      </c>
      <c r="L379" s="6">
        <v>0.97313910946321502</v>
      </c>
      <c r="M379" s="6">
        <v>0.92725091968343398</v>
      </c>
      <c r="N379" s="6"/>
      <c r="O379" s="6"/>
      <c r="P379" s="6"/>
      <c r="Q379" s="6"/>
      <c r="R379" s="6"/>
      <c r="S379" s="6"/>
      <c r="T379" s="6">
        <v>1.4346850637716799</v>
      </c>
      <c r="U379" s="6">
        <v>1.41471539712966</v>
      </c>
      <c r="V379" s="6">
        <v>1.5709254702167801</v>
      </c>
      <c r="W379" s="6">
        <v>1.55824187884343</v>
      </c>
      <c r="X379" s="6">
        <v>0.92326290625998297</v>
      </c>
      <c r="Y379" s="6">
        <v>0.96277018471851505</v>
      </c>
      <c r="Z379" s="7"/>
      <c r="AA379" s="8"/>
      <c r="AB379" s="9"/>
      <c r="AC379" s="9"/>
      <c r="AD379" s="10">
        <v>0</v>
      </c>
      <c r="AE379" s="11">
        <v>1.56</v>
      </c>
      <c r="AF379" s="12">
        <v>2</v>
      </c>
      <c r="AG379" s="12">
        <v>2</v>
      </c>
      <c r="AH379" s="7"/>
      <c r="AI379" s="8"/>
      <c r="AJ379" s="9"/>
      <c r="AK379" s="9"/>
      <c r="AL379" s="13"/>
      <c r="AM379" s="14"/>
      <c r="AN379" s="15"/>
      <c r="AO379" s="15"/>
      <c r="AP379" s="7">
        <v>43.636397164218003</v>
      </c>
      <c r="AQ379" s="8">
        <v>3.12</v>
      </c>
      <c r="AR379" s="9">
        <v>4</v>
      </c>
      <c r="AS379" s="9">
        <v>4</v>
      </c>
      <c r="AT379" s="16">
        <v>10.8764028549194</v>
      </c>
      <c r="AU379" s="17">
        <v>3.12</v>
      </c>
      <c r="AV379" s="18">
        <v>4</v>
      </c>
      <c r="AW379" s="18">
        <v>5</v>
      </c>
      <c r="AX379" s="5">
        <v>1348</v>
      </c>
      <c r="AY379" s="19">
        <v>162.537276964661</v>
      </c>
    </row>
    <row r="380" spans="1:51">
      <c r="A380" s="3" t="s">
        <v>821</v>
      </c>
      <c r="B380" s="3" t="s">
        <v>822</v>
      </c>
      <c r="C380" s="4">
        <v>4.67</v>
      </c>
      <c r="D380" s="5">
        <v>1</v>
      </c>
      <c r="E380" s="5">
        <v>3</v>
      </c>
      <c r="F380" s="5">
        <v>3</v>
      </c>
      <c r="G380" s="5">
        <v>8</v>
      </c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>
        <v>0.81537384736704899</v>
      </c>
      <c r="U380" s="6">
        <v>0.812708488214964</v>
      </c>
      <c r="V380" s="6">
        <v>0.83195171137130497</v>
      </c>
      <c r="W380" s="6">
        <v>0.83414763967585603</v>
      </c>
      <c r="X380" s="6">
        <v>0.91490120557406296</v>
      </c>
      <c r="Y380" s="6">
        <v>0.93656884288120701</v>
      </c>
      <c r="Z380" s="7"/>
      <c r="AA380" s="8"/>
      <c r="AB380" s="9"/>
      <c r="AC380" s="9"/>
      <c r="AD380" s="10"/>
      <c r="AE380" s="11"/>
      <c r="AF380" s="12"/>
      <c r="AG380" s="12"/>
      <c r="AH380" s="7"/>
      <c r="AI380" s="8"/>
      <c r="AJ380" s="9"/>
      <c r="AK380" s="9"/>
      <c r="AL380" s="13"/>
      <c r="AM380" s="14"/>
      <c r="AN380" s="15"/>
      <c r="AO380" s="15"/>
      <c r="AP380" s="7">
        <v>42.94</v>
      </c>
      <c r="AQ380" s="8">
        <v>4.67</v>
      </c>
      <c r="AR380" s="9">
        <v>3</v>
      </c>
      <c r="AS380" s="9">
        <v>4</v>
      </c>
      <c r="AT380" s="16">
        <v>7.3735184669494602</v>
      </c>
      <c r="AU380" s="17">
        <v>4.67</v>
      </c>
      <c r="AV380" s="18">
        <v>3</v>
      </c>
      <c r="AW380" s="18">
        <v>4</v>
      </c>
      <c r="AX380" s="5">
        <v>428</v>
      </c>
      <c r="AY380" s="19">
        <v>49.766513734660002</v>
      </c>
    </row>
    <row r="381" spans="1:51">
      <c r="A381" s="3" t="s">
        <v>823</v>
      </c>
      <c r="B381" s="3" t="s">
        <v>824</v>
      </c>
      <c r="C381" s="4">
        <v>4.62</v>
      </c>
      <c r="D381" s="5">
        <v>7</v>
      </c>
      <c r="E381" s="5">
        <v>2</v>
      </c>
      <c r="F381" s="5">
        <v>2</v>
      </c>
      <c r="G381" s="5">
        <v>8</v>
      </c>
      <c r="H381" s="6">
        <v>1.03423017115941</v>
      </c>
      <c r="I381" s="6">
        <v>1.1993187237081899</v>
      </c>
      <c r="J381" s="6">
        <v>0.97844503135689498</v>
      </c>
      <c r="K381" s="6">
        <v>1.13860505756436</v>
      </c>
      <c r="L381" s="6">
        <v>1.05703937573095</v>
      </c>
      <c r="M381" s="6">
        <v>1.1953657037885601</v>
      </c>
      <c r="N381" s="6"/>
      <c r="O381" s="6"/>
      <c r="P381" s="6"/>
      <c r="Q381" s="6"/>
      <c r="R381" s="6"/>
      <c r="S381" s="6"/>
      <c r="T381" s="6">
        <v>1.1647559720427301</v>
      </c>
      <c r="U381" s="6">
        <v>1.1406646141421699</v>
      </c>
      <c r="V381" s="6">
        <v>1.1721300059730899</v>
      </c>
      <c r="W381" s="6">
        <v>1.15469050504</v>
      </c>
      <c r="X381" s="6">
        <v>0.99275817306908198</v>
      </c>
      <c r="Y381" s="6">
        <v>0.96975008350474201</v>
      </c>
      <c r="Z381" s="7">
        <v>28.49</v>
      </c>
      <c r="AA381" s="8">
        <v>4.62</v>
      </c>
      <c r="AB381" s="9">
        <v>2</v>
      </c>
      <c r="AC381" s="9">
        <v>2</v>
      </c>
      <c r="AD381" s="10">
        <v>5.6011979579925502</v>
      </c>
      <c r="AE381" s="11">
        <v>4.62</v>
      </c>
      <c r="AF381" s="12">
        <v>2</v>
      </c>
      <c r="AG381" s="12">
        <v>2</v>
      </c>
      <c r="AH381" s="7"/>
      <c r="AI381" s="8"/>
      <c r="AJ381" s="9"/>
      <c r="AK381" s="9"/>
      <c r="AL381" s="13"/>
      <c r="AM381" s="14"/>
      <c r="AN381" s="15"/>
      <c r="AO381" s="15"/>
      <c r="AP381" s="7">
        <v>26.44</v>
      </c>
      <c r="AQ381" s="8">
        <v>4.62</v>
      </c>
      <c r="AR381" s="9">
        <v>2</v>
      </c>
      <c r="AS381" s="9">
        <v>2</v>
      </c>
      <c r="AT381" s="16">
        <v>5.9699645042419398</v>
      </c>
      <c r="AU381" s="17">
        <v>4.62</v>
      </c>
      <c r="AV381" s="18">
        <v>2</v>
      </c>
      <c r="AW381" s="18">
        <v>2</v>
      </c>
      <c r="AX381" s="5">
        <v>390</v>
      </c>
      <c r="AY381" s="19">
        <v>43.455013104659997</v>
      </c>
    </row>
    <row r="382" spans="1:51">
      <c r="A382" s="3" t="s">
        <v>825</v>
      </c>
      <c r="B382" s="3" t="s">
        <v>751</v>
      </c>
      <c r="C382" s="4">
        <v>4.57</v>
      </c>
      <c r="D382" s="5">
        <v>1</v>
      </c>
      <c r="E382" s="5">
        <v>3</v>
      </c>
      <c r="F382" s="5">
        <v>3</v>
      </c>
      <c r="G382" s="5">
        <v>30</v>
      </c>
      <c r="H382" s="6">
        <v>1.2826261277125</v>
      </c>
      <c r="I382" s="6">
        <v>1.50022949997261</v>
      </c>
      <c r="J382" s="6">
        <v>1.4587137071668601</v>
      </c>
      <c r="K382" s="6">
        <v>1.41407976916139</v>
      </c>
      <c r="L382" s="6">
        <v>0.93352773974215897</v>
      </c>
      <c r="M382" s="6">
        <v>1.0807610490985899</v>
      </c>
      <c r="N382" s="6">
        <v>1.0423459354181199</v>
      </c>
      <c r="O382" s="6">
        <v>0.94308312421527196</v>
      </c>
      <c r="P382" s="6">
        <v>0.90374149805124804</v>
      </c>
      <c r="Q382" s="6">
        <v>0.72298856414698998</v>
      </c>
      <c r="R382" s="6">
        <v>1.08145998959151</v>
      </c>
      <c r="S382" s="6">
        <v>0.89022295843063803</v>
      </c>
      <c r="T382" s="6">
        <v>1.21988446981751</v>
      </c>
      <c r="U382" s="6">
        <v>1.1218387099221701</v>
      </c>
      <c r="V382" s="6">
        <v>1.3756802535913699</v>
      </c>
      <c r="W382" s="6">
        <v>1.2218155531292101</v>
      </c>
      <c r="X382" s="6">
        <v>0.88917447080647205</v>
      </c>
      <c r="Y382" s="6">
        <v>0.94614546361489404</v>
      </c>
      <c r="Z382" s="7">
        <v>147.01898124239099</v>
      </c>
      <c r="AA382" s="8">
        <v>4.57</v>
      </c>
      <c r="AB382" s="9">
        <v>3</v>
      </c>
      <c r="AC382" s="9">
        <v>7</v>
      </c>
      <c r="AD382" s="10">
        <v>17.9594082832336</v>
      </c>
      <c r="AE382" s="11">
        <v>4.57</v>
      </c>
      <c r="AF382" s="12">
        <v>3</v>
      </c>
      <c r="AG382" s="12">
        <v>7</v>
      </c>
      <c r="AH382" s="7">
        <v>98.366761705641693</v>
      </c>
      <c r="AI382" s="8">
        <v>3.2</v>
      </c>
      <c r="AJ382" s="9">
        <v>2</v>
      </c>
      <c r="AK382" s="9">
        <v>3</v>
      </c>
      <c r="AL382" s="13">
        <v>10.0782792568207</v>
      </c>
      <c r="AM382" s="14">
        <v>3.2</v>
      </c>
      <c r="AN382" s="15">
        <v>2</v>
      </c>
      <c r="AO382" s="15">
        <v>3</v>
      </c>
      <c r="AP382" s="7">
        <v>132.84517667253701</v>
      </c>
      <c r="AQ382" s="8">
        <v>4.57</v>
      </c>
      <c r="AR382" s="9">
        <v>3</v>
      </c>
      <c r="AS382" s="9">
        <v>5</v>
      </c>
      <c r="AT382" s="16">
        <v>16.0101945400238</v>
      </c>
      <c r="AU382" s="17">
        <v>4.57</v>
      </c>
      <c r="AV382" s="18">
        <v>3</v>
      </c>
      <c r="AW382" s="18">
        <v>5</v>
      </c>
      <c r="AX382" s="5">
        <v>876</v>
      </c>
      <c r="AY382" s="19">
        <v>97.108019294659897</v>
      </c>
    </row>
    <row r="383" spans="1:51">
      <c r="A383" s="3" t="s">
        <v>752</v>
      </c>
      <c r="B383" s="3" t="s">
        <v>753</v>
      </c>
      <c r="C383" s="4">
        <v>4.46</v>
      </c>
      <c r="D383" s="5">
        <v>5</v>
      </c>
      <c r="E383" s="5">
        <v>2</v>
      </c>
      <c r="F383" s="5">
        <v>2</v>
      </c>
      <c r="G383" s="5">
        <v>10</v>
      </c>
      <c r="H383" s="6">
        <v>1.2924775257535801</v>
      </c>
      <c r="I383" s="6">
        <v>1.35538732756763</v>
      </c>
      <c r="J383" s="6">
        <v>1.1281185816519099</v>
      </c>
      <c r="K383" s="6">
        <v>1.19831293727239</v>
      </c>
      <c r="L383" s="6">
        <v>1.10275141196878</v>
      </c>
      <c r="M383" s="6">
        <v>1.09113782302248</v>
      </c>
      <c r="N383" s="6">
        <v>1.02934564020126</v>
      </c>
      <c r="O383" s="6">
        <v>0.97226450362155703</v>
      </c>
      <c r="P383" s="6">
        <v>0.98094398475642397</v>
      </c>
      <c r="Q383" s="6">
        <v>0.92914454820617398</v>
      </c>
      <c r="R383" s="6">
        <v>1.05517581895423</v>
      </c>
      <c r="S383" s="6">
        <v>0.92935982595775402</v>
      </c>
      <c r="T383" s="6"/>
      <c r="U383" s="6"/>
      <c r="V383" s="6"/>
      <c r="W383" s="6"/>
      <c r="X383" s="6"/>
      <c r="Y383" s="6"/>
      <c r="Z383" s="7">
        <v>113.71647161854899</v>
      </c>
      <c r="AA383" s="8">
        <v>4.46</v>
      </c>
      <c r="AB383" s="9">
        <v>2</v>
      </c>
      <c r="AC383" s="9">
        <v>3</v>
      </c>
      <c r="AD383" s="10">
        <v>9.0685756206512504</v>
      </c>
      <c r="AE383" s="11">
        <v>4.46</v>
      </c>
      <c r="AF383" s="12">
        <v>2</v>
      </c>
      <c r="AG383" s="12">
        <v>3</v>
      </c>
      <c r="AH383" s="7">
        <v>100.304643095939</v>
      </c>
      <c r="AI383" s="8">
        <v>4.46</v>
      </c>
      <c r="AJ383" s="9">
        <v>2</v>
      </c>
      <c r="AK383" s="9">
        <v>2</v>
      </c>
      <c r="AL383" s="13">
        <v>5.7834882736206099</v>
      </c>
      <c r="AM383" s="14">
        <v>4.46</v>
      </c>
      <c r="AN383" s="15">
        <v>2</v>
      </c>
      <c r="AO383" s="15">
        <v>2</v>
      </c>
      <c r="AP383" s="7"/>
      <c r="AQ383" s="8"/>
      <c r="AR383" s="9"/>
      <c r="AS383" s="9"/>
      <c r="AT383" s="16"/>
      <c r="AU383" s="17"/>
      <c r="AV383" s="18"/>
      <c r="AW383" s="18"/>
      <c r="AX383" s="5">
        <v>493</v>
      </c>
      <c r="AY383" s="19">
        <v>54.464903364660003</v>
      </c>
    </row>
    <row r="384" spans="1:51">
      <c r="A384" s="3" t="s">
        <v>754</v>
      </c>
      <c r="B384" s="3" t="s">
        <v>755</v>
      </c>
      <c r="C384" s="4">
        <v>4.41</v>
      </c>
      <c r="D384" s="5">
        <v>1</v>
      </c>
      <c r="E384" s="5">
        <v>7</v>
      </c>
      <c r="F384" s="5">
        <v>7</v>
      </c>
      <c r="G384" s="5">
        <v>121</v>
      </c>
      <c r="H384" s="6">
        <v>1.32207982578134</v>
      </c>
      <c r="I384" s="6">
        <v>1.2265767884227701</v>
      </c>
      <c r="J384" s="6">
        <v>1.40037948324985</v>
      </c>
      <c r="K384" s="6">
        <v>1.22079520469212</v>
      </c>
      <c r="L384" s="6">
        <v>1.00217765634284</v>
      </c>
      <c r="M384" s="6">
        <v>0.975413124376176</v>
      </c>
      <c r="N384" s="6">
        <v>1.3056304659162501</v>
      </c>
      <c r="O384" s="6">
        <v>1.23993230457716</v>
      </c>
      <c r="P384" s="6">
        <v>1.24114907006375</v>
      </c>
      <c r="Q384" s="6">
        <v>1.2407935129482099</v>
      </c>
      <c r="R384" s="6">
        <v>1.0136800065415399</v>
      </c>
      <c r="S384" s="6">
        <v>1.01595511891305</v>
      </c>
      <c r="T384" s="6">
        <v>1.7510828792300901</v>
      </c>
      <c r="U384" s="6">
        <v>1.98343754267656</v>
      </c>
      <c r="V384" s="6">
        <v>1.61241724732809</v>
      </c>
      <c r="W384" s="6">
        <v>1.97639718107281</v>
      </c>
      <c r="X384" s="6">
        <v>1.0085452779761399</v>
      </c>
      <c r="Y384" s="6">
        <v>1.07480168214907</v>
      </c>
      <c r="Z384" s="7">
        <v>340.75711311770601</v>
      </c>
      <c r="AA384" s="8">
        <v>4.41</v>
      </c>
      <c r="AB384" s="9">
        <v>7</v>
      </c>
      <c r="AC384" s="9">
        <v>25</v>
      </c>
      <c r="AD384" s="10">
        <v>48.452564239502003</v>
      </c>
      <c r="AE384" s="11">
        <v>4.41</v>
      </c>
      <c r="AF384" s="12">
        <v>7</v>
      </c>
      <c r="AG384" s="12">
        <v>25</v>
      </c>
      <c r="AH384" s="7">
        <v>239.01230418734201</v>
      </c>
      <c r="AI384" s="8">
        <v>3.93</v>
      </c>
      <c r="AJ384" s="9">
        <v>6</v>
      </c>
      <c r="AK384" s="9">
        <v>19</v>
      </c>
      <c r="AL384" s="13">
        <v>45.329313397407503</v>
      </c>
      <c r="AM384" s="14">
        <v>3.93</v>
      </c>
      <c r="AN384" s="15">
        <v>6</v>
      </c>
      <c r="AO384" s="15">
        <v>19</v>
      </c>
      <c r="AP384" s="7">
        <v>241.94806745093899</v>
      </c>
      <c r="AQ384" s="8">
        <v>3.93</v>
      </c>
      <c r="AR384" s="9">
        <v>6</v>
      </c>
      <c r="AS384" s="9">
        <v>17</v>
      </c>
      <c r="AT384" s="16">
        <v>35.731394648551898</v>
      </c>
      <c r="AU384" s="17">
        <v>3.93</v>
      </c>
      <c r="AV384" s="18">
        <v>6</v>
      </c>
      <c r="AW384" s="18">
        <v>16</v>
      </c>
      <c r="AX384" s="5">
        <v>1474</v>
      </c>
      <c r="AY384" s="19">
        <v>163.18789839466001</v>
      </c>
    </row>
    <row r="385" spans="1:51">
      <c r="A385" s="3" t="s">
        <v>756</v>
      </c>
      <c r="B385" s="3" t="s">
        <v>757</v>
      </c>
      <c r="C385" s="4">
        <v>4.38</v>
      </c>
      <c r="D385" s="5">
        <v>1</v>
      </c>
      <c r="E385" s="5">
        <v>2</v>
      </c>
      <c r="F385" s="5">
        <v>2</v>
      </c>
      <c r="G385" s="5">
        <v>2</v>
      </c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>
        <v>0.91913499186601499</v>
      </c>
      <c r="U385" s="6">
        <v>0.82728664077445602</v>
      </c>
      <c r="V385" s="6">
        <v>0.90938563838297604</v>
      </c>
      <c r="W385" s="6">
        <v>0.82336346092972801</v>
      </c>
      <c r="X385" s="6">
        <v>1.00975385072576</v>
      </c>
      <c r="Y385" s="6">
        <v>0.89127867098494895</v>
      </c>
      <c r="Z385" s="7"/>
      <c r="AA385" s="8"/>
      <c r="AB385" s="9"/>
      <c r="AC385" s="9"/>
      <c r="AD385" s="10"/>
      <c r="AE385" s="11"/>
      <c r="AF385" s="12"/>
      <c r="AG385" s="12"/>
      <c r="AH385" s="7"/>
      <c r="AI385" s="8"/>
      <c r="AJ385" s="9"/>
      <c r="AK385" s="9"/>
      <c r="AL385" s="13"/>
      <c r="AM385" s="14"/>
      <c r="AN385" s="15"/>
      <c r="AO385" s="15"/>
      <c r="AP385" s="7">
        <v>35.07</v>
      </c>
      <c r="AQ385" s="8">
        <v>4.38</v>
      </c>
      <c r="AR385" s="9">
        <v>2</v>
      </c>
      <c r="AS385" s="9">
        <v>2</v>
      </c>
      <c r="AT385" s="16"/>
      <c r="AU385" s="17"/>
      <c r="AV385" s="18"/>
      <c r="AW385" s="18"/>
      <c r="AX385" s="5">
        <v>388</v>
      </c>
      <c r="AY385" s="19">
        <v>42.758843544660003</v>
      </c>
    </row>
    <row r="386" spans="1:51">
      <c r="A386" s="3" t="s">
        <v>758</v>
      </c>
      <c r="B386" s="3" t="s">
        <v>759</v>
      </c>
      <c r="C386" s="4">
        <v>4.34</v>
      </c>
      <c r="D386" s="5">
        <v>1</v>
      </c>
      <c r="E386" s="5">
        <v>8</v>
      </c>
      <c r="F386" s="5">
        <v>8</v>
      </c>
      <c r="G386" s="5">
        <v>31</v>
      </c>
      <c r="H386" s="6">
        <v>1.75669802036523</v>
      </c>
      <c r="I386" s="6">
        <v>1.51286481828391</v>
      </c>
      <c r="J386" s="6">
        <v>1.73173827503906</v>
      </c>
      <c r="K386" s="6">
        <v>1.44778110196</v>
      </c>
      <c r="L386" s="6">
        <v>0.99922378547585999</v>
      </c>
      <c r="M386" s="6">
        <v>0.94668223876463897</v>
      </c>
      <c r="N386" s="6">
        <v>1.4750623395257301</v>
      </c>
      <c r="O386" s="6">
        <v>1.6875189820309699</v>
      </c>
      <c r="P386" s="6">
        <v>1.45839073806707</v>
      </c>
      <c r="Q386" s="6">
        <v>1.4855887176037501</v>
      </c>
      <c r="R386" s="6">
        <v>1.0542901755522001</v>
      </c>
      <c r="S386" s="6">
        <v>1.0286258341521199</v>
      </c>
      <c r="T386" s="6">
        <v>1.2413578513510699</v>
      </c>
      <c r="U386" s="6">
        <v>1.2223738648578899</v>
      </c>
      <c r="V386" s="6">
        <v>1.3441345561890601</v>
      </c>
      <c r="W386" s="6">
        <v>1.34909069148225</v>
      </c>
      <c r="X386" s="6">
        <v>0.96726368348055203</v>
      </c>
      <c r="Y386" s="6">
        <v>0.98802609299011201</v>
      </c>
      <c r="Z386" s="7">
        <v>117.350402701555</v>
      </c>
      <c r="AA386" s="8">
        <v>2.15</v>
      </c>
      <c r="AB386" s="9">
        <v>4</v>
      </c>
      <c r="AC386" s="9">
        <v>5</v>
      </c>
      <c r="AD386" s="10">
        <v>13.5054769515991</v>
      </c>
      <c r="AE386" s="11">
        <v>2.15</v>
      </c>
      <c r="AF386" s="12">
        <v>4</v>
      </c>
      <c r="AG386" s="12">
        <v>5</v>
      </c>
      <c r="AH386" s="7">
        <v>45.42</v>
      </c>
      <c r="AI386" s="8">
        <v>1.71</v>
      </c>
      <c r="AJ386" s="9">
        <v>3</v>
      </c>
      <c r="AK386" s="9">
        <v>3</v>
      </c>
      <c r="AL386" s="13">
        <v>6.2563447952270499</v>
      </c>
      <c r="AM386" s="14">
        <v>1.75</v>
      </c>
      <c r="AN386" s="15">
        <v>3</v>
      </c>
      <c r="AO386" s="15">
        <v>3</v>
      </c>
      <c r="AP386" s="7">
        <v>124.518630243595</v>
      </c>
      <c r="AQ386" s="8">
        <v>2.83</v>
      </c>
      <c r="AR386" s="9">
        <v>5</v>
      </c>
      <c r="AS386" s="9">
        <v>6</v>
      </c>
      <c r="AT386" s="16">
        <v>20.773573160171502</v>
      </c>
      <c r="AU386" s="17">
        <v>2.83</v>
      </c>
      <c r="AV386" s="18">
        <v>5</v>
      </c>
      <c r="AW386" s="18">
        <v>9</v>
      </c>
      <c r="AX386" s="5">
        <v>2511</v>
      </c>
      <c r="AY386" s="19">
        <v>273.254300514661</v>
      </c>
    </row>
    <row r="387" spans="1:51">
      <c r="A387" s="3" t="s">
        <v>832</v>
      </c>
      <c r="B387" s="3" t="s">
        <v>833</v>
      </c>
      <c r="C387" s="4">
        <v>4.28</v>
      </c>
      <c r="D387" s="5">
        <v>1</v>
      </c>
      <c r="E387" s="5">
        <v>3</v>
      </c>
      <c r="F387" s="5">
        <v>3</v>
      </c>
      <c r="G387" s="5">
        <v>16</v>
      </c>
      <c r="H387" s="6">
        <v>1.0004761474748001</v>
      </c>
      <c r="I387" s="6">
        <v>0.93684153618482602</v>
      </c>
      <c r="J387" s="6">
        <v>0.98326527070285197</v>
      </c>
      <c r="K387" s="6">
        <v>0.923951902599912</v>
      </c>
      <c r="L387" s="6">
        <v>1.01752815172739</v>
      </c>
      <c r="M387" s="6">
        <v>0.96525659834266198</v>
      </c>
      <c r="N387" s="6">
        <v>0.82297384687150499</v>
      </c>
      <c r="O387" s="6">
        <v>0.84398981607996304</v>
      </c>
      <c r="P387" s="6">
        <v>0.83718123777033104</v>
      </c>
      <c r="Q387" s="6">
        <v>0.86096705322039302</v>
      </c>
      <c r="R387" s="6">
        <v>0.98849472579689801</v>
      </c>
      <c r="S387" s="6">
        <v>1.00904809364238</v>
      </c>
      <c r="T387" s="6">
        <v>1.1510013166631201</v>
      </c>
      <c r="U387" s="6">
        <v>1.0008984935288701</v>
      </c>
      <c r="V387" s="6">
        <v>1.02766014182022</v>
      </c>
      <c r="W387" s="6">
        <v>0.898939606384906</v>
      </c>
      <c r="X387" s="6">
        <v>1.11894983595508</v>
      </c>
      <c r="Y387" s="6">
        <v>0.86109490127858102</v>
      </c>
      <c r="Z387" s="7">
        <v>63.66</v>
      </c>
      <c r="AA387" s="8">
        <v>2.92</v>
      </c>
      <c r="AB387" s="9">
        <v>2</v>
      </c>
      <c r="AC387" s="9">
        <v>3</v>
      </c>
      <c r="AD387" s="10">
        <v>6.6722159385681197</v>
      </c>
      <c r="AE387" s="11">
        <v>2.92</v>
      </c>
      <c r="AF387" s="12">
        <v>2</v>
      </c>
      <c r="AG387" s="12">
        <v>3</v>
      </c>
      <c r="AH387" s="7">
        <v>55.195632081956198</v>
      </c>
      <c r="AI387" s="8">
        <v>2.4</v>
      </c>
      <c r="AJ387" s="9">
        <v>2</v>
      </c>
      <c r="AK387" s="9">
        <v>2</v>
      </c>
      <c r="AL387" s="13">
        <v>7.70145559310913</v>
      </c>
      <c r="AM387" s="14">
        <v>2.4</v>
      </c>
      <c r="AN387" s="15">
        <v>2</v>
      </c>
      <c r="AO387" s="15">
        <v>2</v>
      </c>
      <c r="AP387" s="7">
        <v>51.49</v>
      </c>
      <c r="AQ387" s="8">
        <v>2.4</v>
      </c>
      <c r="AR387" s="9">
        <v>2</v>
      </c>
      <c r="AS387" s="9">
        <v>3</v>
      </c>
      <c r="AT387" s="16">
        <v>5.4459395408630398</v>
      </c>
      <c r="AU387" s="17">
        <v>2.4</v>
      </c>
      <c r="AV387" s="18">
        <v>2</v>
      </c>
      <c r="AW387" s="18">
        <v>3</v>
      </c>
      <c r="AX387" s="5">
        <v>958</v>
      </c>
      <c r="AY387" s="19">
        <v>107.41783988466</v>
      </c>
    </row>
    <row r="388" spans="1:51">
      <c r="A388" s="3" t="s">
        <v>834</v>
      </c>
      <c r="B388" s="3" t="s">
        <v>846</v>
      </c>
      <c r="C388" s="4">
        <v>4.22</v>
      </c>
      <c r="D388" s="5">
        <v>7</v>
      </c>
      <c r="E388" s="5">
        <v>4</v>
      </c>
      <c r="F388" s="5">
        <v>4</v>
      </c>
      <c r="G388" s="5">
        <v>22</v>
      </c>
      <c r="H388" s="6">
        <v>0.888387207954623</v>
      </c>
      <c r="I388" s="6">
        <v>0.93687440385746501</v>
      </c>
      <c r="J388" s="6">
        <v>0.96629899506108796</v>
      </c>
      <c r="K388" s="6">
        <v>1.0226096127156501</v>
      </c>
      <c r="L388" s="6">
        <v>0.98077341930655704</v>
      </c>
      <c r="M388" s="6">
        <v>1.0462998210241401</v>
      </c>
      <c r="N388" s="6">
        <v>0.36650638803042002</v>
      </c>
      <c r="O388" s="6">
        <v>0.34249775059336401</v>
      </c>
      <c r="P388" s="6">
        <v>0.39705398685295201</v>
      </c>
      <c r="Q388" s="6">
        <v>0.37208452641409701</v>
      </c>
      <c r="R388" s="6">
        <v>0.92819622223966303</v>
      </c>
      <c r="S388" s="6">
        <v>0.98672695519168596</v>
      </c>
      <c r="T388" s="6">
        <v>0.418737303325807</v>
      </c>
      <c r="U388" s="6">
        <v>0.39862535474039601</v>
      </c>
      <c r="V388" s="6">
        <v>0.50545164612660698</v>
      </c>
      <c r="W388" s="6">
        <v>0.48402709105887598</v>
      </c>
      <c r="X388" s="6">
        <v>0.89540646239866195</v>
      </c>
      <c r="Y388" s="6">
        <v>0.95431883526059502</v>
      </c>
      <c r="Z388" s="7">
        <v>34.79</v>
      </c>
      <c r="AA388" s="8">
        <v>2.11</v>
      </c>
      <c r="AB388" s="9">
        <v>2</v>
      </c>
      <c r="AC388" s="9">
        <v>2</v>
      </c>
      <c r="AD388" s="10">
        <v>5.6222767829895002</v>
      </c>
      <c r="AE388" s="11">
        <v>2.11</v>
      </c>
      <c r="AF388" s="12">
        <v>2</v>
      </c>
      <c r="AG388" s="12">
        <v>4</v>
      </c>
      <c r="AH388" s="7">
        <v>0</v>
      </c>
      <c r="AI388" s="8">
        <v>2.11</v>
      </c>
      <c r="AJ388" s="9">
        <v>2</v>
      </c>
      <c r="AK388" s="9">
        <v>3</v>
      </c>
      <c r="AL388" s="13">
        <v>5.3671252727508501</v>
      </c>
      <c r="AM388" s="14">
        <v>2.77</v>
      </c>
      <c r="AN388" s="15">
        <v>3</v>
      </c>
      <c r="AO388" s="15">
        <v>3</v>
      </c>
      <c r="AP388" s="7">
        <v>34.08</v>
      </c>
      <c r="AQ388" s="8">
        <v>4.22</v>
      </c>
      <c r="AR388" s="9">
        <v>4</v>
      </c>
      <c r="AS388" s="9">
        <v>5</v>
      </c>
      <c r="AT388" s="16">
        <v>11.094088554382299</v>
      </c>
      <c r="AU388" s="17">
        <v>4.22</v>
      </c>
      <c r="AV388" s="18">
        <v>4</v>
      </c>
      <c r="AW388" s="18">
        <v>5</v>
      </c>
      <c r="AX388" s="5">
        <v>901</v>
      </c>
      <c r="AY388" s="19">
        <v>101.34487137466</v>
      </c>
    </row>
    <row r="389" spans="1:51">
      <c r="A389" s="3" t="s">
        <v>847</v>
      </c>
      <c r="B389" s="3" t="s">
        <v>848</v>
      </c>
      <c r="C389" s="4">
        <v>4.1900000000000004</v>
      </c>
      <c r="D389" s="5">
        <v>2</v>
      </c>
      <c r="E389" s="5">
        <v>2</v>
      </c>
      <c r="F389" s="5">
        <v>2</v>
      </c>
      <c r="G389" s="5">
        <v>4</v>
      </c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>
        <v>0.96953585230619799</v>
      </c>
      <c r="U389" s="6">
        <v>0.908534542725835</v>
      </c>
      <c r="V389" s="6">
        <v>1.1150966835932401</v>
      </c>
      <c r="W389" s="6">
        <v>1.05113109174539</v>
      </c>
      <c r="X389" s="6">
        <v>0.86863166759574295</v>
      </c>
      <c r="Y389" s="6">
        <v>0.92792819960780304</v>
      </c>
      <c r="Z389" s="7"/>
      <c r="AA389" s="8"/>
      <c r="AB389" s="9"/>
      <c r="AC389" s="9"/>
      <c r="AD389" s="10"/>
      <c r="AE389" s="11"/>
      <c r="AF389" s="12"/>
      <c r="AG389" s="12"/>
      <c r="AH389" s="7"/>
      <c r="AI389" s="8"/>
      <c r="AJ389" s="9"/>
      <c r="AK389" s="9"/>
      <c r="AL389" s="13"/>
      <c r="AM389" s="14"/>
      <c r="AN389" s="15"/>
      <c r="AO389" s="15"/>
      <c r="AP389" s="7">
        <v>40.614527394592699</v>
      </c>
      <c r="AQ389" s="8">
        <v>4.1900000000000004</v>
      </c>
      <c r="AR389" s="9">
        <v>2</v>
      </c>
      <c r="AS389" s="9">
        <v>2</v>
      </c>
      <c r="AT389" s="16">
        <v>5.45190501213074</v>
      </c>
      <c r="AU389" s="17">
        <v>4.1900000000000004</v>
      </c>
      <c r="AV389" s="18">
        <v>2</v>
      </c>
      <c r="AW389" s="18">
        <v>2</v>
      </c>
      <c r="AX389" s="5">
        <v>358</v>
      </c>
      <c r="AY389" s="19">
        <v>41.406464864660002</v>
      </c>
    </row>
    <row r="390" spans="1:51">
      <c r="A390" s="3" t="s">
        <v>849</v>
      </c>
      <c r="B390" s="3" t="s">
        <v>850</v>
      </c>
      <c r="C390" s="4">
        <v>4.17</v>
      </c>
      <c r="D390" s="5">
        <v>5</v>
      </c>
      <c r="E390" s="5">
        <v>4</v>
      </c>
      <c r="F390" s="5">
        <v>4</v>
      </c>
      <c r="G390" s="5">
        <v>27</v>
      </c>
      <c r="H390" s="6">
        <v>1.1517972381414701</v>
      </c>
      <c r="I390" s="6">
        <v>1.0764746331814301</v>
      </c>
      <c r="J390" s="6">
        <v>1.2321791377064299</v>
      </c>
      <c r="K390" s="6">
        <v>1.15563552637744</v>
      </c>
      <c r="L390" s="6">
        <v>0.93478681045459</v>
      </c>
      <c r="M390" s="6">
        <v>0.96340999574951502</v>
      </c>
      <c r="N390" s="6">
        <v>1.3983251430276</v>
      </c>
      <c r="O390" s="6">
        <v>1.37064007344937</v>
      </c>
      <c r="P390" s="6">
        <v>1.35482986163788</v>
      </c>
      <c r="Q390" s="6">
        <v>1.3373710181398299</v>
      </c>
      <c r="R390" s="6">
        <v>1.08553579405736</v>
      </c>
      <c r="S390" s="6">
        <v>1.0102818701843099</v>
      </c>
      <c r="T390" s="6">
        <v>1.23280857936987</v>
      </c>
      <c r="U390" s="6">
        <v>1.2701874708907399</v>
      </c>
      <c r="V390" s="6">
        <v>1.2503223700553601</v>
      </c>
      <c r="W390" s="6">
        <v>1.2435970602795501</v>
      </c>
      <c r="X390" s="6">
        <v>0.99374262113674305</v>
      </c>
      <c r="Y390" s="6">
        <v>1.03890408375264</v>
      </c>
      <c r="Z390" s="7">
        <v>47.922865492680401</v>
      </c>
      <c r="AA390" s="8">
        <v>1.9</v>
      </c>
      <c r="AB390" s="9">
        <v>2</v>
      </c>
      <c r="AC390" s="9">
        <v>3</v>
      </c>
      <c r="AD390" s="10">
        <v>6.8289380073547399</v>
      </c>
      <c r="AE390" s="11">
        <v>1.9</v>
      </c>
      <c r="AF390" s="12">
        <v>2</v>
      </c>
      <c r="AG390" s="12">
        <v>4</v>
      </c>
      <c r="AH390" s="7">
        <v>39</v>
      </c>
      <c r="AI390" s="8">
        <v>1.9</v>
      </c>
      <c r="AJ390" s="9">
        <v>2</v>
      </c>
      <c r="AK390" s="9">
        <v>5</v>
      </c>
      <c r="AL390" s="13">
        <v>8.3434362411499006</v>
      </c>
      <c r="AM390" s="14">
        <v>1.9</v>
      </c>
      <c r="AN390" s="15">
        <v>2</v>
      </c>
      <c r="AO390" s="15">
        <v>4</v>
      </c>
      <c r="AP390" s="7">
        <v>73.273333333333298</v>
      </c>
      <c r="AQ390" s="8">
        <v>4.17</v>
      </c>
      <c r="AR390" s="9">
        <v>4</v>
      </c>
      <c r="AS390" s="9">
        <v>6</v>
      </c>
      <c r="AT390" s="16">
        <v>9.9983325004577601</v>
      </c>
      <c r="AU390" s="17">
        <v>2.98</v>
      </c>
      <c r="AV390" s="18">
        <v>3</v>
      </c>
      <c r="AW390" s="18">
        <v>5</v>
      </c>
      <c r="AX390" s="5">
        <v>840</v>
      </c>
      <c r="AY390" s="19">
        <v>90.823782674660094</v>
      </c>
    </row>
    <row r="391" spans="1:51">
      <c r="A391" s="3" t="s">
        <v>851</v>
      </c>
      <c r="B391" s="3" t="s">
        <v>852</v>
      </c>
      <c r="C391" s="4">
        <v>4.1399999999999997</v>
      </c>
      <c r="D391" s="5">
        <v>1</v>
      </c>
      <c r="E391" s="5">
        <v>3</v>
      </c>
      <c r="F391" s="5">
        <v>3</v>
      </c>
      <c r="G391" s="5">
        <v>11</v>
      </c>
      <c r="H391" s="6">
        <v>1.1359780200551099</v>
      </c>
      <c r="I391" s="6">
        <v>1.00956158742743</v>
      </c>
      <c r="J391" s="6">
        <v>1.53057335688271</v>
      </c>
      <c r="K391" s="6">
        <v>1.48949265525011</v>
      </c>
      <c r="L391" s="6">
        <v>0.77022832546688202</v>
      </c>
      <c r="M391" s="6">
        <v>1.0592616793299801</v>
      </c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7">
        <v>114.77</v>
      </c>
      <c r="AA391" s="8">
        <v>2.99</v>
      </c>
      <c r="AB391" s="9">
        <v>2</v>
      </c>
      <c r="AC391" s="9">
        <v>5</v>
      </c>
      <c r="AD391" s="10">
        <v>16.832957983017</v>
      </c>
      <c r="AE391" s="11">
        <v>4.1399999999999997</v>
      </c>
      <c r="AF391" s="12">
        <v>3</v>
      </c>
      <c r="AG391" s="12">
        <v>6</v>
      </c>
      <c r="AH391" s="7"/>
      <c r="AI391" s="8"/>
      <c r="AJ391" s="9"/>
      <c r="AK391" s="9"/>
      <c r="AL391" s="13"/>
      <c r="AM391" s="14"/>
      <c r="AN391" s="15"/>
      <c r="AO391" s="15"/>
      <c r="AP391" s="7"/>
      <c r="AQ391" s="8"/>
      <c r="AR391" s="9"/>
      <c r="AS391" s="9"/>
      <c r="AT391" s="16"/>
      <c r="AU391" s="17"/>
      <c r="AV391" s="18"/>
      <c r="AW391" s="18"/>
      <c r="AX391" s="5">
        <v>1038</v>
      </c>
      <c r="AY391" s="19">
        <v>119.43987558466</v>
      </c>
    </row>
    <row r="392" spans="1:51">
      <c r="A392" s="3" t="s">
        <v>853</v>
      </c>
      <c r="B392" s="3" t="s">
        <v>933</v>
      </c>
      <c r="C392" s="4">
        <v>4.12</v>
      </c>
      <c r="D392" s="5">
        <v>2</v>
      </c>
      <c r="E392" s="5">
        <v>2</v>
      </c>
      <c r="F392" s="5">
        <v>2</v>
      </c>
      <c r="G392" s="5">
        <v>4</v>
      </c>
      <c r="H392" s="6">
        <v>1.7902795878873199</v>
      </c>
      <c r="I392" s="6">
        <v>2.1073748778594799</v>
      </c>
      <c r="J392" s="6">
        <v>1.3014072145407101</v>
      </c>
      <c r="K392" s="6">
        <v>1.53728154673783</v>
      </c>
      <c r="L392" s="6">
        <v>1.3756819676896801</v>
      </c>
      <c r="M392" s="6">
        <v>1.2134009175201399</v>
      </c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7">
        <v>25.21</v>
      </c>
      <c r="AA392" s="8">
        <v>4.12</v>
      </c>
      <c r="AB392" s="9">
        <v>2</v>
      </c>
      <c r="AC392" s="9">
        <v>2</v>
      </c>
      <c r="AD392" s="10">
        <v>6.7082552909851101</v>
      </c>
      <c r="AE392" s="11">
        <v>4.12</v>
      </c>
      <c r="AF392" s="12">
        <v>2</v>
      </c>
      <c r="AG392" s="12">
        <v>2</v>
      </c>
      <c r="AH392" s="7"/>
      <c r="AI392" s="8"/>
      <c r="AJ392" s="9"/>
      <c r="AK392" s="9"/>
      <c r="AL392" s="13"/>
      <c r="AM392" s="14"/>
      <c r="AN392" s="15"/>
      <c r="AO392" s="15"/>
      <c r="AP392" s="7"/>
      <c r="AQ392" s="8"/>
      <c r="AR392" s="9"/>
      <c r="AS392" s="9"/>
      <c r="AT392" s="16"/>
      <c r="AU392" s="17"/>
      <c r="AV392" s="18"/>
      <c r="AW392" s="18"/>
      <c r="AX392" s="5">
        <v>558</v>
      </c>
      <c r="AY392" s="19">
        <v>61.6410245646601</v>
      </c>
    </row>
    <row r="393" spans="1:51">
      <c r="A393" s="3" t="s">
        <v>934</v>
      </c>
      <c r="B393" s="3" t="s">
        <v>855</v>
      </c>
      <c r="C393" s="4">
        <v>3.99</v>
      </c>
      <c r="D393" s="5">
        <v>4</v>
      </c>
      <c r="E393" s="5">
        <v>2</v>
      </c>
      <c r="F393" s="5">
        <v>2</v>
      </c>
      <c r="G393" s="5">
        <v>2</v>
      </c>
      <c r="H393" s="6">
        <v>0.33727437995179799</v>
      </c>
      <c r="I393" s="6">
        <v>0.321257809656261</v>
      </c>
      <c r="J393" s="6">
        <v>0.34298795329119702</v>
      </c>
      <c r="K393" s="6">
        <v>0.32784493138042498</v>
      </c>
      <c r="L393" s="6">
        <v>0.98336530269158295</v>
      </c>
      <c r="M393" s="6">
        <v>0.98186939220925895</v>
      </c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7"/>
      <c r="AA393" s="8"/>
      <c r="AB393" s="9"/>
      <c r="AC393" s="9"/>
      <c r="AD393" s="10">
        <v>6.0351929664611799</v>
      </c>
      <c r="AE393" s="11">
        <v>3.99</v>
      </c>
      <c r="AF393" s="12">
        <v>2</v>
      </c>
      <c r="AG393" s="12">
        <v>2</v>
      </c>
      <c r="AH393" s="7"/>
      <c r="AI393" s="8"/>
      <c r="AJ393" s="9"/>
      <c r="AK393" s="9"/>
      <c r="AL393" s="13"/>
      <c r="AM393" s="14"/>
      <c r="AN393" s="15"/>
      <c r="AO393" s="15"/>
      <c r="AP393" s="7"/>
      <c r="AQ393" s="8"/>
      <c r="AR393" s="9"/>
      <c r="AS393" s="9"/>
      <c r="AT393" s="16"/>
      <c r="AU393" s="17"/>
      <c r="AV393" s="18"/>
      <c r="AW393" s="18"/>
      <c r="AX393" s="5">
        <v>476</v>
      </c>
      <c r="AY393" s="19">
        <v>54.516750404660002</v>
      </c>
    </row>
    <row r="394" spans="1:51">
      <c r="A394" s="3" t="s">
        <v>856</v>
      </c>
      <c r="B394" s="3" t="s">
        <v>935</v>
      </c>
      <c r="C394" s="4">
        <v>3.99</v>
      </c>
      <c r="D394" s="5">
        <v>3</v>
      </c>
      <c r="E394" s="5">
        <v>4</v>
      </c>
      <c r="F394" s="5">
        <v>5</v>
      </c>
      <c r="G394" s="5">
        <v>16</v>
      </c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>
        <v>1.14995418747516</v>
      </c>
      <c r="U394" s="6">
        <v>1.2753709324598499</v>
      </c>
      <c r="V394" s="6">
        <v>1.1043946449857001</v>
      </c>
      <c r="W394" s="6">
        <v>1.17688755330143</v>
      </c>
      <c r="X394" s="6">
        <v>1.03757391095325</v>
      </c>
      <c r="Y394" s="6">
        <v>1.0246163062079201</v>
      </c>
      <c r="Z394" s="7"/>
      <c r="AA394" s="8"/>
      <c r="AB394" s="9"/>
      <c r="AC394" s="9"/>
      <c r="AD394" s="10"/>
      <c r="AE394" s="11"/>
      <c r="AF394" s="12"/>
      <c r="AG394" s="12"/>
      <c r="AH394" s="7"/>
      <c r="AI394" s="8"/>
      <c r="AJ394" s="9"/>
      <c r="AK394" s="9"/>
      <c r="AL394" s="13"/>
      <c r="AM394" s="14"/>
      <c r="AN394" s="15"/>
      <c r="AO394" s="15"/>
      <c r="AP394" s="7">
        <v>98.43</v>
      </c>
      <c r="AQ394" s="8">
        <v>3.99</v>
      </c>
      <c r="AR394" s="9">
        <v>5</v>
      </c>
      <c r="AS394" s="9">
        <v>6</v>
      </c>
      <c r="AT394" s="16">
        <v>17.6791121959686</v>
      </c>
      <c r="AU394" s="17">
        <v>3.99</v>
      </c>
      <c r="AV394" s="18">
        <v>5</v>
      </c>
      <c r="AW394" s="18">
        <v>10</v>
      </c>
      <c r="AX394" s="5">
        <v>1478</v>
      </c>
      <c r="AY394" s="19">
        <v>165.38452617466001</v>
      </c>
    </row>
    <row r="395" spans="1:51">
      <c r="A395" s="3" t="s">
        <v>936</v>
      </c>
      <c r="B395" s="3" t="s">
        <v>858</v>
      </c>
      <c r="C395" s="4">
        <v>3.98</v>
      </c>
      <c r="D395" s="5">
        <v>1</v>
      </c>
      <c r="E395" s="5">
        <v>2</v>
      </c>
      <c r="F395" s="5">
        <v>2</v>
      </c>
      <c r="G395" s="5">
        <v>9</v>
      </c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>
        <v>0.962533563066162</v>
      </c>
      <c r="U395" s="6">
        <v>1.0357982510394299</v>
      </c>
      <c r="V395" s="6">
        <v>0.89976806882052596</v>
      </c>
      <c r="W395" s="6">
        <v>0.96025159147371597</v>
      </c>
      <c r="X395" s="6">
        <v>1.01975237182679</v>
      </c>
      <c r="Y395" s="6">
        <v>1.05236332516667</v>
      </c>
      <c r="Z395" s="7"/>
      <c r="AA395" s="8"/>
      <c r="AB395" s="9"/>
      <c r="AC395" s="9"/>
      <c r="AD395" s="10"/>
      <c r="AE395" s="11"/>
      <c r="AF395" s="12"/>
      <c r="AG395" s="12"/>
      <c r="AH395" s="7"/>
      <c r="AI395" s="8"/>
      <c r="AJ395" s="9"/>
      <c r="AK395" s="9"/>
      <c r="AL395" s="13"/>
      <c r="AM395" s="14"/>
      <c r="AN395" s="15"/>
      <c r="AO395" s="15"/>
      <c r="AP395" s="7">
        <v>143.522287343887</v>
      </c>
      <c r="AQ395" s="8">
        <v>3.98</v>
      </c>
      <c r="AR395" s="9">
        <v>2</v>
      </c>
      <c r="AS395" s="9">
        <v>4</v>
      </c>
      <c r="AT395" s="16">
        <v>13.437490940093999</v>
      </c>
      <c r="AU395" s="17">
        <v>3.98</v>
      </c>
      <c r="AV395" s="18">
        <v>2</v>
      </c>
      <c r="AW395" s="18">
        <v>5</v>
      </c>
      <c r="AX395" s="5">
        <v>628</v>
      </c>
      <c r="AY395" s="19">
        <v>67.362594894660205</v>
      </c>
    </row>
    <row r="396" spans="1:51">
      <c r="A396" s="3" t="s">
        <v>859</v>
      </c>
      <c r="B396" s="3" t="s">
        <v>860</v>
      </c>
      <c r="C396" s="4">
        <v>3.96</v>
      </c>
      <c r="D396" s="5">
        <v>1</v>
      </c>
      <c r="E396" s="5">
        <v>2</v>
      </c>
      <c r="F396" s="5">
        <v>2</v>
      </c>
      <c r="G396" s="5">
        <v>2</v>
      </c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7"/>
      <c r="AA396" s="8"/>
      <c r="AB396" s="9"/>
      <c r="AC396" s="9"/>
      <c r="AD396" s="10"/>
      <c r="AE396" s="11"/>
      <c r="AF396" s="12"/>
      <c r="AG396" s="12"/>
      <c r="AH396" s="7"/>
      <c r="AI396" s="8"/>
      <c r="AJ396" s="9"/>
      <c r="AK396" s="9"/>
      <c r="AL396" s="13"/>
      <c r="AM396" s="14"/>
      <c r="AN396" s="15"/>
      <c r="AO396" s="15"/>
      <c r="AP396" s="7"/>
      <c r="AQ396" s="8"/>
      <c r="AR396" s="9"/>
      <c r="AS396" s="9"/>
      <c r="AT396" s="16">
        <v>5.39752292633057</v>
      </c>
      <c r="AU396" s="17">
        <v>3.96</v>
      </c>
      <c r="AV396" s="18">
        <v>2</v>
      </c>
      <c r="AW396" s="18">
        <v>2</v>
      </c>
      <c r="AX396" s="5">
        <v>556</v>
      </c>
      <c r="AY396" s="19">
        <v>60.305585284659998</v>
      </c>
    </row>
    <row r="397" spans="1:51">
      <c r="A397" s="3" t="s">
        <v>861</v>
      </c>
      <c r="B397" s="3" t="s">
        <v>862</v>
      </c>
      <c r="C397" s="4">
        <v>3.9</v>
      </c>
      <c r="D397" s="5">
        <v>1</v>
      </c>
      <c r="E397" s="5">
        <v>2</v>
      </c>
      <c r="F397" s="5">
        <v>2</v>
      </c>
      <c r="G397" s="5">
        <v>18</v>
      </c>
      <c r="H397" s="6">
        <v>1.78062655743248</v>
      </c>
      <c r="I397" s="6">
        <v>1.5764544405640499</v>
      </c>
      <c r="J397" s="6">
        <v>1.5734725761156201</v>
      </c>
      <c r="K397" s="6">
        <v>1.6233834700618099</v>
      </c>
      <c r="L397" s="6">
        <v>1.13168110026024</v>
      </c>
      <c r="M397" s="6">
        <v>0.85737824593325396</v>
      </c>
      <c r="N397" s="6"/>
      <c r="O397" s="6"/>
      <c r="P397" s="6"/>
      <c r="Q397" s="6"/>
      <c r="R397" s="6"/>
      <c r="S397" s="6"/>
      <c r="T397" s="6">
        <v>1.1133166311439699</v>
      </c>
      <c r="U397" s="6">
        <v>1.03170390469868</v>
      </c>
      <c r="V397" s="6">
        <v>1.1330407080276901</v>
      </c>
      <c r="W397" s="6">
        <v>1.0086486394655401</v>
      </c>
      <c r="X397" s="6">
        <v>1.0279364448339801</v>
      </c>
      <c r="Y397" s="6">
        <v>0.98298439620936795</v>
      </c>
      <c r="Z397" s="7">
        <v>71.418293248970997</v>
      </c>
      <c r="AA397" s="8">
        <v>3.9</v>
      </c>
      <c r="AB397" s="9">
        <v>2</v>
      </c>
      <c r="AC397" s="9">
        <v>4</v>
      </c>
      <c r="AD397" s="10">
        <v>13.492593288421601</v>
      </c>
      <c r="AE397" s="11">
        <v>3.9</v>
      </c>
      <c r="AF397" s="12">
        <v>2</v>
      </c>
      <c r="AG397" s="12">
        <v>5</v>
      </c>
      <c r="AH397" s="7"/>
      <c r="AI397" s="8"/>
      <c r="AJ397" s="9"/>
      <c r="AK397" s="9"/>
      <c r="AL397" s="13"/>
      <c r="AM397" s="14"/>
      <c r="AN397" s="15"/>
      <c r="AO397" s="15"/>
      <c r="AP397" s="7">
        <v>74.688583241497696</v>
      </c>
      <c r="AQ397" s="8">
        <v>3.9</v>
      </c>
      <c r="AR397" s="9">
        <v>2</v>
      </c>
      <c r="AS397" s="9">
        <v>3</v>
      </c>
      <c r="AT397" s="16">
        <v>9.7092680931091309</v>
      </c>
      <c r="AU397" s="17">
        <v>3.9</v>
      </c>
      <c r="AV397" s="18">
        <v>2</v>
      </c>
      <c r="AW397" s="18">
        <v>6</v>
      </c>
      <c r="AX397" s="5">
        <v>744</v>
      </c>
      <c r="AY397" s="19">
        <v>73.31712887466</v>
      </c>
    </row>
    <row r="398" spans="1:51">
      <c r="A398" s="3" t="s">
        <v>863</v>
      </c>
      <c r="B398" s="3" t="s">
        <v>864</v>
      </c>
      <c r="C398" s="4">
        <v>3.89</v>
      </c>
      <c r="D398" s="5">
        <v>3</v>
      </c>
      <c r="E398" s="5">
        <v>2</v>
      </c>
      <c r="F398" s="5">
        <v>2</v>
      </c>
      <c r="G398" s="5">
        <v>10</v>
      </c>
      <c r="H398" s="6"/>
      <c r="I398" s="6"/>
      <c r="J398" s="6"/>
      <c r="K398" s="6"/>
      <c r="L398" s="6"/>
      <c r="M398" s="6"/>
      <c r="N398" s="6">
        <v>1.24684770633009</v>
      </c>
      <c r="O398" s="6">
        <v>1.2849240481725099</v>
      </c>
      <c r="P398" s="6">
        <v>1.3081716480099499</v>
      </c>
      <c r="Q398" s="6">
        <v>1.3519002633269199</v>
      </c>
      <c r="R398" s="6">
        <v>0.95842136713028203</v>
      </c>
      <c r="S398" s="6">
        <v>1.0139691472443799</v>
      </c>
      <c r="T398" s="6">
        <v>1.31421814137393</v>
      </c>
      <c r="U398" s="6">
        <v>1.3884847367989399</v>
      </c>
      <c r="V398" s="6">
        <v>1.27755590658971</v>
      </c>
      <c r="W398" s="6">
        <v>1.3577516963801599</v>
      </c>
      <c r="X398" s="6">
        <v>1.02771300619739</v>
      </c>
      <c r="Y398" s="6">
        <v>1.0461897355051</v>
      </c>
      <c r="Z398" s="7"/>
      <c r="AA398" s="8"/>
      <c r="AB398" s="9"/>
      <c r="AC398" s="9"/>
      <c r="AD398" s="10"/>
      <c r="AE398" s="11"/>
      <c r="AF398" s="12"/>
      <c r="AG398" s="12"/>
      <c r="AH398" s="7"/>
      <c r="AI398" s="8"/>
      <c r="AJ398" s="9"/>
      <c r="AK398" s="9"/>
      <c r="AL398" s="13">
        <v>4.0037117004394496</v>
      </c>
      <c r="AM398" s="14">
        <v>3.89</v>
      </c>
      <c r="AN398" s="15">
        <v>2</v>
      </c>
      <c r="AO398" s="15">
        <v>4</v>
      </c>
      <c r="AP398" s="7">
        <v>28.09</v>
      </c>
      <c r="AQ398" s="8">
        <v>3.89</v>
      </c>
      <c r="AR398" s="9">
        <v>2</v>
      </c>
      <c r="AS398" s="9">
        <v>3</v>
      </c>
      <c r="AT398" s="16">
        <v>6.0538265705108598</v>
      </c>
      <c r="AU398" s="17">
        <v>3.89</v>
      </c>
      <c r="AV398" s="18">
        <v>2</v>
      </c>
      <c r="AW398" s="18">
        <v>3</v>
      </c>
      <c r="AX398" s="5">
        <v>591</v>
      </c>
      <c r="AY398" s="19">
        <v>66.307523174660005</v>
      </c>
    </row>
    <row r="399" spans="1:51">
      <c r="A399" s="3" t="s">
        <v>865</v>
      </c>
      <c r="B399" s="3" t="s">
        <v>866</v>
      </c>
      <c r="C399" s="4">
        <v>3.85</v>
      </c>
      <c r="D399" s="5">
        <v>2</v>
      </c>
      <c r="E399" s="5">
        <v>2</v>
      </c>
      <c r="F399" s="5">
        <v>2</v>
      </c>
      <c r="G399" s="5">
        <v>3</v>
      </c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>
        <v>0.97648154413101496</v>
      </c>
      <c r="U399" s="6">
        <v>1.1358498310790499</v>
      </c>
      <c r="V399" s="6">
        <v>1.0413664783662899</v>
      </c>
      <c r="W399" s="6">
        <v>1.14569166501357</v>
      </c>
      <c r="X399" s="6">
        <v>0.99633241722733701</v>
      </c>
      <c r="Y399" s="6">
        <v>1.08301425954649</v>
      </c>
      <c r="Z399" s="7"/>
      <c r="AA399" s="8"/>
      <c r="AB399" s="9"/>
      <c r="AC399" s="9"/>
      <c r="AD399" s="10"/>
      <c r="AE399" s="11"/>
      <c r="AF399" s="12"/>
      <c r="AG399" s="12"/>
      <c r="AH399" s="7"/>
      <c r="AI399" s="8"/>
      <c r="AJ399" s="9"/>
      <c r="AK399" s="9"/>
      <c r="AL399" s="13"/>
      <c r="AM399" s="14"/>
      <c r="AN399" s="15"/>
      <c r="AO399" s="15"/>
      <c r="AP399" s="7">
        <v>22.42</v>
      </c>
      <c r="AQ399" s="8">
        <v>3.85</v>
      </c>
      <c r="AR399" s="9">
        <v>2</v>
      </c>
      <c r="AS399" s="9">
        <v>3</v>
      </c>
      <c r="AT399" s="16"/>
      <c r="AU399" s="17"/>
      <c r="AV399" s="18"/>
      <c r="AW399" s="18"/>
      <c r="AX399" s="5">
        <v>546</v>
      </c>
      <c r="AY399" s="19">
        <v>61.776306334659999</v>
      </c>
    </row>
    <row r="400" spans="1:51">
      <c r="A400" s="3" t="s">
        <v>867</v>
      </c>
      <c r="B400" s="3" t="s">
        <v>868</v>
      </c>
      <c r="C400" s="4">
        <v>3.79</v>
      </c>
      <c r="D400" s="5">
        <v>1</v>
      </c>
      <c r="E400" s="5">
        <v>2</v>
      </c>
      <c r="F400" s="5">
        <v>2</v>
      </c>
      <c r="G400" s="5">
        <v>4</v>
      </c>
      <c r="H400" s="6">
        <v>0.81734078638551499</v>
      </c>
      <c r="I400" s="6">
        <v>1.0164351141938901</v>
      </c>
      <c r="J400" s="6">
        <v>0.64248706141085898</v>
      </c>
      <c r="K400" s="6">
        <v>0.80178908605423405</v>
      </c>
      <c r="L400" s="6">
        <v>1.2721818045405</v>
      </c>
      <c r="M400" s="6">
        <v>1.28191688854181</v>
      </c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7">
        <v>28.7225675536571</v>
      </c>
      <c r="AA400" s="8">
        <v>3.79</v>
      </c>
      <c r="AB400" s="9">
        <v>2</v>
      </c>
      <c r="AC400" s="9">
        <v>2</v>
      </c>
      <c r="AD400" s="10">
        <v>6.8511183261871302</v>
      </c>
      <c r="AE400" s="11">
        <v>3.79</v>
      </c>
      <c r="AF400" s="12">
        <v>2</v>
      </c>
      <c r="AG400" s="12">
        <v>2</v>
      </c>
      <c r="AH400" s="7"/>
      <c r="AI400" s="8"/>
      <c r="AJ400" s="9"/>
      <c r="AK400" s="9"/>
      <c r="AL400" s="13"/>
      <c r="AM400" s="14"/>
      <c r="AN400" s="15"/>
      <c r="AO400" s="15"/>
      <c r="AP400" s="7"/>
      <c r="AQ400" s="8"/>
      <c r="AR400" s="9"/>
      <c r="AS400" s="9"/>
      <c r="AT400" s="16"/>
      <c r="AU400" s="17"/>
      <c r="AV400" s="18"/>
      <c r="AW400" s="18"/>
      <c r="AX400" s="5">
        <v>607</v>
      </c>
      <c r="AY400" s="19">
        <v>69.516328494660002</v>
      </c>
    </row>
    <row r="401" spans="1:51">
      <c r="A401" s="3" t="s">
        <v>869</v>
      </c>
      <c r="B401" s="3" t="s">
        <v>870</v>
      </c>
      <c r="C401" s="4">
        <v>3.66</v>
      </c>
      <c r="D401" s="5">
        <v>1</v>
      </c>
      <c r="E401" s="5">
        <v>2</v>
      </c>
      <c r="F401" s="5">
        <v>2</v>
      </c>
      <c r="G401" s="5">
        <v>2</v>
      </c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>
        <v>1.0921148527411699</v>
      </c>
      <c r="U401" s="6">
        <v>0.87146220880552505</v>
      </c>
      <c r="V401" s="6">
        <v>1.5691022771134</v>
      </c>
      <c r="W401" s="6">
        <v>1.25950032927528</v>
      </c>
      <c r="X401" s="6">
        <v>0.69534665529263195</v>
      </c>
      <c r="Y401" s="6">
        <v>0.79016365118670795</v>
      </c>
      <c r="Z401" s="7"/>
      <c r="AA401" s="8"/>
      <c r="AB401" s="9"/>
      <c r="AC401" s="9"/>
      <c r="AD401" s="10"/>
      <c r="AE401" s="11"/>
      <c r="AF401" s="12"/>
      <c r="AG401" s="12"/>
      <c r="AH401" s="7"/>
      <c r="AI401" s="8"/>
      <c r="AJ401" s="9"/>
      <c r="AK401" s="9"/>
      <c r="AL401" s="13"/>
      <c r="AM401" s="14"/>
      <c r="AN401" s="15"/>
      <c r="AO401" s="15"/>
      <c r="AP401" s="7"/>
      <c r="AQ401" s="8"/>
      <c r="AR401" s="9"/>
      <c r="AS401" s="9"/>
      <c r="AT401" s="16">
        <v>2.5968043804168701</v>
      </c>
      <c r="AU401" s="17">
        <v>3.66</v>
      </c>
      <c r="AV401" s="18">
        <v>2</v>
      </c>
      <c r="AW401" s="18">
        <v>2</v>
      </c>
      <c r="AX401" s="5">
        <v>629</v>
      </c>
      <c r="AY401" s="19">
        <v>67.978460114660194</v>
      </c>
    </row>
    <row r="402" spans="1:51">
      <c r="A402" s="3" t="s">
        <v>871</v>
      </c>
      <c r="B402" s="3" t="s">
        <v>872</v>
      </c>
      <c r="C402" s="4">
        <v>3.63</v>
      </c>
      <c r="D402" s="5">
        <v>2</v>
      </c>
      <c r="E402" s="5">
        <v>3</v>
      </c>
      <c r="F402" s="5">
        <v>3</v>
      </c>
      <c r="G402" s="5">
        <v>8</v>
      </c>
      <c r="H402" s="6"/>
      <c r="I402" s="6"/>
      <c r="J402" s="6"/>
      <c r="K402" s="6"/>
      <c r="L402" s="6"/>
      <c r="M402" s="6"/>
      <c r="N402" s="6">
        <v>1.43560059252352</v>
      </c>
      <c r="O402" s="6">
        <v>1.3624774401747901</v>
      </c>
      <c r="P402" s="6">
        <v>1.6528931132575799</v>
      </c>
      <c r="Q402" s="6">
        <v>1.57310001384974</v>
      </c>
      <c r="R402" s="6">
        <v>0.87336677806391205</v>
      </c>
      <c r="S402" s="6">
        <v>0.93380540874270301</v>
      </c>
      <c r="T402" s="6">
        <v>1.2058497039853799</v>
      </c>
      <c r="U402" s="6">
        <v>1.26515670848771</v>
      </c>
      <c r="V402" s="6">
        <v>1.2139148846413199</v>
      </c>
      <c r="W402" s="6">
        <v>1.28116824555909</v>
      </c>
      <c r="X402" s="6">
        <v>0.99240570809793605</v>
      </c>
      <c r="Y402" s="6">
        <v>1.0389339639998201</v>
      </c>
      <c r="Z402" s="7"/>
      <c r="AA402" s="8"/>
      <c r="AB402" s="9"/>
      <c r="AC402" s="9"/>
      <c r="AD402" s="10"/>
      <c r="AE402" s="11"/>
      <c r="AF402" s="12"/>
      <c r="AG402" s="12"/>
      <c r="AH402" s="7">
        <v>24.09</v>
      </c>
      <c r="AI402" s="8">
        <v>1.92</v>
      </c>
      <c r="AJ402" s="9">
        <v>2</v>
      </c>
      <c r="AK402" s="9">
        <v>2</v>
      </c>
      <c r="AL402" s="13">
        <v>5.0119516849517796</v>
      </c>
      <c r="AM402" s="14">
        <v>1.92</v>
      </c>
      <c r="AN402" s="15">
        <v>2</v>
      </c>
      <c r="AO402" s="15">
        <v>2</v>
      </c>
      <c r="AP402" s="7">
        <v>0</v>
      </c>
      <c r="AQ402" s="8">
        <v>2.62</v>
      </c>
      <c r="AR402" s="9">
        <v>2</v>
      </c>
      <c r="AS402" s="9">
        <v>2</v>
      </c>
      <c r="AT402" s="16">
        <v>5.5516774654388401</v>
      </c>
      <c r="AU402" s="17">
        <v>2.62</v>
      </c>
      <c r="AV402" s="18">
        <v>2</v>
      </c>
      <c r="AW402" s="18">
        <v>2</v>
      </c>
      <c r="AX402" s="5">
        <v>992</v>
      </c>
      <c r="AY402" s="19">
        <v>110.28735178466</v>
      </c>
    </row>
    <row r="403" spans="1:51">
      <c r="A403" s="3" t="s">
        <v>873</v>
      </c>
      <c r="B403" s="3" t="s">
        <v>786</v>
      </c>
      <c r="C403" s="4">
        <v>3.61</v>
      </c>
      <c r="D403" s="5">
        <v>1</v>
      </c>
      <c r="E403" s="5">
        <v>2</v>
      </c>
      <c r="F403" s="5">
        <v>2</v>
      </c>
      <c r="G403" s="5">
        <v>14</v>
      </c>
      <c r="H403" s="6">
        <v>1.2481257139841799</v>
      </c>
      <c r="I403" s="6">
        <v>1.2544359576336901</v>
      </c>
      <c r="J403" s="6">
        <v>1.2364086933602101</v>
      </c>
      <c r="K403" s="6">
        <v>1.24701443057718</v>
      </c>
      <c r="L403" s="6">
        <v>1.0095008181215299</v>
      </c>
      <c r="M403" s="6">
        <v>1.0360328933471901</v>
      </c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7"/>
      <c r="AA403" s="8"/>
      <c r="AB403" s="9"/>
      <c r="AC403" s="9"/>
      <c r="AD403" s="10">
        <v>22.3816380500793</v>
      </c>
      <c r="AE403" s="11">
        <v>3.61</v>
      </c>
      <c r="AF403" s="12">
        <v>2</v>
      </c>
      <c r="AG403" s="12">
        <v>14</v>
      </c>
      <c r="AH403" s="7"/>
      <c r="AI403" s="8"/>
      <c r="AJ403" s="9"/>
      <c r="AK403" s="9"/>
      <c r="AL403" s="13"/>
      <c r="AM403" s="14"/>
      <c r="AN403" s="15"/>
      <c r="AO403" s="15"/>
      <c r="AP403" s="7"/>
      <c r="AQ403" s="8"/>
      <c r="AR403" s="9"/>
      <c r="AS403" s="9"/>
      <c r="AT403" s="16"/>
      <c r="AU403" s="17"/>
      <c r="AV403" s="18"/>
      <c r="AW403" s="18"/>
      <c r="AX403" s="5">
        <v>499</v>
      </c>
      <c r="AY403" s="19">
        <v>57.034206474660103</v>
      </c>
    </row>
    <row r="404" spans="1:51">
      <c r="A404" s="3" t="s">
        <v>787</v>
      </c>
      <c r="B404" s="3" t="s">
        <v>788</v>
      </c>
      <c r="C404" s="4">
        <v>3.6</v>
      </c>
      <c r="D404" s="5">
        <v>2</v>
      </c>
      <c r="E404" s="5">
        <v>2</v>
      </c>
      <c r="F404" s="5">
        <v>2</v>
      </c>
      <c r="G404" s="5">
        <v>6</v>
      </c>
      <c r="H404" s="6"/>
      <c r="I404" s="6"/>
      <c r="J404" s="6"/>
      <c r="K404" s="6"/>
      <c r="L404" s="6"/>
      <c r="M404" s="6"/>
      <c r="N404" s="6">
        <v>0.63006582696339197</v>
      </c>
      <c r="O404" s="6">
        <v>0.63995420625402999</v>
      </c>
      <c r="P404" s="6">
        <v>0.62979713784556701</v>
      </c>
      <c r="Q404" s="6">
        <v>0.64147469486883402</v>
      </c>
      <c r="R404" s="6">
        <v>1.00598858266013</v>
      </c>
      <c r="S404" s="6">
        <v>0.99936392128090101</v>
      </c>
      <c r="T404" s="6">
        <v>0.61149238617864599</v>
      </c>
      <c r="U404" s="6">
        <v>0.51782003024333001</v>
      </c>
      <c r="V404" s="6">
        <v>0.53857977584687899</v>
      </c>
      <c r="W404" s="6">
        <v>0.45878015180248999</v>
      </c>
      <c r="X404" s="6">
        <v>1.13429318237552</v>
      </c>
      <c r="Y404" s="6">
        <v>0.83854156440886096</v>
      </c>
      <c r="Z404" s="7"/>
      <c r="AA404" s="8"/>
      <c r="AB404" s="9"/>
      <c r="AC404" s="9"/>
      <c r="AD404" s="10"/>
      <c r="AE404" s="11"/>
      <c r="AF404" s="12"/>
      <c r="AG404" s="12"/>
      <c r="AH404" s="7">
        <v>38.143036574208899</v>
      </c>
      <c r="AI404" s="8">
        <v>3.6</v>
      </c>
      <c r="AJ404" s="9">
        <v>2</v>
      </c>
      <c r="AK404" s="9">
        <v>2</v>
      </c>
      <c r="AL404" s="13">
        <v>5.2332477569580096</v>
      </c>
      <c r="AM404" s="14">
        <v>3.6</v>
      </c>
      <c r="AN404" s="15">
        <v>2</v>
      </c>
      <c r="AO404" s="15">
        <v>2</v>
      </c>
      <c r="AP404" s="7">
        <v>24.57</v>
      </c>
      <c r="AQ404" s="8">
        <v>3.6</v>
      </c>
      <c r="AR404" s="9">
        <v>2</v>
      </c>
      <c r="AS404" s="9">
        <v>2</v>
      </c>
      <c r="AT404" s="16"/>
      <c r="AU404" s="17"/>
      <c r="AV404" s="18"/>
      <c r="AW404" s="18"/>
      <c r="AX404" s="5">
        <v>250</v>
      </c>
      <c r="AY404" s="19">
        <v>27.263673804660002</v>
      </c>
    </row>
    <row r="405" spans="1:51">
      <c r="A405" s="3" t="s">
        <v>789</v>
      </c>
      <c r="B405" s="3" t="s">
        <v>790</v>
      </c>
      <c r="C405" s="4">
        <v>3.59</v>
      </c>
      <c r="D405" s="5">
        <v>1</v>
      </c>
      <c r="E405" s="5">
        <v>4</v>
      </c>
      <c r="F405" s="5">
        <v>4</v>
      </c>
      <c r="G405" s="5">
        <v>45</v>
      </c>
      <c r="H405" s="6">
        <v>0.63266101588814605</v>
      </c>
      <c r="I405" s="6">
        <v>0.56498250398460403</v>
      </c>
      <c r="J405" s="6">
        <v>0.68270456768767596</v>
      </c>
      <c r="K405" s="6">
        <v>0.607731834810183</v>
      </c>
      <c r="L405" s="6">
        <v>0.90801364544846197</v>
      </c>
      <c r="M405" s="6">
        <v>0.912574616430466</v>
      </c>
      <c r="N405" s="6">
        <v>0.66517613644946105</v>
      </c>
      <c r="O405" s="6">
        <v>0.78069869027415195</v>
      </c>
      <c r="P405" s="6">
        <v>0.72642235442758696</v>
      </c>
      <c r="Q405" s="6">
        <v>0.84803133920999496</v>
      </c>
      <c r="R405" s="6">
        <v>0.95759340054644004</v>
      </c>
      <c r="S405" s="6">
        <v>1.13467560519745</v>
      </c>
      <c r="T405" s="6">
        <v>0.71892191060062505</v>
      </c>
      <c r="U405" s="6">
        <v>0.69532701433287902</v>
      </c>
      <c r="V405" s="6">
        <v>0.66448114857910601</v>
      </c>
      <c r="W405" s="6">
        <v>0.62657193689122204</v>
      </c>
      <c r="X405" s="6">
        <v>1.07816718197864</v>
      </c>
      <c r="Y405" s="6">
        <v>0.97441798378619104</v>
      </c>
      <c r="Z405" s="7">
        <v>76.6736584248047</v>
      </c>
      <c r="AA405" s="8">
        <v>3.59</v>
      </c>
      <c r="AB405" s="9">
        <v>4</v>
      </c>
      <c r="AC405" s="9">
        <v>7</v>
      </c>
      <c r="AD405" s="10">
        <v>20.343022823333701</v>
      </c>
      <c r="AE405" s="11">
        <v>3.59</v>
      </c>
      <c r="AF405" s="12">
        <v>4</v>
      </c>
      <c r="AG405" s="12">
        <v>6</v>
      </c>
      <c r="AH405" s="7">
        <v>87.349862994623507</v>
      </c>
      <c r="AI405" s="8">
        <v>3.59</v>
      </c>
      <c r="AJ405" s="9">
        <v>4</v>
      </c>
      <c r="AK405" s="9">
        <v>8</v>
      </c>
      <c r="AL405" s="13">
        <v>21.330704212188699</v>
      </c>
      <c r="AM405" s="14">
        <v>3.59</v>
      </c>
      <c r="AN405" s="15">
        <v>4</v>
      </c>
      <c r="AO405" s="15">
        <v>8</v>
      </c>
      <c r="AP405" s="7">
        <v>106.535616386857</v>
      </c>
      <c r="AQ405" s="8">
        <v>2.5</v>
      </c>
      <c r="AR405" s="9">
        <v>3</v>
      </c>
      <c r="AS405" s="9">
        <v>8</v>
      </c>
      <c r="AT405" s="16">
        <v>24.958020210266099</v>
      </c>
      <c r="AU405" s="17">
        <v>2.5</v>
      </c>
      <c r="AV405" s="18">
        <v>3</v>
      </c>
      <c r="AW405" s="18">
        <v>8</v>
      </c>
      <c r="AX405" s="5">
        <v>1838</v>
      </c>
      <c r="AY405" s="19">
        <v>183.44706771466301</v>
      </c>
    </row>
    <row r="406" spans="1:51">
      <c r="A406" s="3" t="s">
        <v>791</v>
      </c>
      <c r="B406" s="3" t="s">
        <v>801</v>
      </c>
      <c r="C406" s="4">
        <v>3.54</v>
      </c>
      <c r="D406" s="5">
        <v>1</v>
      </c>
      <c r="E406" s="5">
        <v>3</v>
      </c>
      <c r="F406" s="5">
        <v>3</v>
      </c>
      <c r="G406" s="5">
        <v>7</v>
      </c>
      <c r="H406" s="6">
        <v>1.2599701112250801</v>
      </c>
      <c r="I406" s="6">
        <v>1.09212216527939</v>
      </c>
      <c r="J406" s="6">
        <v>1.2997388921158699</v>
      </c>
      <c r="K406" s="6">
        <v>0.99211949823185897</v>
      </c>
      <c r="L406" s="6">
        <v>0.96942568684802399</v>
      </c>
      <c r="M406" s="6">
        <v>1.13785209502047</v>
      </c>
      <c r="N406" s="6"/>
      <c r="O406" s="6"/>
      <c r="P406" s="6"/>
      <c r="Q406" s="6"/>
      <c r="R406" s="6"/>
      <c r="S406" s="6"/>
      <c r="T406" s="6">
        <v>1.3808154445043499</v>
      </c>
      <c r="U406" s="6">
        <v>1.46513070701968</v>
      </c>
      <c r="V406" s="6">
        <v>1.35057045684294</v>
      </c>
      <c r="W406" s="6">
        <v>1.48140240207181</v>
      </c>
      <c r="X406" s="6">
        <v>0.96233648532026805</v>
      </c>
      <c r="Y406" s="6">
        <v>0.998458735136181</v>
      </c>
      <c r="Z406" s="7">
        <v>39.29</v>
      </c>
      <c r="AA406" s="8">
        <v>2.57</v>
      </c>
      <c r="AB406" s="9">
        <v>2</v>
      </c>
      <c r="AC406" s="9">
        <v>2</v>
      </c>
      <c r="AD406" s="10"/>
      <c r="AE406" s="11"/>
      <c r="AF406" s="12"/>
      <c r="AG406" s="12"/>
      <c r="AH406" s="7"/>
      <c r="AI406" s="8"/>
      <c r="AJ406" s="9"/>
      <c r="AK406" s="9"/>
      <c r="AL406" s="13"/>
      <c r="AM406" s="14"/>
      <c r="AN406" s="15"/>
      <c r="AO406" s="15"/>
      <c r="AP406" s="7">
        <v>52.468064102061199</v>
      </c>
      <c r="AQ406" s="8">
        <v>3.54</v>
      </c>
      <c r="AR406" s="9">
        <v>3</v>
      </c>
      <c r="AS406" s="9">
        <v>3</v>
      </c>
      <c r="AT406" s="16">
        <v>5.2640323638915998</v>
      </c>
      <c r="AU406" s="17">
        <v>2.25</v>
      </c>
      <c r="AV406" s="18">
        <v>2</v>
      </c>
      <c r="AW406" s="18">
        <v>2</v>
      </c>
      <c r="AX406" s="5">
        <v>622</v>
      </c>
      <c r="AY406" s="19">
        <v>71.590486434660093</v>
      </c>
    </row>
    <row r="407" spans="1:51">
      <c r="A407" s="3" t="s">
        <v>802</v>
      </c>
      <c r="B407" s="3" t="s">
        <v>889</v>
      </c>
      <c r="C407" s="4">
        <v>3.52</v>
      </c>
      <c r="D407" s="5">
        <v>1</v>
      </c>
      <c r="E407" s="5">
        <v>2</v>
      </c>
      <c r="F407" s="5">
        <v>2</v>
      </c>
      <c r="G407" s="5">
        <v>3</v>
      </c>
      <c r="H407" s="6">
        <v>0.92021465184870499</v>
      </c>
      <c r="I407" s="6">
        <v>0.90146938957574596</v>
      </c>
      <c r="J407" s="6">
        <v>1.1950988551509001</v>
      </c>
      <c r="K407" s="6">
        <v>1.1748568039726599</v>
      </c>
      <c r="L407" s="6">
        <v>0.77000883477553705</v>
      </c>
      <c r="M407" s="6">
        <v>1.0098229137030901</v>
      </c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7"/>
      <c r="AA407" s="8"/>
      <c r="AB407" s="9"/>
      <c r="AC407" s="9"/>
      <c r="AD407" s="10">
        <v>4.9563217163085902</v>
      </c>
      <c r="AE407" s="11">
        <v>3.52</v>
      </c>
      <c r="AF407" s="12">
        <v>2</v>
      </c>
      <c r="AG407" s="12">
        <v>3</v>
      </c>
      <c r="AH407" s="7"/>
      <c r="AI407" s="8"/>
      <c r="AJ407" s="9"/>
      <c r="AK407" s="9"/>
      <c r="AL407" s="13"/>
      <c r="AM407" s="14"/>
      <c r="AN407" s="15"/>
      <c r="AO407" s="15"/>
      <c r="AP407" s="7"/>
      <c r="AQ407" s="8"/>
      <c r="AR407" s="9"/>
      <c r="AS407" s="9"/>
      <c r="AT407" s="16"/>
      <c r="AU407" s="17"/>
      <c r="AV407" s="18"/>
      <c r="AW407" s="18"/>
      <c r="AX407" s="5">
        <v>739</v>
      </c>
      <c r="AY407" s="19">
        <v>83.112614384660105</v>
      </c>
    </row>
    <row r="408" spans="1:51">
      <c r="A408" s="3" t="s">
        <v>890</v>
      </c>
      <c r="B408" s="3" t="s">
        <v>891</v>
      </c>
      <c r="C408" s="4">
        <v>3.46</v>
      </c>
      <c r="D408" s="5">
        <v>1</v>
      </c>
      <c r="E408" s="5">
        <v>3</v>
      </c>
      <c r="F408" s="5">
        <v>3</v>
      </c>
      <c r="G408" s="5">
        <v>5</v>
      </c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>
        <v>1.0513482246622801</v>
      </c>
      <c r="U408" s="6">
        <v>1.09131442853344</v>
      </c>
      <c r="V408" s="6">
        <v>1.0233825058838</v>
      </c>
      <c r="W408" s="6">
        <v>1.05967162732614</v>
      </c>
      <c r="X408" s="6">
        <v>0.98758092261604802</v>
      </c>
      <c r="Y408" s="6">
        <v>1.02787455208123</v>
      </c>
      <c r="Z408" s="7"/>
      <c r="AA408" s="8"/>
      <c r="AB408" s="9"/>
      <c r="AC408" s="9"/>
      <c r="AD408" s="10"/>
      <c r="AE408" s="11"/>
      <c r="AF408" s="12"/>
      <c r="AG408" s="12"/>
      <c r="AH408" s="7"/>
      <c r="AI408" s="8"/>
      <c r="AJ408" s="9"/>
      <c r="AK408" s="9"/>
      <c r="AL408" s="13"/>
      <c r="AM408" s="14"/>
      <c r="AN408" s="15"/>
      <c r="AO408" s="15"/>
      <c r="AP408" s="7">
        <v>22.44</v>
      </c>
      <c r="AQ408" s="8">
        <v>1.99</v>
      </c>
      <c r="AR408" s="9">
        <v>2</v>
      </c>
      <c r="AS408" s="9">
        <v>2</v>
      </c>
      <c r="AT408" s="16">
        <v>5.0300917625427202</v>
      </c>
      <c r="AU408" s="17">
        <v>3.46</v>
      </c>
      <c r="AV408" s="18">
        <v>3</v>
      </c>
      <c r="AW408" s="18">
        <v>3</v>
      </c>
      <c r="AX408" s="5">
        <v>953</v>
      </c>
      <c r="AY408" s="19">
        <v>107.07375388465999</v>
      </c>
    </row>
    <row r="409" spans="1:51">
      <c r="A409" s="3" t="s">
        <v>892</v>
      </c>
      <c r="B409" s="3" t="s">
        <v>893</v>
      </c>
      <c r="C409" s="4">
        <v>3.43</v>
      </c>
      <c r="D409" s="5">
        <v>2</v>
      </c>
      <c r="E409" s="5">
        <v>2</v>
      </c>
      <c r="F409" s="5">
        <v>2</v>
      </c>
      <c r="G409" s="5">
        <v>4</v>
      </c>
      <c r="H409" s="6">
        <v>1.8962160055192701</v>
      </c>
      <c r="I409" s="6">
        <v>1.5142330299609199</v>
      </c>
      <c r="J409" s="6">
        <v>1.8802013562740501</v>
      </c>
      <c r="K409" s="6">
        <v>1.50670605777723</v>
      </c>
      <c r="L409" s="6">
        <v>1.00854165673479</v>
      </c>
      <c r="M409" s="6">
        <v>0.82316763699922701</v>
      </c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7"/>
      <c r="AA409" s="8"/>
      <c r="AB409" s="9"/>
      <c r="AC409" s="9"/>
      <c r="AD409" s="10">
        <v>8.1953763961791992</v>
      </c>
      <c r="AE409" s="11">
        <v>3.43</v>
      </c>
      <c r="AF409" s="12">
        <v>2</v>
      </c>
      <c r="AG409" s="12">
        <v>4</v>
      </c>
      <c r="AH409" s="7"/>
      <c r="AI409" s="8"/>
      <c r="AJ409" s="9"/>
      <c r="AK409" s="9"/>
      <c r="AL409" s="13"/>
      <c r="AM409" s="14"/>
      <c r="AN409" s="15"/>
      <c r="AO409" s="15"/>
      <c r="AP409" s="7"/>
      <c r="AQ409" s="8"/>
      <c r="AR409" s="9"/>
      <c r="AS409" s="9"/>
      <c r="AT409" s="16"/>
      <c r="AU409" s="17"/>
      <c r="AV409" s="18"/>
      <c r="AW409" s="18"/>
      <c r="AX409" s="5">
        <v>729</v>
      </c>
      <c r="AY409" s="19">
        <v>83.216220684660101</v>
      </c>
    </row>
    <row r="410" spans="1:51">
      <c r="A410" s="3" t="s">
        <v>975</v>
      </c>
      <c r="B410" s="3" t="s">
        <v>976</v>
      </c>
      <c r="C410" s="4">
        <v>3.42</v>
      </c>
      <c r="D410" s="5">
        <v>3</v>
      </c>
      <c r="E410" s="5">
        <v>2</v>
      </c>
      <c r="F410" s="5">
        <v>3</v>
      </c>
      <c r="G410" s="5">
        <v>18</v>
      </c>
      <c r="H410" s="6">
        <v>1.0239895470979099</v>
      </c>
      <c r="I410" s="6">
        <v>0.926286133300254</v>
      </c>
      <c r="J410" s="6">
        <v>1.01678744009376</v>
      </c>
      <c r="K410" s="6">
        <v>0.92797582780783805</v>
      </c>
      <c r="L410" s="6">
        <v>1.0105326225224101</v>
      </c>
      <c r="M410" s="6">
        <v>0.92918760047801596</v>
      </c>
      <c r="N410" s="6">
        <v>0.93925886749193699</v>
      </c>
      <c r="O410" s="6">
        <v>0.89658013648048496</v>
      </c>
      <c r="P410" s="6">
        <v>0.93111334320031203</v>
      </c>
      <c r="Q410" s="6">
        <v>0.89129656533728097</v>
      </c>
      <c r="R410" s="6">
        <v>1.0143563743171</v>
      </c>
      <c r="S410" s="6">
        <v>0.93921388210861001</v>
      </c>
      <c r="T410" s="6"/>
      <c r="U410" s="6"/>
      <c r="V410" s="6"/>
      <c r="W410" s="6"/>
      <c r="X410" s="6"/>
      <c r="Y410" s="6"/>
      <c r="Z410" s="7">
        <v>48.26</v>
      </c>
      <c r="AA410" s="8">
        <v>2.71</v>
      </c>
      <c r="AB410" s="9">
        <v>2</v>
      </c>
      <c r="AC410" s="9">
        <v>7</v>
      </c>
      <c r="AD410" s="10">
        <v>8.66951680183411</v>
      </c>
      <c r="AE410" s="11">
        <v>3.42</v>
      </c>
      <c r="AF410" s="12">
        <v>3</v>
      </c>
      <c r="AG410" s="12">
        <v>7</v>
      </c>
      <c r="AH410" s="7">
        <v>0</v>
      </c>
      <c r="AI410" s="8">
        <v>2</v>
      </c>
      <c r="AJ410" s="9">
        <v>2</v>
      </c>
      <c r="AK410" s="9">
        <v>2</v>
      </c>
      <c r="AL410" s="13">
        <v>2.1417071819305402</v>
      </c>
      <c r="AM410" s="14">
        <v>2</v>
      </c>
      <c r="AN410" s="15">
        <v>2</v>
      </c>
      <c r="AO410" s="15">
        <v>2</v>
      </c>
      <c r="AP410" s="7"/>
      <c r="AQ410" s="8"/>
      <c r="AR410" s="9"/>
      <c r="AS410" s="9"/>
      <c r="AT410" s="16"/>
      <c r="AU410" s="17"/>
      <c r="AV410" s="18"/>
      <c r="AW410" s="18"/>
      <c r="AX410" s="5">
        <v>848</v>
      </c>
      <c r="AY410" s="19">
        <v>96.837981524659696</v>
      </c>
    </row>
    <row r="411" spans="1:51">
      <c r="A411" s="3" t="s">
        <v>979</v>
      </c>
      <c r="B411" s="3" t="s">
        <v>980</v>
      </c>
      <c r="C411" s="4">
        <v>3.42</v>
      </c>
      <c r="D411" s="5">
        <v>1</v>
      </c>
      <c r="E411" s="5">
        <v>2</v>
      </c>
      <c r="F411" s="5">
        <v>2</v>
      </c>
      <c r="G411" s="5">
        <v>5</v>
      </c>
      <c r="H411" s="6"/>
      <c r="I411" s="6"/>
      <c r="J411" s="6"/>
      <c r="K411" s="6"/>
      <c r="L411" s="6"/>
      <c r="M411" s="6"/>
      <c r="N411" s="6">
        <v>0.63378887548446805</v>
      </c>
      <c r="O411" s="6">
        <v>0.66487435519139904</v>
      </c>
      <c r="P411" s="6">
        <v>0.62165804497632304</v>
      </c>
      <c r="Q411" s="6">
        <v>0.67077102241137798</v>
      </c>
      <c r="R411" s="6">
        <v>1.0649392708016701</v>
      </c>
      <c r="S411" s="6">
        <v>0.902317734659418</v>
      </c>
      <c r="T411" s="6"/>
      <c r="U411" s="6"/>
      <c r="V411" s="6"/>
      <c r="W411" s="6"/>
      <c r="X411" s="6"/>
      <c r="Y411" s="6"/>
      <c r="Z411" s="7"/>
      <c r="AA411" s="8"/>
      <c r="AB411" s="9"/>
      <c r="AC411" s="9"/>
      <c r="AD411" s="10"/>
      <c r="AE411" s="11"/>
      <c r="AF411" s="12"/>
      <c r="AG411" s="12"/>
      <c r="AH411" s="7">
        <v>33.76</v>
      </c>
      <c r="AI411" s="8">
        <v>3.42</v>
      </c>
      <c r="AJ411" s="9">
        <v>2</v>
      </c>
      <c r="AK411" s="9">
        <v>2</v>
      </c>
      <c r="AL411" s="13">
        <v>2.4731535911560099</v>
      </c>
      <c r="AM411" s="14">
        <v>3.42</v>
      </c>
      <c r="AN411" s="15">
        <v>2</v>
      </c>
      <c r="AO411" s="15">
        <v>3</v>
      </c>
      <c r="AP411" s="7"/>
      <c r="AQ411" s="8"/>
      <c r="AR411" s="9"/>
      <c r="AS411" s="9"/>
      <c r="AT411" s="16"/>
      <c r="AU411" s="17"/>
      <c r="AV411" s="18"/>
      <c r="AW411" s="18"/>
      <c r="AX411" s="5">
        <v>584</v>
      </c>
      <c r="AY411" s="19">
        <v>66.192522614660007</v>
      </c>
    </row>
    <row r="412" spans="1:51">
      <c r="A412" s="3" t="s">
        <v>981</v>
      </c>
      <c r="B412" s="3" t="s">
        <v>898</v>
      </c>
      <c r="C412" s="4">
        <v>3.39</v>
      </c>
      <c r="D412" s="5">
        <v>2</v>
      </c>
      <c r="E412" s="5">
        <v>4</v>
      </c>
      <c r="F412" s="5">
        <v>4</v>
      </c>
      <c r="G412" s="5">
        <v>18</v>
      </c>
      <c r="H412" s="6">
        <v>0.96748562625561696</v>
      </c>
      <c r="I412" s="6">
        <v>0.89745205173231601</v>
      </c>
      <c r="J412" s="6">
        <v>0.92319842114256501</v>
      </c>
      <c r="K412" s="6">
        <v>0.859371708101625</v>
      </c>
      <c r="L412" s="6">
        <v>1.04799657425941</v>
      </c>
      <c r="M412" s="6">
        <v>0.95620302614304398</v>
      </c>
      <c r="N412" s="6">
        <v>0.686435188209089</v>
      </c>
      <c r="O412" s="6">
        <v>0.69253499264408003</v>
      </c>
      <c r="P412" s="6">
        <v>0.736957778424705</v>
      </c>
      <c r="Q412" s="6">
        <v>0.74559101344655099</v>
      </c>
      <c r="R412" s="6">
        <v>0.93662283192679696</v>
      </c>
      <c r="S412" s="6">
        <v>0.99266538548624905</v>
      </c>
      <c r="T412" s="6">
        <v>0.53979775618454595</v>
      </c>
      <c r="U412" s="6">
        <v>0.42907533694252098</v>
      </c>
      <c r="V412" s="6">
        <v>0.56219789270305098</v>
      </c>
      <c r="W412" s="6">
        <v>0.48841499706350999</v>
      </c>
      <c r="X412" s="6">
        <v>0.87082465118257402</v>
      </c>
      <c r="Y412" s="6">
        <v>0.979784566963951</v>
      </c>
      <c r="Z412" s="7">
        <v>76.364527757108405</v>
      </c>
      <c r="AA412" s="8">
        <v>2.2000000000000002</v>
      </c>
      <c r="AB412" s="9">
        <v>2</v>
      </c>
      <c r="AC412" s="9">
        <v>2</v>
      </c>
      <c r="AD412" s="10">
        <v>8.1323697566986102</v>
      </c>
      <c r="AE412" s="11">
        <v>2.2000000000000002</v>
      </c>
      <c r="AF412" s="12">
        <v>2</v>
      </c>
      <c r="AG412" s="12">
        <v>2</v>
      </c>
      <c r="AH412" s="7">
        <v>52.58</v>
      </c>
      <c r="AI412" s="8">
        <v>1.78</v>
      </c>
      <c r="AJ412" s="9">
        <v>2</v>
      </c>
      <c r="AK412" s="9">
        <v>2</v>
      </c>
      <c r="AL412" s="13">
        <v>7.0193190574645996</v>
      </c>
      <c r="AM412" s="14">
        <v>1.78</v>
      </c>
      <c r="AN412" s="15">
        <v>2</v>
      </c>
      <c r="AO412" s="15">
        <v>2</v>
      </c>
      <c r="AP412" s="7">
        <v>50.228352626045599</v>
      </c>
      <c r="AQ412" s="8">
        <v>2.29</v>
      </c>
      <c r="AR412" s="9">
        <v>3</v>
      </c>
      <c r="AS412" s="9">
        <v>5</v>
      </c>
      <c r="AT412" s="16">
        <v>11.503571748733499</v>
      </c>
      <c r="AU412" s="17">
        <v>2.29</v>
      </c>
      <c r="AV412" s="18">
        <v>3</v>
      </c>
      <c r="AW412" s="18">
        <v>5</v>
      </c>
      <c r="AX412" s="5">
        <v>1181</v>
      </c>
      <c r="AY412" s="19">
        <v>129.21385962465999</v>
      </c>
    </row>
    <row r="413" spans="1:51">
      <c r="A413" s="3" t="s">
        <v>899</v>
      </c>
      <c r="B413" s="3" t="s">
        <v>900</v>
      </c>
      <c r="C413" s="4">
        <v>3.39</v>
      </c>
      <c r="D413" s="5">
        <v>1</v>
      </c>
      <c r="E413" s="5">
        <v>2</v>
      </c>
      <c r="F413" s="5">
        <v>2</v>
      </c>
      <c r="G413" s="5">
        <v>4</v>
      </c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>
        <v>1.05513681917826</v>
      </c>
      <c r="U413" s="6">
        <v>0.80695096458973903</v>
      </c>
      <c r="V413" s="6">
        <v>1.16660472302034</v>
      </c>
      <c r="W413" s="6">
        <v>0.89748848467973497</v>
      </c>
      <c r="X413" s="6">
        <v>0.90358571582620795</v>
      </c>
      <c r="Y413" s="6">
        <v>0.75731257722423795</v>
      </c>
      <c r="Z413" s="7"/>
      <c r="AA413" s="8"/>
      <c r="AB413" s="9"/>
      <c r="AC413" s="9"/>
      <c r="AD413" s="10"/>
      <c r="AE413" s="11"/>
      <c r="AF413" s="12"/>
      <c r="AG413" s="12"/>
      <c r="AH413" s="7"/>
      <c r="AI413" s="8"/>
      <c r="AJ413" s="9"/>
      <c r="AK413" s="9"/>
      <c r="AL413" s="13"/>
      <c r="AM413" s="14"/>
      <c r="AN413" s="15"/>
      <c r="AO413" s="15"/>
      <c r="AP413" s="7"/>
      <c r="AQ413" s="8"/>
      <c r="AR413" s="9"/>
      <c r="AS413" s="9"/>
      <c r="AT413" s="16">
        <v>7.84926104545593</v>
      </c>
      <c r="AU413" s="17">
        <v>3.39</v>
      </c>
      <c r="AV413" s="18">
        <v>2</v>
      </c>
      <c r="AW413" s="18">
        <v>4</v>
      </c>
      <c r="AX413" s="5">
        <v>709</v>
      </c>
      <c r="AY413" s="19">
        <v>81.024423974660394</v>
      </c>
    </row>
    <row r="414" spans="1:51">
      <c r="A414" s="3" t="s">
        <v>901</v>
      </c>
      <c r="B414" s="3" t="s">
        <v>902</v>
      </c>
      <c r="C414" s="4">
        <v>3.37</v>
      </c>
      <c r="D414" s="5">
        <v>3</v>
      </c>
      <c r="E414" s="5">
        <v>3</v>
      </c>
      <c r="F414" s="5">
        <v>3</v>
      </c>
      <c r="G414" s="5">
        <v>10</v>
      </c>
      <c r="H414" s="6">
        <v>1.4359371798901299</v>
      </c>
      <c r="I414" s="6">
        <v>1.06564408079151</v>
      </c>
      <c r="J414" s="6">
        <v>1.21253998184522</v>
      </c>
      <c r="K414" s="6">
        <v>1.07966564905815</v>
      </c>
      <c r="L414" s="6">
        <v>1.3261436266530799</v>
      </c>
      <c r="M414" s="6">
        <v>0.91647796194761699</v>
      </c>
      <c r="N414" s="6"/>
      <c r="O414" s="6"/>
      <c r="P414" s="6"/>
      <c r="Q414" s="6"/>
      <c r="R414" s="6"/>
      <c r="S414" s="6"/>
      <c r="T414" s="6">
        <v>1.18480529754931</v>
      </c>
      <c r="U414" s="6">
        <v>1.27392606470021</v>
      </c>
      <c r="V414" s="6">
        <v>1.1956825943040299</v>
      </c>
      <c r="W414" s="6">
        <v>1.29324238843216</v>
      </c>
      <c r="X414" s="6">
        <v>0.98995485354559598</v>
      </c>
      <c r="Y414" s="6">
        <v>1.0647166328650699</v>
      </c>
      <c r="Z414" s="7">
        <v>75.960245873364798</v>
      </c>
      <c r="AA414" s="8">
        <v>2.63</v>
      </c>
      <c r="AB414" s="9">
        <v>2</v>
      </c>
      <c r="AC414" s="9">
        <v>4</v>
      </c>
      <c r="AD414" s="10">
        <v>13.4898819923401</v>
      </c>
      <c r="AE414" s="11">
        <v>2.63</v>
      </c>
      <c r="AF414" s="12">
        <v>2</v>
      </c>
      <c r="AG414" s="12">
        <v>4</v>
      </c>
      <c r="AH414" s="7"/>
      <c r="AI414" s="8"/>
      <c r="AJ414" s="9"/>
      <c r="AK414" s="9"/>
      <c r="AL414" s="13"/>
      <c r="AM414" s="14"/>
      <c r="AN414" s="15"/>
      <c r="AO414" s="15"/>
      <c r="AP414" s="7">
        <v>70.290000000000006</v>
      </c>
      <c r="AQ414" s="8">
        <v>2</v>
      </c>
      <c r="AR414" s="9">
        <v>2</v>
      </c>
      <c r="AS414" s="9">
        <v>2</v>
      </c>
      <c r="AT414" s="16"/>
      <c r="AU414" s="17"/>
      <c r="AV414" s="18"/>
      <c r="AW414" s="18"/>
      <c r="AX414" s="5">
        <v>950</v>
      </c>
      <c r="AY414" s="19">
        <v>108.10593170465999</v>
      </c>
    </row>
    <row r="415" spans="1:51">
      <c r="A415" s="3" t="s">
        <v>903</v>
      </c>
      <c r="B415" s="3" t="s">
        <v>904</v>
      </c>
      <c r="C415" s="4">
        <v>3.37</v>
      </c>
      <c r="D415" s="5">
        <v>1</v>
      </c>
      <c r="E415" s="5">
        <v>5</v>
      </c>
      <c r="F415" s="5">
        <v>5</v>
      </c>
      <c r="G415" s="5">
        <v>22</v>
      </c>
      <c r="H415" s="6">
        <v>0.934128426889825</v>
      </c>
      <c r="I415" s="6">
        <v>1.11181799735551</v>
      </c>
      <c r="J415" s="6">
        <v>0.95348094904816105</v>
      </c>
      <c r="K415" s="6">
        <v>1.01013895176012</v>
      </c>
      <c r="L415" s="6">
        <v>1.0010509637602101</v>
      </c>
      <c r="M415" s="6">
        <v>1.0156288095292201</v>
      </c>
      <c r="N415" s="6">
        <v>1.12840801575534</v>
      </c>
      <c r="O415" s="6">
        <v>1.00359618861919</v>
      </c>
      <c r="P415" s="6">
        <v>1.04363287842695</v>
      </c>
      <c r="Q415" s="6">
        <v>0.99619025842929299</v>
      </c>
      <c r="R415" s="6">
        <v>1.0507411930483901</v>
      </c>
      <c r="S415" s="6">
        <v>0.96273543298582798</v>
      </c>
      <c r="T415" s="6">
        <v>1.17693079699114</v>
      </c>
      <c r="U415" s="6">
        <v>1.0979566097980999</v>
      </c>
      <c r="V415" s="6">
        <v>1.42284616594135</v>
      </c>
      <c r="W415" s="6">
        <v>1.3542389669838999</v>
      </c>
      <c r="X415" s="6">
        <v>0.96851975764020304</v>
      </c>
      <c r="Y415" s="6">
        <v>0.93693049168795195</v>
      </c>
      <c r="Z415" s="7">
        <v>82.346666666666707</v>
      </c>
      <c r="AA415" s="8">
        <v>1.02</v>
      </c>
      <c r="AB415" s="9">
        <v>2</v>
      </c>
      <c r="AC415" s="9">
        <v>3</v>
      </c>
      <c r="AD415" s="10">
        <v>9.0666396617889404</v>
      </c>
      <c r="AE415" s="11">
        <v>1.02</v>
      </c>
      <c r="AF415" s="12">
        <v>2</v>
      </c>
      <c r="AG415" s="12">
        <v>3</v>
      </c>
      <c r="AH415" s="7">
        <v>61.172463990471698</v>
      </c>
      <c r="AI415" s="8">
        <v>1.74</v>
      </c>
      <c r="AJ415" s="9">
        <v>3</v>
      </c>
      <c r="AK415" s="9">
        <v>3</v>
      </c>
      <c r="AL415" s="13">
        <v>8.1725511550903303</v>
      </c>
      <c r="AM415" s="14">
        <v>1.74</v>
      </c>
      <c r="AN415" s="15">
        <v>3</v>
      </c>
      <c r="AO415" s="15">
        <v>3</v>
      </c>
      <c r="AP415" s="7">
        <v>104.42957999386201</v>
      </c>
      <c r="AQ415" s="8">
        <v>2.2200000000000002</v>
      </c>
      <c r="AR415" s="9">
        <v>3</v>
      </c>
      <c r="AS415" s="9">
        <v>5</v>
      </c>
      <c r="AT415" s="16">
        <v>12.2925617694855</v>
      </c>
      <c r="AU415" s="17">
        <v>2.2200000000000002</v>
      </c>
      <c r="AV415" s="18">
        <v>3</v>
      </c>
      <c r="AW415" s="18">
        <v>5</v>
      </c>
      <c r="AX415" s="5">
        <v>1663</v>
      </c>
      <c r="AY415" s="19">
        <v>187.02988373465999</v>
      </c>
    </row>
    <row r="416" spans="1:51">
      <c r="A416" s="3" t="s">
        <v>905</v>
      </c>
      <c r="B416" s="3" t="s">
        <v>906</v>
      </c>
      <c r="C416" s="4">
        <v>3.28</v>
      </c>
      <c r="D416" s="5">
        <v>3</v>
      </c>
      <c r="E416" s="5">
        <v>3</v>
      </c>
      <c r="F416" s="5">
        <v>3</v>
      </c>
      <c r="G416" s="5">
        <v>6</v>
      </c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>
        <v>1.13171549130203</v>
      </c>
      <c r="U416" s="6">
        <v>1.0722453005803001</v>
      </c>
      <c r="V416" s="6">
        <v>1.0948887058422101</v>
      </c>
      <c r="W416" s="6">
        <v>1.0435028856728099</v>
      </c>
      <c r="X416" s="6">
        <v>0.94271997514065997</v>
      </c>
      <c r="Y416" s="6">
        <v>0.95055997717678997</v>
      </c>
      <c r="Z416" s="7"/>
      <c r="AA416" s="8"/>
      <c r="AB416" s="9"/>
      <c r="AC416" s="9"/>
      <c r="AD416" s="10"/>
      <c r="AE416" s="11"/>
      <c r="AF416" s="12"/>
      <c r="AG416" s="12"/>
      <c r="AH416" s="7"/>
      <c r="AI416" s="8"/>
      <c r="AJ416" s="9"/>
      <c r="AK416" s="9"/>
      <c r="AL416" s="13"/>
      <c r="AM416" s="14"/>
      <c r="AN416" s="15"/>
      <c r="AO416" s="15"/>
      <c r="AP416" s="7">
        <v>76.163333333333298</v>
      </c>
      <c r="AQ416" s="8">
        <v>3.28</v>
      </c>
      <c r="AR416" s="9">
        <v>3</v>
      </c>
      <c r="AS416" s="9">
        <v>3</v>
      </c>
      <c r="AT416" s="16">
        <v>9.1072063446044904</v>
      </c>
      <c r="AU416" s="17">
        <v>3.28</v>
      </c>
      <c r="AV416" s="18">
        <v>3</v>
      </c>
      <c r="AW416" s="18">
        <v>3</v>
      </c>
      <c r="AX416" s="5">
        <v>915</v>
      </c>
      <c r="AY416" s="19">
        <v>103.81300815466</v>
      </c>
    </row>
    <row r="417" spans="1:51">
      <c r="A417" s="3" t="s">
        <v>907</v>
      </c>
      <c r="B417" s="3" t="s">
        <v>908</v>
      </c>
      <c r="C417" s="4">
        <v>3.25</v>
      </c>
      <c r="D417" s="5">
        <v>2</v>
      </c>
      <c r="E417" s="5">
        <v>7</v>
      </c>
      <c r="F417" s="5">
        <v>7</v>
      </c>
      <c r="G417" s="5">
        <v>21</v>
      </c>
      <c r="H417" s="6">
        <v>0.96070375903150595</v>
      </c>
      <c r="I417" s="6">
        <v>0.94505144201565905</v>
      </c>
      <c r="J417" s="6">
        <v>0.90371140902917302</v>
      </c>
      <c r="K417" s="6">
        <v>0.91954298936471102</v>
      </c>
      <c r="L417" s="6">
        <v>1.0630902117360901</v>
      </c>
      <c r="M417" s="6">
        <v>1.00409115523506</v>
      </c>
      <c r="N417" s="6"/>
      <c r="O417" s="6"/>
      <c r="P417" s="6"/>
      <c r="Q417" s="6"/>
      <c r="R417" s="6"/>
      <c r="S417" s="6"/>
      <c r="T417" s="6">
        <v>1.1778771315108401</v>
      </c>
      <c r="U417" s="6">
        <v>1.1632597705987699</v>
      </c>
      <c r="V417" s="6">
        <v>1.0857238030634799</v>
      </c>
      <c r="W417" s="6">
        <v>1.09482032495263</v>
      </c>
      <c r="X417" s="6">
        <v>1.0597060563956699</v>
      </c>
      <c r="Y417" s="6">
        <v>0.979763272645093</v>
      </c>
      <c r="Z417" s="7">
        <v>50.230284009695801</v>
      </c>
      <c r="AA417" s="8">
        <v>2.1</v>
      </c>
      <c r="AB417" s="9">
        <v>4</v>
      </c>
      <c r="AC417" s="9">
        <v>5</v>
      </c>
      <c r="AD417" s="10">
        <v>8.3486011028289795</v>
      </c>
      <c r="AE417" s="11">
        <v>2.02</v>
      </c>
      <c r="AF417" s="12">
        <v>4</v>
      </c>
      <c r="AG417" s="12">
        <v>4</v>
      </c>
      <c r="AH417" s="7"/>
      <c r="AI417" s="8"/>
      <c r="AJ417" s="9"/>
      <c r="AK417" s="9"/>
      <c r="AL417" s="13"/>
      <c r="AM417" s="14"/>
      <c r="AN417" s="15"/>
      <c r="AO417" s="15"/>
      <c r="AP417" s="7">
        <v>92.058042153556102</v>
      </c>
      <c r="AQ417" s="8">
        <v>2.5099999999999998</v>
      </c>
      <c r="AR417" s="9">
        <v>5</v>
      </c>
      <c r="AS417" s="9">
        <v>6</v>
      </c>
      <c r="AT417" s="16">
        <v>15.7595682144165</v>
      </c>
      <c r="AU417" s="17">
        <v>2.14</v>
      </c>
      <c r="AV417" s="18">
        <v>4</v>
      </c>
      <c r="AW417" s="18">
        <v>6</v>
      </c>
      <c r="AX417" s="5">
        <v>2429</v>
      </c>
      <c r="AY417" s="19">
        <v>257.92048014466002</v>
      </c>
    </row>
    <row r="418" spans="1:51">
      <c r="A418" s="3" t="s">
        <v>909</v>
      </c>
      <c r="B418" s="3" t="s">
        <v>910</v>
      </c>
      <c r="C418" s="4">
        <v>3.21</v>
      </c>
      <c r="D418" s="5">
        <v>1</v>
      </c>
      <c r="E418" s="5">
        <v>11</v>
      </c>
      <c r="F418" s="5">
        <v>11</v>
      </c>
      <c r="G418" s="5">
        <v>61</v>
      </c>
      <c r="H418" s="6">
        <v>1.6221410840413599</v>
      </c>
      <c r="I418" s="6">
        <v>1.7214861702547899</v>
      </c>
      <c r="J418" s="6">
        <v>1.5315095506292</v>
      </c>
      <c r="K418" s="6">
        <v>1.53033663996562</v>
      </c>
      <c r="L418" s="6">
        <v>1.0247945411867401</v>
      </c>
      <c r="M418" s="6">
        <v>0.969359406485509</v>
      </c>
      <c r="N418" s="6">
        <v>1.28976624858436</v>
      </c>
      <c r="O418" s="6">
        <v>1.15492167524634</v>
      </c>
      <c r="P418" s="6">
        <v>1.21177321992166</v>
      </c>
      <c r="Q418" s="6">
        <v>1.0881248993577</v>
      </c>
      <c r="R418" s="6">
        <v>1.07028013942406</v>
      </c>
      <c r="S418" s="6">
        <v>0.94562471217395305</v>
      </c>
      <c r="T418" s="6">
        <v>0.91548929216697705</v>
      </c>
      <c r="U418" s="6">
        <v>0.94427552713315299</v>
      </c>
      <c r="V418" s="6">
        <v>0.94160006964980703</v>
      </c>
      <c r="W418" s="6">
        <v>0.94352050774386198</v>
      </c>
      <c r="X418" s="6">
        <v>0.97488331633701797</v>
      </c>
      <c r="Y418" s="6">
        <v>0.98640411881391998</v>
      </c>
      <c r="Z418" s="7">
        <v>159.986776163933</v>
      </c>
      <c r="AA418" s="8">
        <v>3.21</v>
      </c>
      <c r="AB418" s="9">
        <v>11</v>
      </c>
      <c r="AC418" s="9">
        <v>17</v>
      </c>
      <c r="AD418" s="10">
        <v>35.369348049163797</v>
      </c>
      <c r="AE418" s="11">
        <v>2.94</v>
      </c>
      <c r="AF418" s="12">
        <v>10</v>
      </c>
      <c r="AG418" s="12">
        <v>19</v>
      </c>
      <c r="AH418" s="7">
        <v>36.99</v>
      </c>
      <c r="AI418" s="8">
        <v>0.68</v>
      </c>
      <c r="AJ418" s="9">
        <v>2</v>
      </c>
      <c r="AK418" s="9">
        <v>3</v>
      </c>
      <c r="AL418" s="13">
        <v>5.9246497154235804</v>
      </c>
      <c r="AM418" s="14">
        <v>0.68</v>
      </c>
      <c r="AN418" s="15">
        <v>2</v>
      </c>
      <c r="AO418" s="15">
        <v>4</v>
      </c>
      <c r="AP418" s="7">
        <v>83.612929601504703</v>
      </c>
      <c r="AQ418" s="8">
        <v>1.75</v>
      </c>
      <c r="AR418" s="9">
        <v>6</v>
      </c>
      <c r="AS418" s="9">
        <v>8</v>
      </c>
      <c r="AT418" s="16">
        <v>22.2894496917725</v>
      </c>
      <c r="AU418" s="17">
        <v>1.75</v>
      </c>
      <c r="AV418" s="18">
        <v>6</v>
      </c>
      <c r="AW418" s="18">
        <v>10</v>
      </c>
      <c r="AX418" s="5">
        <v>4391</v>
      </c>
      <c r="AY418" s="19">
        <v>468.53249497466601</v>
      </c>
    </row>
    <row r="419" spans="1:51">
      <c r="A419" s="3" t="s">
        <v>911</v>
      </c>
      <c r="B419" s="3" t="s">
        <v>912</v>
      </c>
      <c r="C419" s="4">
        <v>3.21</v>
      </c>
      <c r="D419" s="5">
        <v>6</v>
      </c>
      <c r="E419" s="5">
        <v>2</v>
      </c>
      <c r="F419" s="5">
        <v>2</v>
      </c>
      <c r="G419" s="5">
        <v>23</v>
      </c>
      <c r="H419" s="6">
        <v>1.1478511864216401</v>
      </c>
      <c r="I419" s="6">
        <v>0.94431955261395495</v>
      </c>
      <c r="J419" s="6">
        <v>1.1274542594165</v>
      </c>
      <c r="K419" s="6">
        <v>0.99443833093741996</v>
      </c>
      <c r="L419" s="6">
        <v>0.98670893880575505</v>
      </c>
      <c r="M419" s="6">
        <v>0.90603096219503498</v>
      </c>
      <c r="N419" s="6">
        <v>1.02224272259545</v>
      </c>
      <c r="O419" s="6">
        <v>1.0024838407049701</v>
      </c>
      <c r="P419" s="6">
        <v>1.0105251538855</v>
      </c>
      <c r="Q419" s="6">
        <v>1.0110879756997899</v>
      </c>
      <c r="R419" s="6">
        <v>1.01721957305781</v>
      </c>
      <c r="S419" s="6">
        <v>0.98171773703632903</v>
      </c>
      <c r="T419" s="6">
        <v>1.46712205925539</v>
      </c>
      <c r="U419" s="6">
        <v>1.7172177868138101</v>
      </c>
      <c r="V419" s="6">
        <v>1.3146067550539899</v>
      </c>
      <c r="W419" s="6">
        <v>1.45762403521143</v>
      </c>
      <c r="X419" s="6">
        <v>1.11354614098728</v>
      </c>
      <c r="Y419" s="6">
        <v>1.1588875823792699</v>
      </c>
      <c r="Z419" s="7">
        <v>35.327574905606802</v>
      </c>
      <c r="AA419" s="8">
        <v>3.21</v>
      </c>
      <c r="AB419" s="9">
        <v>2</v>
      </c>
      <c r="AC419" s="9">
        <v>2</v>
      </c>
      <c r="AD419" s="10">
        <v>8.2802906036377006</v>
      </c>
      <c r="AE419" s="11">
        <v>3.21</v>
      </c>
      <c r="AF419" s="12">
        <v>2</v>
      </c>
      <c r="AG419" s="12">
        <v>5</v>
      </c>
      <c r="AH419" s="7">
        <v>27.633385699397699</v>
      </c>
      <c r="AI419" s="8">
        <v>3.21</v>
      </c>
      <c r="AJ419" s="9">
        <v>2</v>
      </c>
      <c r="AK419" s="9">
        <v>3</v>
      </c>
      <c r="AL419" s="13">
        <v>9.6535048484802193</v>
      </c>
      <c r="AM419" s="14">
        <v>3.21</v>
      </c>
      <c r="AN419" s="15">
        <v>2</v>
      </c>
      <c r="AO419" s="15">
        <v>6</v>
      </c>
      <c r="AP419" s="7">
        <v>26.29</v>
      </c>
      <c r="AQ419" s="8">
        <v>3.21</v>
      </c>
      <c r="AR419" s="9">
        <v>2</v>
      </c>
      <c r="AS419" s="9">
        <v>2</v>
      </c>
      <c r="AT419" s="16">
        <v>11.849431514739999</v>
      </c>
      <c r="AU419" s="17">
        <v>3.21</v>
      </c>
      <c r="AV419" s="18">
        <v>2</v>
      </c>
      <c r="AW419" s="18">
        <v>5</v>
      </c>
      <c r="AX419" s="5">
        <v>560</v>
      </c>
      <c r="AY419" s="19">
        <v>62.0947303446601</v>
      </c>
    </row>
    <row r="420" spans="1:51">
      <c r="A420" s="3" t="s">
        <v>913</v>
      </c>
      <c r="B420" s="3" t="s">
        <v>914</v>
      </c>
      <c r="C420" s="4">
        <v>3.2</v>
      </c>
      <c r="D420" s="5">
        <v>3</v>
      </c>
      <c r="E420" s="5">
        <v>2</v>
      </c>
      <c r="F420" s="5">
        <v>2</v>
      </c>
      <c r="G420" s="5">
        <v>9</v>
      </c>
      <c r="H420" s="6">
        <v>1.1159060560699201</v>
      </c>
      <c r="I420" s="6">
        <v>1.34286612155527</v>
      </c>
      <c r="J420" s="6">
        <v>1.3485350070498601</v>
      </c>
      <c r="K420" s="6">
        <v>1.6284955394906799</v>
      </c>
      <c r="L420" s="6">
        <v>0.82751486546195996</v>
      </c>
      <c r="M420" s="6">
        <v>1.14952966137854</v>
      </c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7">
        <v>74.551442505593201</v>
      </c>
      <c r="AA420" s="8">
        <v>3.2</v>
      </c>
      <c r="AB420" s="9">
        <v>2</v>
      </c>
      <c r="AC420" s="9">
        <v>4</v>
      </c>
      <c r="AD420" s="10">
        <v>10.234649181366001</v>
      </c>
      <c r="AE420" s="11">
        <v>3.2</v>
      </c>
      <c r="AF420" s="12">
        <v>2</v>
      </c>
      <c r="AG420" s="12">
        <v>5</v>
      </c>
      <c r="AH420" s="7"/>
      <c r="AI420" s="8"/>
      <c r="AJ420" s="9"/>
      <c r="AK420" s="9"/>
      <c r="AL420" s="13"/>
      <c r="AM420" s="14"/>
      <c r="AN420" s="15"/>
      <c r="AO420" s="15"/>
      <c r="AP420" s="7"/>
      <c r="AQ420" s="8"/>
      <c r="AR420" s="9"/>
      <c r="AS420" s="9"/>
      <c r="AT420" s="16"/>
      <c r="AU420" s="17"/>
      <c r="AV420" s="18"/>
      <c r="AW420" s="18"/>
      <c r="AX420" s="5">
        <v>813</v>
      </c>
      <c r="AY420" s="19">
        <v>93.075099254659904</v>
      </c>
    </row>
    <row r="421" spans="1:51">
      <c r="A421" s="3" t="s">
        <v>915</v>
      </c>
      <c r="B421" s="3" t="s">
        <v>916</v>
      </c>
      <c r="C421" s="4">
        <v>3.13</v>
      </c>
      <c r="D421" s="5">
        <v>2</v>
      </c>
      <c r="E421" s="5">
        <v>2</v>
      </c>
      <c r="F421" s="5">
        <v>2</v>
      </c>
      <c r="G421" s="5">
        <v>8</v>
      </c>
      <c r="H421" s="6"/>
      <c r="I421" s="6"/>
      <c r="J421" s="6"/>
      <c r="K421" s="6"/>
      <c r="L421" s="6"/>
      <c r="M421" s="6"/>
      <c r="N421" s="6">
        <v>1.0039328511949701</v>
      </c>
      <c r="O421" s="6">
        <v>1.0183687734531299</v>
      </c>
      <c r="P421" s="6">
        <v>1.0458798441610999</v>
      </c>
      <c r="Q421" s="6">
        <v>1.1134340764945401</v>
      </c>
      <c r="R421" s="6">
        <v>1.0392081295039699</v>
      </c>
      <c r="S421" s="6">
        <v>0.903331084367198</v>
      </c>
      <c r="T421" s="6"/>
      <c r="U421" s="6"/>
      <c r="V421" s="6"/>
      <c r="W421" s="6"/>
      <c r="X421" s="6"/>
      <c r="Y421" s="6"/>
      <c r="Z421" s="7"/>
      <c r="AA421" s="8"/>
      <c r="AB421" s="9"/>
      <c r="AC421" s="9"/>
      <c r="AD421" s="10"/>
      <c r="AE421" s="11"/>
      <c r="AF421" s="12"/>
      <c r="AG421" s="12"/>
      <c r="AH421" s="7">
        <v>53.06</v>
      </c>
      <c r="AI421" s="8">
        <v>3.13</v>
      </c>
      <c r="AJ421" s="9">
        <v>2</v>
      </c>
      <c r="AK421" s="9">
        <v>4</v>
      </c>
      <c r="AL421" s="13">
        <v>8.6562335491180402</v>
      </c>
      <c r="AM421" s="14">
        <v>3.13</v>
      </c>
      <c r="AN421" s="15">
        <v>2</v>
      </c>
      <c r="AO421" s="15">
        <v>4</v>
      </c>
      <c r="AP421" s="7"/>
      <c r="AQ421" s="8"/>
      <c r="AR421" s="9"/>
      <c r="AS421" s="9"/>
      <c r="AT421" s="16"/>
      <c r="AU421" s="17"/>
      <c r="AV421" s="18"/>
      <c r="AW421" s="18"/>
      <c r="AX421" s="5">
        <v>703</v>
      </c>
      <c r="AY421" s="19">
        <v>77.162354954660003</v>
      </c>
    </row>
    <row r="422" spans="1:51">
      <c r="A422" s="3" t="s">
        <v>917</v>
      </c>
      <c r="B422" s="3" t="s">
        <v>918</v>
      </c>
      <c r="C422" s="4">
        <v>3.05</v>
      </c>
      <c r="D422" s="5">
        <v>1</v>
      </c>
      <c r="E422" s="5">
        <v>3</v>
      </c>
      <c r="F422" s="5">
        <v>3</v>
      </c>
      <c r="G422" s="5">
        <v>15</v>
      </c>
      <c r="H422" s="6"/>
      <c r="I422" s="6"/>
      <c r="J422" s="6"/>
      <c r="K422" s="6"/>
      <c r="L422" s="6"/>
      <c r="M422" s="6"/>
      <c r="N422" s="6">
        <v>0.96893843349425801</v>
      </c>
      <c r="O422" s="6">
        <v>0.93633231836109998</v>
      </c>
      <c r="P422" s="6">
        <v>0.99546374991929099</v>
      </c>
      <c r="Q422" s="6">
        <v>0.96466196251438896</v>
      </c>
      <c r="R422" s="6">
        <v>0.97876525084047505</v>
      </c>
      <c r="S422" s="6">
        <v>0.95081171697174804</v>
      </c>
      <c r="T422" s="6">
        <v>0.920211748712498</v>
      </c>
      <c r="U422" s="6">
        <v>0.94237249418893099</v>
      </c>
      <c r="V422" s="6">
        <v>0.88888019501842297</v>
      </c>
      <c r="W422" s="6">
        <v>0.94800933646942198</v>
      </c>
      <c r="X422" s="6">
        <v>1.0000777842370301</v>
      </c>
      <c r="Y422" s="6">
        <v>1.0487372726709301</v>
      </c>
      <c r="Z422" s="7"/>
      <c r="AA422" s="8"/>
      <c r="AB422" s="9"/>
      <c r="AC422" s="9"/>
      <c r="AD422" s="10"/>
      <c r="AE422" s="11"/>
      <c r="AF422" s="12"/>
      <c r="AG422" s="12"/>
      <c r="AH422" s="7">
        <v>52.82</v>
      </c>
      <c r="AI422" s="8">
        <v>2.38</v>
      </c>
      <c r="AJ422" s="9">
        <v>2</v>
      </c>
      <c r="AK422" s="9">
        <v>3</v>
      </c>
      <c r="AL422" s="13">
        <v>4.8115801811218297</v>
      </c>
      <c r="AM422" s="14">
        <v>2.38</v>
      </c>
      <c r="AN422" s="15">
        <v>2</v>
      </c>
      <c r="AO422" s="15">
        <v>3</v>
      </c>
      <c r="AP422" s="7">
        <v>60.894309581479803</v>
      </c>
      <c r="AQ422" s="8">
        <v>3.05</v>
      </c>
      <c r="AR422" s="9">
        <v>3</v>
      </c>
      <c r="AS422" s="9">
        <v>5</v>
      </c>
      <c r="AT422" s="16">
        <v>8.1955113410949707</v>
      </c>
      <c r="AU422" s="17">
        <v>3.05</v>
      </c>
      <c r="AV422" s="18">
        <v>3</v>
      </c>
      <c r="AW422" s="18">
        <v>4</v>
      </c>
      <c r="AX422" s="5">
        <v>1049</v>
      </c>
      <c r="AY422" s="19">
        <v>114.46474164465999</v>
      </c>
    </row>
    <row r="423" spans="1:51">
      <c r="A423" s="3" t="s">
        <v>919</v>
      </c>
      <c r="B423" s="3" t="s">
        <v>826</v>
      </c>
      <c r="C423" s="4">
        <v>2.99</v>
      </c>
      <c r="D423" s="5">
        <v>3</v>
      </c>
      <c r="E423" s="5">
        <v>2</v>
      </c>
      <c r="F423" s="5">
        <v>2</v>
      </c>
      <c r="G423" s="5">
        <v>2</v>
      </c>
      <c r="H423" s="6">
        <v>0.80946132044165597</v>
      </c>
      <c r="I423" s="6">
        <v>0.76861157721065698</v>
      </c>
      <c r="J423" s="6">
        <v>0.87334239893252497</v>
      </c>
      <c r="K423" s="6">
        <v>0.83217493534250297</v>
      </c>
      <c r="L423" s="6">
        <v>0.92687667017267905</v>
      </c>
      <c r="M423" s="6">
        <v>0.97880054197086497</v>
      </c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7"/>
      <c r="AA423" s="8"/>
      <c r="AB423" s="9"/>
      <c r="AC423" s="9"/>
      <c r="AD423" s="10">
        <v>0</v>
      </c>
      <c r="AE423" s="11">
        <v>2.99</v>
      </c>
      <c r="AF423" s="12">
        <v>2</v>
      </c>
      <c r="AG423" s="12">
        <v>2</v>
      </c>
      <c r="AH423" s="7"/>
      <c r="AI423" s="8"/>
      <c r="AJ423" s="9"/>
      <c r="AK423" s="9"/>
      <c r="AL423" s="13"/>
      <c r="AM423" s="14"/>
      <c r="AN423" s="15"/>
      <c r="AO423" s="15"/>
      <c r="AP423" s="7"/>
      <c r="AQ423" s="8"/>
      <c r="AR423" s="9"/>
      <c r="AS423" s="9"/>
      <c r="AT423" s="16"/>
      <c r="AU423" s="17"/>
      <c r="AV423" s="18"/>
      <c r="AW423" s="18"/>
      <c r="AX423" s="5">
        <v>603</v>
      </c>
      <c r="AY423" s="19">
        <v>69.071572564660102</v>
      </c>
    </row>
    <row r="424" spans="1:51">
      <c r="A424" s="3" t="s">
        <v>827</v>
      </c>
      <c r="B424" s="3" t="s">
        <v>828</v>
      </c>
      <c r="C424" s="4">
        <v>2.88</v>
      </c>
      <c r="D424" s="5">
        <v>6</v>
      </c>
      <c r="E424" s="5">
        <v>2</v>
      </c>
      <c r="F424" s="5">
        <v>2</v>
      </c>
      <c r="G424" s="5">
        <v>2</v>
      </c>
      <c r="H424" s="6">
        <v>1.5813005425128599</v>
      </c>
      <c r="I424" s="6">
        <v>1.60324808894475</v>
      </c>
      <c r="J424" s="6">
        <v>1.4174188608345799</v>
      </c>
      <c r="K424" s="6">
        <v>1.4421279165058201</v>
      </c>
      <c r="L424" s="6">
        <v>1.1156464995194</v>
      </c>
      <c r="M424" s="6">
        <v>1.0451285016296099</v>
      </c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7"/>
      <c r="AA424" s="8"/>
      <c r="AB424" s="9"/>
      <c r="AC424" s="9"/>
      <c r="AD424" s="10">
        <v>3.0509850978851301</v>
      </c>
      <c r="AE424" s="11">
        <v>2.88</v>
      </c>
      <c r="AF424" s="12">
        <v>2</v>
      </c>
      <c r="AG424" s="12">
        <v>2</v>
      </c>
      <c r="AH424" s="7"/>
      <c r="AI424" s="8"/>
      <c r="AJ424" s="9"/>
      <c r="AK424" s="9"/>
      <c r="AL424" s="13"/>
      <c r="AM424" s="14"/>
      <c r="AN424" s="15"/>
      <c r="AO424" s="15"/>
      <c r="AP424" s="7"/>
      <c r="AQ424" s="8"/>
      <c r="AR424" s="9"/>
      <c r="AS424" s="9"/>
      <c r="AT424" s="16"/>
      <c r="AU424" s="17"/>
      <c r="AV424" s="18"/>
      <c r="AW424" s="18"/>
      <c r="AX424" s="5">
        <v>659</v>
      </c>
      <c r="AY424" s="19">
        <v>76.771714344660097</v>
      </c>
    </row>
    <row r="425" spans="1:51">
      <c r="A425" s="3" t="s">
        <v>829</v>
      </c>
      <c r="B425" s="3" t="s">
        <v>830</v>
      </c>
      <c r="C425" s="4">
        <v>2.87</v>
      </c>
      <c r="D425" s="5">
        <v>5</v>
      </c>
      <c r="E425" s="5">
        <v>1</v>
      </c>
      <c r="F425" s="5">
        <v>2</v>
      </c>
      <c r="G425" s="5">
        <v>3</v>
      </c>
      <c r="H425" s="6">
        <v>0.76139167563839905</v>
      </c>
      <c r="I425" s="6">
        <v>0.67984237782634904</v>
      </c>
      <c r="J425" s="6">
        <v>0.77915439510978601</v>
      </c>
      <c r="K425" s="6">
        <v>0.69814060625157903</v>
      </c>
      <c r="L425" s="6">
        <v>0.97722595686681601</v>
      </c>
      <c r="M425" s="6">
        <v>0.92041457868060905</v>
      </c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7">
        <v>39.732582613977399</v>
      </c>
      <c r="AA425" s="8">
        <v>2.87</v>
      </c>
      <c r="AB425" s="9">
        <v>2</v>
      </c>
      <c r="AC425" s="9">
        <v>3</v>
      </c>
      <c r="AD425" s="10"/>
      <c r="AE425" s="11"/>
      <c r="AF425" s="12"/>
      <c r="AG425" s="12"/>
      <c r="AH425" s="7"/>
      <c r="AI425" s="8"/>
      <c r="AJ425" s="9"/>
      <c r="AK425" s="9"/>
      <c r="AL425" s="13"/>
      <c r="AM425" s="14"/>
      <c r="AN425" s="15"/>
      <c r="AO425" s="15"/>
      <c r="AP425" s="7"/>
      <c r="AQ425" s="8"/>
      <c r="AR425" s="9"/>
      <c r="AS425" s="9"/>
      <c r="AT425" s="16"/>
      <c r="AU425" s="17"/>
      <c r="AV425" s="18"/>
      <c r="AW425" s="18"/>
      <c r="AX425" s="5">
        <v>244</v>
      </c>
      <c r="AY425" s="19">
        <v>28.914894204660001</v>
      </c>
    </row>
    <row r="426" spans="1:51">
      <c r="A426" s="3" t="s">
        <v>831</v>
      </c>
      <c r="B426" s="3" t="s">
        <v>843</v>
      </c>
      <c r="C426" s="4">
        <v>2.79</v>
      </c>
      <c r="D426" s="5">
        <v>4</v>
      </c>
      <c r="E426" s="5">
        <v>2</v>
      </c>
      <c r="F426" s="5">
        <v>2</v>
      </c>
      <c r="G426" s="5">
        <v>5</v>
      </c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>
        <v>0.70971128347130696</v>
      </c>
      <c r="U426" s="6">
        <v>0.68746804318800403</v>
      </c>
      <c r="V426" s="6">
        <v>0.870000794914216</v>
      </c>
      <c r="W426" s="6">
        <v>0.84772939391735203</v>
      </c>
      <c r="X426" s="6">
        <v>0.95177630274769898</v>
      </c>
      <c r="Y426" s="6">
        <v>0.95919654864338599</v>
      </c>
      <c r="Z426" s="7"/>
      <c r="AA426" s="8"/>
      <c r="AB426" s="9"/>
      <c r="AC426" s="9"/>
      <c r="AD426" s="10"/>
      <c r="AE426" s="11"/>
      <c r="AF426" s="12"/>
      <c r="AG426" s="12"/>
      <c r="AH426" s="7"/>
      <c r="AI426" s="8"/>
      <c r="AJ426" s="9"/>
      <c r="AK426" s="9"/>
      <c r="AL426" s="13"/>
      <c r="AM426" s="14"/>
      <c r="AN426" s="15"/>
      <c r="AO426" s="15"/>
      <c r="AP426" s="7">
        <v>63.04</v>
      </c>
      <c r="AQ426" s="8">
        <v>2.79</v>
      </c>
      <c r="AR426" s="9">
        <v>2</v>
      </c>
      <c r="AS426" s="9">
        <v>2</v>
      </c>
      <c r="AT426" s="16">
        <v>3.6737766265869101</v>
      </c>
      <c r="AU426" s="17">
        <v>2.79</v>
      </c>
      <c r="AV426" s="18">
        <v>2</v>
      </c>
      <c r="AW426" s="18">
        <v>3</v>
      </c>
      <c r="AX426" s="5">
        <v>823</v>
      </c>
      <c r="AY426" s="19">
        <v>91.941851304660105</v>
      </c>
    </row>
    <row r="427" spans="1:51">
      <c r="A427" s="3" t="s">
        <v>844</v>
      </c>
      <c r="B427" s="3" t="s">
        <v>931</v>
      </c>
      <c r="C427" s="4">
        <v>2.74</v>
      </c>
      <c r="D427" s="5">
        <v>4</v>
      </c>
      <c r="E427" s="5">
        <v>2</v>
      </c>
      <c r="F427" s="5">
        <v>2</v>
      </c>
      <c r="G427" s="5">
        <v>7</v>
      </c>
      <c r="H427" s="6">
        <v>0.68472529481680799</v>
      </c>
      <c r="I427" s="6">
        <v>0.67254811012118998</v>
      </c>
      <c r="J427" s="6">
        <v>0.67103261786201396</v>
      </c>
      <c r="K427" s="6">
        <v>0.684533596459168</v>
      </c>
      <c r="L427" s="6">
        <v>0.98595762251713803</v>
      </c>
      <c r="M427" s="6">
        <v>1.1129282363175199</v>
      </c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7">
        <v>38.062479762145102</v>
      </c>
      <c r="AA427" s="8">
        <v>2.74</v>
      </c>
      <c r="AB427" s="9">
        <v>2</v>
      </c>
      <c r="AC427" s="9">
        <v>3</v>
      </c>
      <c r="AD427" s="10">
        <v>8.0869286060333305</v>
      </c>
      <c r="AE427" s="11">
        <v>2.74</v>
      </c>
      <c r="AF427" s="12">
        <v>2</v>
      </c>
      <c r="AG427" s="12">
        <v>4</v>
      </c>
      <c r="AH427" s="7"/>
      <c r="AI427" s="8"/>
      <c r="AJ427" s="9"/>
      <c r="AK427" s="9"/>
      <c r="AL427" s="13"/>
      <c r="AM427" s="14"/>
      <c r="AN427" s="15"/>
      <c r="AO427" s="15"/>
      <c r="AP427" s="7"/>
      <c r="AQ427" s="8"/>
      <c r="AR427" s="9"/>
      <c r="AS427" s="9"/>
      <c r="AT427" s="16"/>
      <c r="AU427" s="17"/>
      <c r="AV427" s="18"/>
      <c r="AW427" s="18"/>
      <c r="AX427" s="5">
        <v>876</v>
      </c>
      <c r="AY427" s="19">
        <v>97.111929134660002</v>
      </c>
    </row>
    <row r="428" spans="1:51">
      <c r="A428" s="3" t="s">
        <v>932</v>
      </c>
      <c r="B428" s="3" t="s">
        <v>964</v>
      </c>
      <c r="C428" s="4">
        <v>2.74</v>
      </c>
      <c r="D428" s="5">
        <v>2</v>
      </c>
      <c r="E428" s="5">
        <v>2</v>
      </c>
      <c r="F428" s="5">
        <v>2</v>
      </c>
      <c r="G428" s="5">
        <v>27</v>
      </c>
      <c r="H428" s="6">
        <v>0.68743006586742705</v>
      </c>
      <c r="I428" s="6">
        <v>0.60699501904826003</v>
      </c>
      <c r="J428" s="6">
        <v>0.72854050008503501</v>
      </c>
      <c r="K428" s="6">
        <v>0.64554953049566399</v>
      </c>
      <c r="L428" s="6">
        <v>0.94359410246804398</v>
      </c>
      <c r="M428" s="6">
        <v>0.91020660996476199</v>
      </c>
      <c r="N428" s="6">
        <v>0.866295935333392</v>
      </c>
      <c r="O428" s="6">
        <v>0.76386614448108903</v>
      </c>
      <c r="P428" s="6">
        <v>0.76811440028425104</v>
      </c>
      <c r="Q428" s="6">
        <v>0.70794720690907698</v>
      </c>
      <c r="R428" s="6">
        <v>1.07868265409012</v>
      </c>
      <c r="S428" s="6">
        <v>0.90431510684080796</v>
      </c>
      <c r="T428" s="6">
        <v>0.83657601220225997</v>
      </c>
      <c r="U428" s="6">
        <v>0.79236993455157201</v>
      </c>
      <c r="V428" s="6">
        <v>0.77797527126333998</v>
      </c>
      <c r="W428" s="6">
        <v>0.73526133866523802</v>
      </c>
      <c r="X428" s="6">
        <v>1.0829918306647901</v>
      </c>
      <c r="Y428" s="6">
        <v>0.93790614959215401</v>
      </c>
      <c r="Z428" s="7">
        <v>118.298996554401</v>
      </c>
      <c r="AA428" s="8">
        <v>2.74</v>
      </c>
      <c r="AB428" s="9">
        <v>2</v>
      </c>
      <c r="AC428" s="9">
        <v>3</v>
      </c>
      <c r="AD428" s="10">
        <v>10.9507076740265</v>
      </c>
      <c r="AE428" s="11">
        <v>2.74</v>
      </c>
      <c r="AF428" s="12">
        <v>2</v>
      </c>
      <c r="AG428" s="12">
        <v>3</v>
      </c>
      <c r="AH428" s="7">
        <v>116.63610295793001</v>
      </c>
      <c r="AI428" s="8">
        <v>2.74</v>
      </c>
      <c r="AJ428" s="9">
        <v>2</v>
      </c>
      <c r="AK428" s="9">
        <v>4</v>
      </c>
      <c r="AL428" s="13">
        <v>10.792457818985</v>
      </c>
      <c r="AM428" s="14">
        <v>2.74</v>
      </c>
      <c r="AN428" s="15">
        <v>2</v>
      </c>
      <c r="AO428" s="15">
        <v>3</v>
      </c>
      <c r="AP428" s="7">
        <v>247.62747637557899</v>
      </c>
      <c r="AQ428" s="8">
        <v>2.74</v>
      </c>
      <c r="AR428" s="9">
        <v>2</v>
      </c>
      <c r="AS428" s="9">
        <v>7</v>
      </c>
      <c r="AT428" s="16">
        <v>20.998316526412999</v>
      </c>
      <c r="AU428" s="17">
        <v>2.74</v>
      </c>
      <c r="AV428" s="18">
        <v>2</v>
      </c>
      <c r="AW428" s="18">
        <v>7</v>
      </c>
      <c r="AX428" s="5">
        <v>949</v>
      </c>
      <c r="AY428" s="19">
        <v>105.64850282466</v>
      </c>
    </row>
    <row r="429" spans="1:51">
      <c r="A429" s="3" t="s">
        <v>965</v>
      </c>
      <c r="B429" s="3" t="s">
        <v>885</v>
      </c>
      <c r="C429" s="4">
        <v>2.74</v>
      </c>
      <c r="D429" s="5">
        <v>1</v>
      </c>
      <c r="E429" s="5">
        <v>2</v>
      </c>
      <c r="F429" s="5">
        <v>2</v>
      </c>
      <c r="G429" s="5">
        <v>2</v>
      </c>
      <c r="H429" s="6">
        <v>1.07345719463216</v>
      </c>
      <c r="I429" s="6">
        <v>0.97846941528293496</v>
      </c>
      <c r="J429" s="6">
        <v>0.98180506249314103</v>
      </c>
      <c r="K429" s="6">
        <v>0.89806352279000901</v>
      </c>
      <c r="L429" s="6">
        <v>1.0933768102252299</v>
      </c>
      <c r="M429" s="6">
        <v>0.93960626655441004</v>
      </c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7"/>
      <c r="AA429" s="8"/>
      <c r="AB429" s="9"/>
      <c r="AC429" s="9"/>
      <c r="AD429" s="10">
        <v>6.0684494972229004</v>
      </c>
      <c r="AE429" s="11">
        <v>2.74</v>
      </c>
      <c r="AF429" s="12">
        <v>2</v>
      </c>
      <c r="AG429" s="12">
        <v>2</v>
      </c>
      <c r="AH429" s="7"/>
      <c r="AI429" s="8"/>
      <c r="AJ429" s="9"/>
      <c r="AK429" s="9"/>
      <c r="AL429" s="13"/>
      <c r="AM429" s="14"/>
      <c r="AN429" s="15"/>
      <c r="AO429" s="15"/>
      <c r="AP429" s="7"/>
      <c r="AQ429" s="8"/>
      <c r="AR429" s="9"/>
      <c r="AS429" s="9"/>
      <c r="AT429" s="16"/>
      <c r="AU429" s="17"/>
      <c r="AV429" s="18"/>
      <c r="AW429" s="18"/>
      <c r="AX429" s="5">
        <v>840</v>
      </c>
      <c r="AY429" s="19">
        <v>94.271244614660105</v>
      </c>
    </row>
    <row r="430" spans="1:51">
      <c r="A430" s="3" t="s">
        <v>886</v>
      </c>
      <c r="B430" s="3" t="s">
        <v>974</v>
      </c>
      <c r="C430" s="4">
        <v>2.72</v>
      </c>
      <c r="D430" s="5">
        <v>2</v>
      </c>
      <c r="E430" s="5">
        <v>2</v>
      </c>
      <c r="F430" s="5">
        <v>2</v>
      </c>
      <c r="G430" s="5">
        <v>5</v>
      </c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>
        <v>0.79853980510842404</v>
      </c>
      <c r="U430" s="6">
        <v>0.77466199989934703</v>
      </c>
      <c r="V430" s="6">
        <v>0.764182950214358</v>
      </c>
      <c r="W430" s="6">
        <v>0.74572690941350295</v>
      </c>
      <c r="X430" s="6">
        <v>1.04395922112214</v>
      </c>
      <c r="Y430" s="6">
        <v>0.96062190540510695</v>
      </c>
      <c r="Z430" s="7"/>
      <c r="AA430" s="8"/>
      <c r="AB430" s="9"/>
      <c r="AC430" s="9"/>
      <c r="AD430" s="10"/>
      <c r="AE430" s="11"/>
      <c r="AF430" s="12"/>
      <c r="AG430" s="12"/>
      <c r="AH430" s="7"/>
      <c r="AI430" s="8"/>
      <c r="AJ430" s="9"/>
      <c r="AK430" s="9"/>
      <c r="AL430" s="13"/>
      <c r="AM430" s="14"/>
      <c r="AN430" s="15"/>
      <c r="AO430" s="15"/>
      <c r="AP430" s="7">
        <v>45.56</v>
      </c>
      <c r="AQ430" s="8">
        <v>2.72</v>
      </c>
      <c r="AR430" s="9">
        <v>2</v>
      </c>
      <c r="AS430" s="9">
        <v>2</v>
      </c>
      <c r="AT430" s="16">
        <v>6.5776951313018799</v>
      </c>
      <c r="AU430" s="17">
        <v>2.72</v>
      </c>
      <c r="AV430" s="18">
        <v>2</v>
      </c>
      <c r="AW430" s="18">
        <v>3</v>
      </c>
      <c r="AX430" s="5">
        <v>810</v>
      </c>
      <c r="AY430" s="19">
        <v>88.117416964659995</v>
      </c>
    </row>
    <row r="431" spans="1:51">
      <c r="A431" s="3" t="s">
        <v>937</v>
      </c>
      <c r="B431" s="3" t="s">
        <v>938</v>
      </c>
      <c r="C431" s="4">
        <v>2.7</v>
      </c>
      <c r="D431" s="5">
        <v>1</v>
      </c>
      <c r="E431" s="5">
        <v>5</v>
      </c>
      <c r="F431" s="5">
        <v>5</v>
      </c>
      <c r="G431" s="5">
        <v>20</v>
      </c>
      <c r="H431" s="6">
        <v>1.3605183420024101</v>
      </c>
      <c r="I431" s="6">
        <v>1.5241142900909399</v>
      </c>
      <c r="J431" s="6">
        <v>1.02628573391029</v>
      </c>
      <c r="K431" s="6">
        <v>1.1522521538108299</v>
      </c>
      <c r="L431" s="6">
        <v>0.91683327337970599</v>
      </c>
      <c r="M431" s="6">
        <v>1.1547727166441599</v>
      </c>
      <c r="N431" s="6">
        <v>1.5195586911243699</v>
      </c>
      <c r="O431" s="6">
        <v>1.5472943536893899</v>
      </c>
      <c r="P431" s="6">
        <v>1.63496376458932</v>
      </c>
      <c r="Q431" s="6">
        <v>1.66947326030244</v>
      </c>
      <c r="R431" s="6">
        <v>0.93458144853194403</v>
      </c>
      <c r="S431" s="6">
        <v>1.0018810353866201</v>
      </c>
      <c r="T431" s="6">
        <v>1.2459722709291201</v>
      </c>
      <c r="U431" s="6">
        <v>1.13790665028327</v>
      </c>
      <c r="V431" s="6">
        <v>1.2168777923232199</v>
      </c>
      <c r="W431" s="6">
        <v>1.1605549623242699</v>
      </c>
      <c r="X431" s="6">
        <v>1.0343897907352799</v>
      </c>
      <c r="Y431" s="6">
        <v>0.95502171690707305</v>
      </c>
      <c r="Z431" s="7">
        <v>30.49</v>
      </c>
      <c r="AA431" s="8">
        <v>1.1200000000000001</v>
      </c>
      <c r="AB431" s="9">
        <v>2</v>
      </c>
      <c r="AC431" s="9">
        <v>2</v>
      </c>
      <c r="AD431" s="10">
        <v>5.0243153572082502</v>
      </c>
      <c r="AE431" s="11">
        <v>1.48</v>
      </c>
      <c r="AF431" s="12">
        <v>3</v>
      </c>
      <c r="AG431" s="12">
        <v>3</v>
      </c>
      <c r="AH431" s="7">
        <v>36.69</v>
      </c>
      <c r="AI431" s="8">
        <v>1.1200000000000001</v>
      </c>
      <c r="AJ431" s="9">
        <v>2</v>
      </c>
      <c r="AK431" s="9">
        <v>2</v>
      </c>
      <c r="AL431" s="13">
        <v>4.6936490535736102</v>
      </c>
      <c r="AM431" s="14">
        <v>1.1200000000000001</v>
      </c>
      <c r="AN431" s="15">
        <v>2</v>
      </c>
      <c r="AO431" s="15">
        <v>2</v>
      </c>
      <c r="AP431" s="7">
        <v>57.682636931506302</v>
      </c>
      <c r="AQ431" s="8">
        <v>2.35</v>
      </c>
      <c r="AR431" s="9">
        <v>4</v>
      </c>
      <c r="AS431" s="9">
        <v>4</v>
      </c>
      <c r="AT431" s="16">
        <v>14.176062107086199</v>
      </c>
      <c r="AU431" s="17">
        <v>2.7</v>
      </c>
      <c r="AV431" s="18">
        <v>5</v>
      </c>
      <c r="AW431" s="18">
        <v>7</v>
      </c>
      <c r="AX431" s="5">
        <v>1960</v>
      </c>
      <c r="AY431" s="19">
        <v>226.39160226466001</v>
      </c>
    </row>
    <row r="432" spans="1:51">
      <c r="A432" s="3" t="s">
        <v>939</v>
      </c>
      <c r="B432" s="3" t="s">
        <v>940</v>
      </c>
      <c r="C432" s="4">
        <v>2.6</v>
      </c>
      <c r="D432" s="5">
        <v>1</v>
      </c>
      <c r="E432" s="5">
        <v>2</v>
      </c>
      <c r="F432" s="5">
        <v>2</v>
      </c>
      <c r="G432" s="5">
        <v>23</v>
      </c>
      <c r="H432" s="6">
        <v>0.663855344297131</v>
      </c>
      <c r="I432" s="6">
        <v>0.66195737819483902</v>
      </c>
      <c r="J432" s="6">
        <v>0.643317355351681</v>
      </c>
      <c r="K432" s="6">
        <v>0.64372608040678903</v>
      </c>
      <c r="L432" s="6">
        <v>1.03194982685119</v>
      </c>
      <c r="M432" s="6">
        <v>1.02787416833485</v>
      </c>
      <c r="N432" s="6">
        <v>0.71003558482660101</v>
      </c>
      <c r="O432" s="6">
        <v>0.64894784090657398</v>
      </c>
      <c r="P432" s="6">
        <v>0.76237893598115103</v>
      </c>
      <c r="Q432" s="6">
        <v>0.69874134128198495</v>
      </c>
      <c r="R432" s="6">
        <v>0.93651995447006697</v>
      </c>
      <c r="S432" s="6">
        <v>0.89927055009947998</v>
      </c>
      <c r="T432" s="6">
        <v>0.550738253580492</v>
      </c>
      <c r="U432" s="6">
        <v>0.57308725415962203</v>
      </c>
      <c r="V432" s="6">
        <v>0.59831409797942903</v>
      </c>
      <c r="W432" s="6">
        <v>0.62328358725549204</v>
      </c>
      <c r="X432" s="6">
        <v>0.90272284189239005</v>
      </c>
      <c r="Y432" s="6">
        <v>1.03334509416857</v>
      </c>
      <c r="Z432" s="7">
        <v>27.748587723511498</v>
      </c>
      <c r="AA432" s="8">
        <v>2.6</v>
      </c>
      <c r="AB432" s="9">
        <v>2</v>
      </c>
      <c r="AC432" s="9">
        <v>3</v>
      </c>
      <c r="AD432" s="10">
        <v>5.7962281703949001</v>
      </c>
      <c r="AE432" s="11">
        <v>2.6</v>
      </c>
      <c r="AF432" s="12">
        <v>2</v>
      </c>
      <c r="AG432" s="12">
        <v>4</v>
      </c>
      <c r="AH432" s="7">
        <v>45.415258388589301</v>
      </c>
      <c r="AI432" s="8">
        <v>2.6</v>
      </c>
      <c r="AJ432" s="9">
        <v>2</v>
      </c>
      <c r="AK432" s="9">
        <v>3</v>
      </c>
      <c r="AL432" s="13">
        <v>5.9401223659515399</v>
      </c>
      <c r="AM432" s="14">
        <v>2.6</v>
      </c>
      <c r="AN432" s="15">
        <v>2</v>
      </c>
      <c r="AO432" s="15">
        <v>3</v>
      </c>
      <c r="AP432" s="7">
        <v>43.006214251521797</v>
      </c>
      <c r="AQ432" s="8">
        <v>2.6</v>
      </c>
      <c r="AR432" s="9">
        <v>2</v>
      </c>
      <c r="AS432" s="9">
        <v>5</v>
      </c>
      <c r="AT432" s="16">
        <v>7.91447186470032</v>
      </c>
      <c r="AU432" s="17">
        <v>2.6</v>
      </c>
      <c r="AV432" s="18">
        <v>2</v>
      </c>
      <c r="AW432" s="18">
        <v>5</v>
      </c>
      <c r="AX432" s="5">
        <v>732</v>
      </c>
      <c r="AY432" s="19">
        <v>82.65227975466</v>
      </c>
    </row>
    <row r="433" spans="1:51">
      <c r="A433" s="3" t="s">
        <v>941</v>
      </c>
      <c r="B433" s="3" t="s">
        <v>942</v>
      </c>
      <c r="C433" s="4">
        <v>2.57</v>
      </c>
      <c r="D433" s="5">
        <v>1</v>
      </c>
      <c r="E433" s="5">
        <v>3</v>
      </c>
      <c r="F433" s="5">
        <v>3</v>
      </c>
      <c r="G433" s="5">
        <v>14</v>
      </c>
      <c r="H433" s="6"/>
      <c r="I433" s="6"/>
      <c r="J433" s="6"/>
      <c r="K433" s="6"/>
      <c r="L433" s="6"/>
      <c r="M433" s="6"/>
      <c r="N433" s="6">
        <v>1.3135339629799101</v>
      </c>
      <c r="O433" s="6">
        <v>1.2751690083912599</v>
      </c>
      <c r="P433" s="6">
        <v>1.31208637880815</v>
      </c>
      <c r="Q433" s="6">
        <v>1.43924924905433</v>
      </c>
      <c r="R433" s="6">
        <v>1.0066689854202699</v>
      </c>
      <c r="S433" s="6">
        <v>0.97107897861543102</v>
      </c>
      <c r="T433" s="6">
        <v>0.90828270141133505</v>
      </c>
      <c r="U433" s="6">
        <v>0.81907353706879005</v>
      </c>
      <c r="V433" s="6">
        <v>0.97989466655725199</v>
      </c>
      <c r="W433" s="6">
        <v>0.88889002658469995</v>
      </c>
      <c r="X433" s="6">
        <v>0.92603192273084001</v>
      </c>
      <c r="Y433" s="6">
        <v>0.89297367166054098</v>
      </c>
      <c r="Z433" s="7"/>
      <c r="AA433" s="8"/>
      <c r="AB433" s="9"/>
      <c r="AC433" s="9"/>
      <c r="AD433" s="10"/>
      <c r="AE433" s="11"/>
      <c r="AF433" s="12"/>
      <c r="AG433" s="12"/>
      <c r="AH433" s="7">
        <v>121.879003264521</v>
      </c>
      <c r="AI433" s="8">
        <v>2.57</v>
      </c>
      <c r="AJ433" s="9">
        <v>3</v>
      </c>
      <c r="AK433" s="9">
        <v>4</v>
      </c>
      <c r="AL433" s="13">
        <v>12.885084629058801</v>
      </c>
      <c r="AM433" s="14">
        <v>2.57</v>
      </c>
      <c r="AN433" s="15">
        <v>3</v>
      </c>
      <c r="AO433" s="15">
        <v>4</v>
      </c>
      <c r="AP433" s="7">
        <v>77.523680748217004</v>
      </c>
      <c r="AQ433" s="8">
        <v>1.96</v>
      </c>
      <c r="AR433" s="9">
        <v>2</v>
      </c>
      <c r="AS433" s="9">
        <v>3</v>
      </c>
      <c r="AT433" s="16">
        <v>8.14977979660034</v>
      </c>
      <c r="AU433" s="17">
        <v>1.96</v>
      </c>
      <c r="AV433" s="18">
        <v>2</v>
      </c>
      <c r="AW433" s="18">
        <v>3</v>
      </c>
      <c r="AX433" s="5">
        <v>1479</v>
      </c>
      <c r="AY433" s="19">
        <v>166.56798963465999</v>
      </c>
    </row>
    <row r="434" spans="1:51">
      <c r="A434" s="3" t="s">
        <v>943</v>
      </c>
      <c r="B434" s="3" t="s">
        <v>944</v>
      </c>
      <c r="C434" s="4">
        <v>2.54</v>
      </c>
      <c r="D434" s="5">
        <v>1</v>
      </c>
      <c r="E434" s="5">
        <v>2</v>
      </c>
      <c r="F434" s="5">
        <v>2</v>
      </c>
      <c r="G434" s="5">
        <v>9</v>
      </c>
      <c r="H434" s="6"/>
      <c r="I434" s="6"/>
      <c r="J434" s="6"/>
      <c r="K434" s="6"/>
      <c r="L434" s="6"/>
      <c r="M434" s="6"/>
      <c r="N434" s="6">
        <v>1.22146574639168</v>
      </c>
      <c r="O434" s="6">
        <v>0.98073823220705703</v>
      </c>
      <c r="P434" s="6">
        <v>1.1473680984157</v>
      </c>
      <c r="Q434" s="6">
        <v>0.92382658833298403</v>
      </c>
      <c r="R434" s="6">
        <v>1.0704991606248999</v>
      </c>
      <c r="S434" s="6">
        <v>0.79000985192776496</v>
      </c>
      <c r="T434" s="6">
        <v>1.0218818286136799</v>
      </c>
      <c r="U434" s="6">
        <v>1.26858765899145</v>
      </c>
      <c r="V434" s="6">
        <v>1.3268366886113001</v>
      </c>
      <c r="W434" s="6">
        <v>1.47295287624933</v>
      </c>
      <c r="X434" s="6">
        <v>0.76942716249469101</v>
      </c>
      <c r="Y434" s="6">
        <v>1.1533268103293</v>
      </c>
      <c r="Z434" s="7"/>
      <c r="AA434" s="8"/>
      <c r="AB434" s="9"/>
      <c r="AC434" s="9"/>
      <c r="AD434" s="10"/>
      <c r="AE434" s="11"/>
      <c r="AF434" s="12"/>
      <c r="AG434" s="12"/>
      <c r="AH434" s="7">
        <v>36.256088621668098</v>
      </c>
      <c r="AI434" s="8">
        <v>2.54</v>
      </c>
      <c r="AJ434" s="9">
        <v>2</v>
      </c>
      <c r="AK434" s="9">
        <v>2</v>
      </c>
      <c r="AL434" s="13">
        <v>4.3487262725830096</v>
      </c>
      <c r="AM434" s="14">
        <v>2.54</v>
      </c>
      <c r="AN434" s="15">
        <v>2</v>
      </c>
      <c r="AO434" s="15">
        <v>2</v>
      </c>
      <c r="AP434" s="7">
        <v>51.1103868931283</v>
      </c>
      <c r="AQ434" s="8">
        <v>2.54</v>
      </c>
      <c r="AR434" s="9">
        <v>2</v>
      </c>
      <c r="AS434" s="9">
        <v>2</v>
      </c>
      <c r="AT434" s="16">
        <v>7.6162040233612096</v>
      </c>
      <c r="AU434" s="17">
        <v>2.54</v>
      </c>
      <c r="AV434" s="18">
        <v>2</v>
      </c>
      <c r="AW434" s="18">
        <v>3</v>
      </c>
      <c r="AX434" s="5">
        <v>865</v>
      </c>
      <c r="AY434" s="19">
        <v>96.706233204660094</v>
      </c>
    </row>
    <row r="435" spans="1:51">
      <c r="A435" s="3" t="s">
        <v>945</v>
      </c>
      <c r="B435" s="3" t="s">
        <v>946</v>
      </c>
      <c r="C435" s="4">
        <v>2.44</v>
      </c>
      <c r="D435" s="5">
        <v>1</v>
      </c>
      <c r="E435" s="5">
        <v>2</v>
      </c>
      <c r="F435" s="5">
        <v>2</v>
      </c>
      <c r="G435" s="5">
        <v>6</v>
      </c>
      <c r="H435" s="6"/>
      <c r="I435" s="6"/>
      <c r="J435" s="6"/>
      <c r="K435" s="6"/>
      <c r="L435" s="6"/>
      <c r="M435" s="6"/>
      <c r="N435" s="6">
        <v>1.1421554013851101</v>
      </c>
      <c r="O435" s="6">
        <v>1.0904935681346699</v>
      </c>
      <c r="P435" s="6">
        <v>1.11894337607172</v>
      </c>
      <c r="Q435" s="6">
        <v>1.07132661385215</v>
      </c>
      <c r="R435" s="6">
        <v>1.0264195073762401</v>
      </c>
      <c r="S435" s="6">
        <v>0.93941740977820698</v>
      </c>
      <c r="T435" s="6"/>
      <c r="U435" s="6"/>
      <c r="V435" s="6"/>
      <c r="W435" s="6"/>
      <c r="X435" s="6"/>
      <c r="Y435" s="6"/>
      <c r="Z435" s="7"/>
      <c r="AA435" s="8"/>
      <c r="AB435" s="9"/>
      <c r="AC435" s="9"/>
      <c r="AD435" s="10"/>
      <c r="AE435" s="11"/>
      <c r="AF435" s="12"/>
      <c r="AG435" s="12"/>
      <c r="AH435" s="7">
        <v>45.992703676144501</v>
      </c>
      <c r="AI435" s="8">
        <v>2.44</v>
      </c>
      <c r="AJ435" s="9">
        <v>2</v>
      </c>
      <c r="AK435" s="9">
        <v>3</v>
      </c>
      <c r="AL435" s="13">
        <v>7.26538038253784</v>
      </c>
      <c r="AM435" s="14">
        <v>2.44</v>
      </c>
      <c r="AN435" s="15">
        <v>2</v>
      </c>
      <c r="AO435" s="15">
        <v>3</v>
      </c>
      <c r="AP435" s="7"/>
      <c r="AQ435" s="8"/>
      <c r="AR435" s="9"/>
      <c r="AS435" s="9"/>
      <c r="AT435" s="16"/>
      <c r="AU435" s="17"/>
      <c r="AV435" s="18"/>
      <c r="AW435" s="18"/>
      <c r="AX435" s="5">
        <v>1270</v>
      </c>
      <c r="AY435" s="19">
        <v>140.86911518465999</v>
      </c>
    </row>
    <row r="436" spans="1:51">
      <c r="A436" s="3" t="s">
        <v>947</v>
      </c>
      <c r="B436" s="3" t="s">
        <v>948</v>
      </c>
      <c r="C436" s="4">
        <v>2.36</v>
      </c>
      <c r="D436" s="5">
        <v>2</v>
      </c>
      <c r="E436" s="5">
        <v>1</v>
      </c>
      <c r="F436" s="5">
        <v>2</v>
      </c>
      <c r="G436" s="5">
        <v>2</v>
      </c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7"/>
      <c r="AA436" s="8"/>
      <c r="AB436" s="9"/>
      <c r="AC436" s="9"/>
      <c r="AD436" s="10">
        <v>2.9451658725738499</v>
      </c>
      <c r="AE436" s="11">
        <v>2.36</v>
      </c>
      <c r="AF436" s="12">
        <v>2</v>
      </c>
      <c r="AG436" s="12">
        <v>2</v>
      </c>
      <c r="AH436" s="7"/>
      <c r="AI436" s="8"/>
      <c r="AJ436" s="9"/>
      <c r="AK436" s="9"/>
      <c r="AL436" s="13"/>
      <c r="AM436" s="14"/>
      <c r="AN436" s="15"/>
      <c r="AO436" s="15"/>
      <c r="AP436" s="7"/>
      <c r="AQ436" s="8"/>
      <c r="AR436" s="9"/>
      <c r="AS436" s="9"/>
      <c r="AT436" s="16"/>
      <c r="AU436" s="17"/>
      <c r="AV436" s="18"/>
      <c r="AW436" s="18"/>
      <c r="AX436" s="5">
        <v>847</v>
      </c>
      <c r="AY436" s="19">
        <v>93.709994964660297</v>
      </c>
    </row>
    <row r="437" spans="1:51">
      <c r="A437" s="3" t="s">
        <v>949</v>
      </c>
      <c r="B437" s="3" t="s">
        <v>950</v>
      </c>
      <c r="C437" s="4">
        <v>2.35</v>
      </c>
      <c r="D437" s="5">
        <v>2</v>
      </c>
      <c r="E437" s="5">
        <v>2</v>
      </c>
      <c r="F437" s="5">
        <v>2</v>
      </c>
      <c r="G437" s="5">
        <v>2</v>
      </c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>
        <v>1.25510717597071</v>
      </c>
      <c r="U437" s="6">
        <v>1.4275533797493001</v>
      </c>
      <c r="V437" s="6">
        <v>1.34874114809864</v>
      </c>
      <c r="W437" s="6">
        <v>1.5431457213739801</v>
      </c>
      <c r="X437" s="6">
        <v>0.92968647802460602</v>
      </c>
      <c r="Y437" s="6">
        <v>1.1262851201028199</v>
      </c>
      <c r="Z437" s="7"/>
      <c r="AA437" s="8"/>
      <c r="AB437" s="9"/>
      <c r="AC437" s="9"/>
      <c r="AD437" s="10"/>
      <c r="AE437" s="11"/>
      <c r="AF437" s="12"/>
      <c r="AG437" s="12"/>
      <c r="AH437" s="7"/>
      <c r="AI437" s="8"/>
      <c r="AJ437" s="9"/>
      <c r="AK437" s="9"/>
      <c r="AL437" s="13"/>
      <c r="AM437" s="14"/>
      <c r="AN437" s="15"/>
      <c r="AO437" s="15"/>
      <c r="AP437" s="7"/>
      <c r="AQ437" s="8"/>
      <c r="AR437" s="9"/>
      <c r="AS437" s="9"/>
      <c r="AT437" s="16">
        <v>2.5873484611511199</v>
      </c>
      <c r="AU437" s="17">
        <v>2.35</v>
      </c>
      <c r="AV437" s="18">
        <v>2</v>
      </c>
      <c r="AW437" s="18">
        <v>2</v>
      </c>
      <c r="AX437" s="5">
        <v>597</v>
      </c>
      <c r="AY437" s="19">
        <v>68.004596464660096</v>
      </c>
    </row>
    <row r="438" spans="1:51">
      <c r="A438" s="3" t="s">
        <v>951</v>
      </c>
      <c r="B438" s="3" t="s">
        <v>952</v>
      </c>
      <c r="C438" s="4">
        <v>2.3199999999999998</v>
      </c>
      <c r="D438" s="5">
        <v>2</v>
      </c>
      <c r="E438" s="5">
        <v>2</v>
      </c>
      <c r="F438" s="5">
        <v>2</v>
      </c>
      <c r="G438" s="5">
        <v>2</v>
      </c>
      <c r="H438" s="6"/>
      <c r="I438" s="6"/>
      <c r="J438" s="6"/>
      <c r="K438" s="6"/>
      <c r="L438" s="6"/>
      <c r="M438" s="6"/>
      <c r="N438" s="6">
        <v>0.76169976442568299</v>
      </c>
      <c r="O438" s="6">
        <v>0.75885324350234895</v>
      </c>
      <c r="P438" s="6">
        <v>0.78861725898412505</v>
      </c>
      <c r="Q438" s="6">
        <v>0.78787283094708904</v>
      </c>
      <c r="R438" s="6">
        <v>0.97123729993089203</v>
      </c>
      <c r="S438" s="6">
        <v>0.98024507164691199</v>
      </c>
      <c r="T438" s="6"/>
      <c r="U438" s="6"/>
      <c r="V438" s="6"/>
      <c r="W438" s="6"/>
      <c r="X438" s="6"/>
      <c r="Y438" s="6"/>
      <c r="Z438" s="7"/>
      <c r="AA438" s="8"/>
      <c r="AB438" s="9"/>
      <c r="AC438" s="9"/>
      <c r="AD438" s="10"/>
      <c r="AE438" s="11"/>
      <c r="AF438" s="12"/>
      <c r="AG438" s="12"/>
      <c r="AH438" s="7"/>
      <c r="AI438" s="8"/>
      <c r="AJ438" s="9"/>
      <c r="AK438" s="9"/>
      <c r="AL438" s="13">
        <v>2.7564966678619398</v>
      </c>
      <c r="AM438" s="14">
        <v>2.3199999999999998</v>
      </c>
      <c r="AN438" s="15">
        <v>2</v>
      </c>
      <c r="AO438" s="15">
        <v>2</v>
      </c>
      <c r="AP438" s="7"/>
      <c r="AQ438" s="8"/>
      <c r="AR438" s="9"/>
      <c r="AS438" s="9"/>
      <c r="AT438" s="16"/>
      <c r="AU438" s="17"/>
      <c r="AV438" s="18"/>
      <c r="AW438" s="18"/>
      <c r="AX438" s="5">
        <v>776</v>
      </c>
      <c r="AY438" s="19">
        <v>85.261456544660206</v>
      </c>
    </row>
    <row r="439" spans="1:51">
      <c r="A439" s="3" t="s">
        <v>953</v>
      </c>
      <c r="B439" s="3" t="s">
        <v>954</v>
      </c>
      <c r="C439" s="4">
        <v>2.17</v>
      </c>
      <c r="D439" s="5">
        <v>1</v>
      </c>
      <c r="E439" s="5">
        <v>2</v>
      </c>
      <c r="F439" s="5">
        <v>3</v>
      </c>
      <c r="G439" s="5">
        <v>3</v>
      </c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>
        <v>0.795382980169134</v>
      </c>
      <c r="U439" s="6">
        <v>0.70529300447857102</v>
      </c>
      <c r="V439" s="6">
        <v>0.83648965158476996</v>
      </c>
      <c r="W439" s="6">
        <v>0.74614055000520196</v>
      </c>
      <c r="X439" s="6">
        <v>0.94994843176885002</v>
      </c>
      <c r="Y439" s="6">
        <v>0.87807191234106097</v>
      </c>
      <c r="Z439" s="7"/>
      <c r="AA439" s="8"/>
      <c r="AB439" s="9"/>
      <c r="AC439" s="9"/>
      <c r="AD439" s="10"/>
      <c r="AE439" s="11"/>
      <c r="AF439" s="12"/>
      <c r="AG439" s="12"/>
      <c r="AH439" s="7"/>
      <c r="AI439" s="8"/>
      <c r="AJ439" s="9"/>
      <c r="AK439" s="9"/>
      <c r="AL439" s="13"/>
      <c r="AM439" s="14"/>
      <c r="AN439" s="15"/>
      <c r="AO439" s="15"/>
      <c r="AP439" s="7">
        <v>41.098869734577598</v>
      </c>
      <c r="AQ439" s="8">
        <v>2.17</v>
      </c>
      <c r="AR439" s="9">
        <v>3</v>
      </c>
      <c r="AS439" s="9">
        <v>3</v>
      </c>
      <c r="AT439" s="16"/>
      <c r="AU439" s="17"/>
      <c r="AV439" s="18"/>
      <c r="AW439" s="18"/>
      <c r="AX439" s="5">
        <v>1615</v>
      </c>
      <c r="AY439" s="19">
        <v>179.030018184661</v>
      </c>
    </row>
    <row r="440" spans="1:51">
      <c r="A440" s="3" t="s">
        <v>955</v>
      </c>
      <c r="B440" s="3" t="s">
        <v>956</v>
      </c>
      <c r="C440" s="4">
        <v>2.15</v>
      </c>
      <c r="D440" s="5">
        <v>1</v>
      </c>
      <c r="E440" s="5">
        <v>2</v>
      </c>
      <c r="F440" s="5">
        <v>2</v>
      </c>
      <c r="G440" s="5">
        <v>2</v>
      </c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7"/>
      <c r="AA440" s="8"/>
      <c r="AB440" s="9"/>
      <c r="AC440" s="9"/>
      <c r="AD440" s="10">
        <v>2.26406645774841</v>
      </c>
      <c r="AE440" s="11">
        <v>2.15</v>
      </c>
      <c r="AF440" s="12">
        <v>2</v>
      </c>
      <c r="AG440" s="12">
        <v>2</v>
      </c>
      <c r="AH440" s="7"/>
      <c r="AI440" s="8"/>
      <c r="AJ440" s="9"/>
      <c r="AK440" s="9"/>
      <c r="AL440" s="13"/>
      <c r="AM440" s="14"/>
      <c r="AN440" s="15"/>
      <c r="AO440" s="15"/>
      <c r="AP440" s="7"/>
      <c r="AQ440" s="8"/>
      <c r="AR440" s="9"/>
      <c r="AS440" s="9"/>
      <c r="AT440" s="16"/>
      <c r="AU440" s="17"/>
      <c r="AV440" s="18"/>
      <c r="AW440" s="18"/>
      <c r="AX440" s="5">
        <v>882</v>
      </c>
      <c r="AY440" s="19">
        <v>100.22075575466</v>
      </c>
    </row>
    <row r="441" spans="1:51">
      <c r="A441" s="3" t="s">
        <v>957</v>
      </c>
      <c r="B441" s="3" t="s">
        <v>958</v>
      </c>
      <c r="C441" s="4">
        <v>2.11</v>
      </c>
      <c r="D441" s="5">
        <v>1</v>
      </c>
      <c r="E441" s="5">
        <v>2</v>
      </c>
      <c r="F441" s="5">
        <v>2</v>
      </c>
      <c r="G441" s="5">
        <v>6</v>
      </c>
      <c r="H441" s="6">
        <v>1.1655534186776499</v>
      </c>
      <c r="I441" s="6">
        <v>1.1453567425447</v>
      </c>
      <c r="J441" s="6">
        <v>1.10493757122783</v>
      </c>
      <c r="K441" s="6">
        <v>1.08959625275503</v>
      </c>
      <c r="L441" s="6">
        <v>1.05488431761452</v>
      </c>
      <c r="M441" s="6">
        <v>1.01295925039534</v>
      </c>
      <c r="N441" s="6"/>
      <c r="O441" s="6"/>
      <c r="P441" s="6"/>
      <c r="Q441" s="6"/>
      <c r="R441" s="6"/>
      <c r="S441" s="6"/>
      <c r="T441" s="6">
        <v>1.1863757091449301</v>
      </c>
      <c r="U441" s="6">
        <v>1.2122662296368101</v>
      </c>
      <c r="V441" s="6">
        <v>0.99716330733777903</v>
      </c>
      <c r="W441" s="6">
        <v>1.02496453410557</v>
      </c>
      <c r="X441" s="6">
        <v>1.1886124248489101</v>
      </c>
      <c r="Y441" s="6">
        <v>1.0118416768299601</v>
      </c>
      <c r="Z441" s="7"/>
      <c r="AA441" s="8"/>
      <c r="AB441" s="9"/>
      <c r="AC441" s="9"/>
      <c r="AD441" s="10">
        <v>5.8520009517669704</v>
      </c>
      <c r="AE441" s="11">
        <v>2.11</v>
      </c>
      <c r="AF441" s="12">
        <v>2</v>
      </c>
      <c r="AG441" s="12">
        <v>2</v>
      </c>
      <c r="AH441" s="7"/>
      <c r="AI441" s="8"/>
      <c r="AJ441" s="9"/>
      <c r="AK441" s="9"/>
      <c r="AL441" s="13"/>
      <c r="AM441" s="14"/>
      <c r="AN441" s="15"/>
      <c r="AO441" s="15"/>
      <c r="AP441" s="7">
        <v>25.44</v>
      </c>
      <c r="AQ441" s="8">
        <v>2.11</v>
      </c>
      <c r="AR441" s="9">
        <v>2</v>
      </c>
      <c r="AS441" s="9">
        <v>2</v>
      </c>
      <c r="AT441" s="16">
        <v>2.1108229160308798</v>
      </c>
      <c r="AU441" s="17">
        <v>2.11</v>
      </c>
      <c r="AV441" s="18">
        <v>2</v>
      </c>
      <c r="AW441" s="18">
        <v>2</v>
      </c>
      <c r="AX441" s="5">
        <v>2850</v>
      </c>
      <c r="AY441" s="19">
        <v>282.227637214666</v>
      </c>
    </row>
    <row r="442" spans="1:51">
      <c r="A442" s="3" t="s">
        <v>959</v>
      </c>
      <c r="B442" s="3" t="s">
        <v>960</v>
      </c>
      <c r="C442" s="4">
        <v>2.0299999999999998</v>
      </c>
      <c r="D442" s="5">
        <v>2</v>
      </c>
      <c r="E442" s="5">
        <v>1</v>
      </c>
      <c r="F442" s="5">
        <v>2</v>
      </c>
      <c r="G442" s="5">
        <v>2</v>
      </c>
      <c r="H442" s="6"/>
      <c r="I442" s="6"/>
      <c r="J442" s="6"/>
      <c r="K442" s="6"/>
      <c r="L442" s="6"/>
      <c r="M442" s="6"/>
      <c r="N442" s="6">
        <v>0.62954757665077399</v>
      </c>
      <c r="O442" s="6">
        <v>0.70408378643918101</v>
      </c>
      <c r="P442" s="6">
        <v>0.59570203245353603</v>
      </c>
      <c r="Q442" s="6">
        <v>0.66809887814667601</v>
      </c>
      <c r="R442" s="6">
        <v>1.06269168814013</v>
      </c>
      <c r="S442" s="6">
        <v>1.1004149476421601</v>
      </c>
      <c r="T442" s="6"/>
      <c r="U442" s="6"/>
      <c r="V442" s="6"/>
      <c r="W442" s="6"/>
      <c r="X442" s="6"/>
      <c r="Y442" s="6"/>
      <c r="Z442" s="7"/>
      <c r="AA442" s="8"/>
      <c r="AB442" s="9"/>
      <c r="AC442" s="9"/>
      <c r="AD442" s="10"/>
      <c r="AE442" s="11"/>
      <c r="AF442" s="12"/>
      <c r="AG442" s="12"/>
      <c r="AH442" s="7">
        <v>0</v>
      </c>
      <c r="AI442" s="8">
        <v>2.0299999999999998</v>
      </c>
      <c r="AJ442" s="9">
        <v>2</v>
      </c>
      <c r="AK442" s="9">
        <v>2</v>
      </c>
      <c r="AL442" s="13"/>
      <c r="AM442" s="14"/>
      <c r="AN442" s="15"/>
      <c r="AO442" s="15"/>
      <c r="AP442" s="7"/>
      <c r="AQ442" s="8"/>
      <c r="AR442" s="9"/>
      <c r="AS442" s="9"/>
      <c r="AT442" s="16"/>
      <c r="AU442" s="17"/>
      <c r="AV442" s="18"/>
      <c r="AW442" s="18"/>
      <c r="AX442" s="5">
        <v>887</v>
      </c>
      <c r="AY442" s="19">
        <v>100.34268972466</v>
      </c>
    </row>
    <row r="443" spans="1:51">
      <c r="A443" s="3" t="s">
        <v>961</v>
      </c>
      <c r="B443" s="3" t="s">
        <v>962</v>
      </c>
      <c r="C443" s="4">
        <v>2.0099999999999998</v>
      </c>
      <c r="D443" s="5">
        <v>2</v>
      </c>
      <c r="E443" s="5">
        <v>1</v>
      </c>
      <c r="F443" s="5">
        <v>2</v>
      </c>
      <c r="G443" s="5">
        <v>6</v>
      </c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>
        <v>0.63298071079847096</v>
      </c>
      <c r="U443" s="6">
        <v>0.47906449792356998</v>
      </c>
      <c r="V443" s="6">
        <v>0.63550843997663298</v>
      </c>
      <c r="W443" s="6">
        <v>0.48382869543177198</v>
      </c>
      <c r="X443" s="6">
        <v>0.99506960843543801</v>
      </c>
      <c r="Y443" s="6">
        <v>0.74944594579782298</v>
      </c>
      <c r="Z443" s="7"/>
      <c r="AA443" s="8"/>
      <c r="AB443" s="9"/>
      <c r="AC443" s="9"/>
      <c r="AD443" s="10"/>
      <c r="AE443" s="11"/>
      <c r="AF443" s="12"/>
      <c r="AG443" s="12"/>
      <c r="AH443" s="7"/>
      <c r="AI443" s="8"/>
      <c r="AJ443" s="9"/>
      <c r="AK443" s="9"/>
      <c r="AL443" s="13"/>
      <c r="AM443" s="14"/>
      <c r="AN443" s="15"/>
      <c r="AO443" s="15"/>
      <c r="AP443" s="7">
        <v>40.054850021680103</v>
      </c>
      <c r="AQ443" s="8">
        <v>2.0099999999999998</v>
      </c>
      <c r="AR443" s="9">
        <v>2</v>
      </c>
      <c r="AS443" s="9">
        <v>3</v>
      </c>
      <c r="AT443" s="16">
        <v>3.89660573005676</v>
      </c>
      <c r="AU443" s="17">
        <v>2.0099999999999998</v>
      </c>
      <c r="AV443" s="18">
        <v>2</v>
      </c>
      <c r="AW443" s="18">
        <v>3</v>
      </c>
      <c r="AX443" s="5">
        <v>845</v>
      </c>
      <c r="AY443" s="19">
        <v>93.321203844659905</v>
      </c>
    </row>
    <row r="444" spans="1:51">
      <c r="A444" s="3" t="s">
        <v>963</v>
      </c>
      <c r="B444" s="3" t="s">
        <v>874</v>
      </c>
      <c r="C444" s="4">
        <v>1.91</v>
      </c>
      <c r="D444" s="5">
        <v>7</v>
      </c>
      <c r="E444" s="5">
        <v>2</v>
      </c>
      <c r="F444" s="5">
        <v>2</v>
      </c>
      <c r="G444" s="5">
        <v>5</v>
      </c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>
        <v>0.745137837555918</v>
      </c>
      <c r="U444" s="6">
        <v>0.76876842065298501</v>
      </c>
      <c r="V444" s="6">
        <v>0.86011922063624102</v>
      </c>
      <c r="W444" s="6">
        <v>0.89265647276524496</v>
      </c>
      <c r="X444" s="6">
        <v>0.95241051142463595</v>
      </c>
      <c r="Y444" s="6">
        <v>1.0237260528729599</v>
      </c>
      <c r="Z444" s="7"/>
      <c r="AA444" s="8"/>
      <c r="AB444" s="9"/>
      <c r="AC444" s="9"/>
      <c r="AD444" s="10"/>
      <c r="AE444" s="11"/>
      <c r="AF444" s="12"/>
      <c r="AG444" s="12"/>
      <c r="AH444" s="7"/>
      <c r="AI444" s="8"/>
      <c r="AJ444" s="9"/>
      <c r="AK444" s="9"/>
      <c r="AL444" s="13"/>
      <c r="AM444" s="14"/>
      <c r="AN444" s="15"/>
      <c r="AO444" s="15"/>
      <c r="AP444" s="7">
        <v>72.539046046805595</v>
      </c>
      <c r="AQ444" s="8">
        <v>1.91</v>
      </c>
      <c r="AR444" s="9">
        <v>2</v>
      </c>
      <c r="AS444" s="9">
        <v>3</v>
      </c>
      <c r="AT444" s="16">
        <v>6.3057062625885001</v>
      </c>
      <c r="AU444" s="17">
        <v>1.91</v>
      </c>
      <c r="AV444" s="18">
        <v>2</v>
      </c>
      <c r="AW444" s="18">
        <v>2</v>
      </c>
      <c r="AX444" s="5">
        <v>1100</v>
      </c>
      <c r="AY444" s="19">
        <v>121.94302843465999</v>
      </c>
    </row>
    <row r="445" spans="1:51">
      <c r="A445" s="3" t="s">
        <v>875</v>
      </c>
      <c r="B445" s="3" t="s">
        <v>876</v>
      </c>
      <c r="C445" s="4">
        <v>1.78</v>
      </c>
      <c r="D445" s="5">
        <v>3</v>
      </c>
      <c r="E445" s="5">
        <v>3</v>
      </c>
      <c r="F445" s="5">
        <v>3</v>
      </c>
      <c r="G445" s="5">
        <v>17</v>
      </c>
      <c r="H445" s="6">
        <v>1.1343376923169901</v>
      </c>
      <c r="I445" s="6">
        <v>1.2451028147462999</v>
      </c>
      <c r="J445" s="6">
        <v>0.99025781245365296</v>
      </c>
      <c r="K445" s="6">
        <v>1.09076299212294</v>
      </c>
      <c r="L445" s="6">
        <v>1.14552475937692</v>
      </c>
      <c r="M445" s="6">
        <v>1.1314783075644701</v>
      </c>
      <c r="N445" s="6">
        <v>1.1000380151329301</v>
      </c>
      <c r="O445" s="6">
        <v>1.0955868718028401</v>
      </c>
      <c r="P445" s="6">
        <v>1.0930062407155401</v>
      </c>
      <c r="Q445" s="6">
        <v>1.0916354762187199</v>
      </c>
      <c r="R445" s="6">
        <v>1.0120287755897399</v>
      </c>
      <c r="S445" s="6">
        <v>0.97994075449960505</v>
      </c>
      <c r="T445" s="6">
        <v>1.1974813489013001</v>
      </c>
      <c r="U445" s="6">
        <v>1.23527277327297</v>
      </c>
      <c r="V445" s="6">
        <v>1.10712614551873</v>
      </c>
      <c r="W445" s="6">
        <v>1.1488359203073899</v>
      </c>
      <c r="X445" s="6">
        <v>1.04424732764603</v>
      </c>
      <c r="Y445" s="6">
        <v>1.0143128080302699</v>
      </c>
      <c r="Z445" s="7">
        <v>27.93</v>
      </c>
      <c r="AA445" s="8">
        <v>0.94</v>
      </c>
      <c r="AB445" s="9">
        <v>2</v>
      </c>
      <c r="AC445" s="9">
        <v>2</v>
      </c>
      <c r="AD445" s="10">
        <v>6.1308038234710702</v>
      </c>
      <c r="AE445" s="11">
        <v>0.94</v>
      </c>
      <c r="AF445" s="12">
        <v>2</v>
      </c>
      <c r="AG445" s="12">
        <v>3</v>
      </c>
      <c r="AH445" s="7">
        <v>0</v>
      </c>
      <c r="AI445" s="8">
        <v>0.94</v>
      </c>
      <c r="AJ445" s="9">
        <v>2</v>
      </c>
      <c r="AK445" s="9">
        <v>2</v>
      </c>
      <c r="AL445" s="13">
        <v>2.3388214111328098</v>
      </c>
      <c r="AM445" s="14">
        <v>0.94</v>
      </c>
      <c r="AN445" s="15">
        <v>2</v>
      </c>
      <c r="AO445" s="15">
        <v>2</v>
      </c>
      <c r="AP445" s="7">
        <v>38.1145219551805</v>
      </c>
      <c r="AQ445" s="8">
        <v>1.78</v>
      </c>
      <c r="AR445" s="9">
        <v>3</v>
      </c>
      <c r="AS445" s="9">
        <v>3</v>
      </c>
      <c r="AT445" s="16">
        <v>9.2278242111206108</v>
      </c>
      <c r="AU445" s="17">
        <v>1.78</v>
      </c>
      <c r="AV445" s="18">
        <v>3</v>
      </c>
      <c r="AW445" s="18">
        <v>5</v>
      </c>
      <c r="AX445" s="5">
        <v>2241</v>
      </c>
      <c r="AY445" s="19">
        <v>249.96179599466001</v>
      </c>
    </row>
    <row r="446" spans="1:51">
      <c r="A446" s="3" t="s">
        <v>877</v>
      </c>
      <c r="B446" s="3" t="s">
        <v>878</v>
      </c>
      <c r="C446" s="4">
        <v>1.71</v>
      </c>
      <c r="D446" s="5">
        <v>2</v>
      </c>
      <c r="E446" s="5">
        <v>3</v>
      </c>
      <c r="F446" s="5">
        <v>3</v>
      </c>
      <c r="G446" s="5">
        <v>5</v>
      </c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>
        <v>1.4929946259114999</v>
      </c>
      <c r="U446" s="6">
        <v>1.7334516889793501</v>
      </c>
      <c r="V446" s="6">
        <v>1.5258054520322699</v>
      </c>
      <c r="W446" s="6">
        <v>1.78204820660116</v>
      </c>
      <c r="X446" s="6">
        <v>0.97755992902645195</v>
      </c>
      <c r="Y446" s="6">
        <v>1.07265679882724</v>
      </c>
      <c r="Z446" s="7"/>
      <c r="AA446" s="8"/>
      <c r="AB446" s="9"/>
      <c r="AC446" s="9"/>
      <c r="AD446" s="10"/>
      <c r="AE446" s="11"/>
      <c r="AF446" s="12"/>
      <c r="AG446" s="12"/>
      <c r="AH446" s="7"/>
      <c r="AI446" s="8"/>
      <c r="AJ446" s="9"/>
      <c r="AK446" s="9"/>
      <c r="AL446" s="13"/>
      <c r="AM446" s="14"/>
      <c r="AN446" s="15"/>
      <c r="AO446" s="15"/>
      <c r="AP446" s="7">
        <v>65.961381973555703</v>
      </c>
      <c r="AQ446" s="8">
        <v>1.1100000000000001</v>
      </c>
      <c r="AR446" s="9">
        <v>2</v>
      </c>
      <c r="AS446" s="9">
        <v>2</v>
      </c>
      <c r="AT446" s="16">
        <v>8.2917912006378192</v>
      </c>
      <c r="AU446" s="17">
        <v>1.71</v>
      </c>
      <c r="AV446" s="18">
        <v>3</v>
      </c>
      <c r="AW446" s="18">
        <v>3</v>
      </c>
      <c r="AX446" s="5">
        <v>2162</v>
      </c>
      <c r="AY446" s="19">
        <v>235.87301348466099</v>
      </c>
    </row>
    <row r="447" spans="1:51">
      <c r="A447" s="3" t="s">
        <v>888</v>
      </c>
      <c r="B447" s="3" t="s">
        <v>977</v>
      </c>
      <c r="C447" s="4">
        <v>1.69</v>
      </c>
      <c r="D447" s="5">
        <v>1</v>
      </c>
      <c r="E447" s="5">
        <v>2</v>
      </c>
      <c r="F447" s="5">
        <v>2</v>
      </c>
      <c r="G447" s="5">
        <v>12</v>
      </c>
      <c r="H447" s="6">
        <v>1.09190775807755</v>
      </c>
      <c r="I447" s="6">
        <v>0.99414401423055299</v>
      </c>
      <c r="J447" s="6">
        <v>1.00037228816044</v>
      </c>
      <c r="K447" s="6">
        <v>0.91399594389645</v>
      </c>
      <c r="L447" s="6">
        <v>1.09152752976941</v>
      </c>
      <c r="M447" s="6">
        <v>0.93852691284023404</v>
      </c>
      <c r="N447" s="6">
        <v>1.45880188601092</v>
      </c>
      <c r="O447" s="6">
        <v>1.24538649301416</v>
      </c>
      <c r="P447" s="6">
        <v>1.04384245396828</v>
      </c>
      <c r="Q447" s="6">
        <v>0.89363190270727499</v>
      </c>
      <c r="R447" s="6">
        <v>1.4053003978057801</v>
      </c>
      <c r="S447" s="6">
        <v>0.83997919450063696</v>
      </c>
      <c r="T447" s="6">
        <v>0.992947199559851</v>
      </c>
      <c r="U447" s="6">
        <v>1.06061379327104</v>
      </c>
      <c r="V447" s="6">
        <v>0.86089213457736802</v>
      </c>
      <c r="W447" s="6">
        <v>0.92501045876730903</v>
      </c>
      <c r="X447" s="6">
        <v>1.15228981824842</v>
      </c>
      <c r="Y447" s="6">
        <v>1.0577131848585799</v>
      </c>
      <c r="Z447" s="7">
        <v>86.244642874524203</v>
      </c>
      <c r="AA447" s="8">
        <v>1.69</v>
      </c>
      <c r="AB447" s="9">
        <v>2</v>
      </c>
      <c r="AC447" s="9">
        <v>2</v>
      </c>
      <c r="AD447" s="10">
        <v>7.8426244258880597</v>
      </c>
      <c r="AE447" s="11">
        <v>1.69</v>
      </c>
      <c r="AF447" s="12">
        <v>2</v>
      </c>
      <c r="AG447" s="12">
        <v>2</v>
      </c>
      <c r="AH447" s="7">
        <v>65.903920712949301</v>
      </c>
      <c r="AI447" s="8">
        <v>1.69</v>
      </c>
      <c r="AJ447" s="9">
        <v>2</v>
      </c>
      <c r="AK447" s="9">
        <v>2</v>
      </c>
      <c r="AL447" s="13">
        <v>5.7462315559387198</v>
      </c>
      <c r="AM447" s="14">
        <v>1.69</v>
      </c>
      <c r="AN447" s="15">
        <v>2</v>
      </c>
      <c r="AO447" s="15">
        <v>2</v>
      </c>
      <c r="AP447" s="7">
        <v>57.756974005332196</v>
      </c>
      <c r="AQ447" s="8">
        <v>1.69</v>
      </c>
      <c r="AR447" s="9">
        <v>2</v>
      </c>
      <c r="AS447" s="9">
        <v>2</v>
      </c>
      <c r="AT447" s="16">
        <v>6.4139919281005904</v>
      </c>
      <c r="AU447" s="17">
        <v>1.69</v>
      </c>
      <c r="AV447" s="18">
        <v>2</v>
      </c>
      <c r="AW447" s="18">
        <v>2</v>
      </c>
      <c r="AX447" s="5">
        <v>1657</v>
      </c>
      <c r="AY447" s="19">
        <v>189.13380622466099</v>
      </c>
    </row>
    <row r="448" spans="1:51">
      <c r="A448" s="3" t="s">
        <v>978</v>
      </c>
      <c r="B448" s="3" t="s">
        <v>982</v>
      </c>
      <c r="C448" s="4">
        <v>1.6</v>
      </c>
      <c r="D448" s="5">
        <v>1</v>
      </c>
      <c r="E448" s="5">
        <v>2</v>
      </c>
      <c r="F448" s="5">
        <v>2</v>
      </c>
      <c r="G448" s="5">
        <v>2</v>
      </c>
      <c r="H448" s="6">
        <v>1.4372087701968701</v>
      </c>
      <c r="I448" s="6">
        <v>1.4056282622035401</v>
      </c>
      <c r="J448" s="6">
        <v>1.1187736649075299</v>
      </c>
      <c r="K448" s="6">
        <v>1.0980247322549099</v>
      </c>
      <c r="L448" s="6">
        <v>1.28465945741987</v>
      </c>
      <c r="M448" s="6">
        <v>1.0081705396744201</v>
      </c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7">
        <v>20.82</v>
      </c>
      <c r="AA448" s="8">
        <v>1.6</v>
      </c>
      <c r="AB448" s="9">
        <v>2</v>
      </c>
      <c r="AC448" s="9">
        <v>2</v>
      </c>
      <c r="AD448" s="10"/>
      <c r="AE448" s="11"/>
      <c r="AF448" s="12"/>
      <c r="AG448" s="12"/>
      <c r="AH448" s="7"/>
      <c r="AI448" s="8"/>
      <c r="AJ448" s="9"/>
      <c r="AK448" s="9"/>
      <c r="AL448" s="13"/>
      <c r="AM448" s="14"/>
      <c r="AN448" s="15"/>
      <c r="AO448" s="15"/>
      <c r="AP448" s="7"/>
      <c r="AQ448" s="8"/>
      <c r="AR448" s="9"/>
      <c r="AS448" s="9"/>
      <c r="AT448" s="16"/>
      <c r="AU448" s="17"/>
      <c r="AV448" s="18"/>
      <c r="AW448" s="18"/>
      <c r="AX448" s="5">
        <v>940</v>
      </c>
      <c r="AY448" s="19">
        <v>106.19945549466</v>
      </c>
    </row>
    <row r="449" spans="1:51">
      <c r="A449" s="3" t="s">
        <v>983</v>
      </c>
      <c r="B449" s="3" t="s">
        <v>984</v>
      </c>
      <c r="C449" s="4">
        <v>1.57</v>
      </c>
      <c r="D449" s="5">
        <v>9</v>
      </c>
      <c r="E449" s="5">
        <v>7</v>
      </c>
      <c r="F449" s="5">
        <v>7</v>
      </c>
      <c r="G449" s="5">
        <v>34</v>
      </c>
      <c r="H449" s="6">
        <v>1.41800342004974</v>
      </c>
      <c r="I449" s="6">
        <v>1.25074992761003</v>
      </c>
      <c r="J449" s="6">
        <v>1.43561037903157</v>
      </c>
      <c r="K449" s="6">
        <v>1.27071765276294</v>
      </c>
      <c r="L449" s="6">
        <v>0.98775920000744599</v>
      </c>
      <c r="M449" s="6">
        <v>1.0126331756199101</v>
      </c>
      <c r="N449" s="6">
        <v>0.93330187266345099</v>
      </c>
      <c r="O449" s="6">
        <v>0.85437244542134405</v>
      </c>
      <c r="P449" s="6">
        <v>0.96329836791800305</v>
      </c>
      <c r="Q449" s="6">
        <v>0.86850311986476003</v>
      </c>
      <c r="R449" s="6">
        <v>0.97424710028436801</v>
      </c>
      <c r="S449" s="6">
        <v>0.880320194104253</v>
      </c>
      <c r="T449" s="6">
        <v>1.17142929123717</v>
      </c>
      <c r="U449" s="6">
        <v>1.07821430020747</v>
      </c>
      <c r="V449" s="6">
        <v>1.21805417410379</v>
      </c>
      <c r="W449" s="6">
        <v>1.1666115301259801</v>
      </c>
      <c r="X449" s="6">
        <v>0.93104025967955295</v>
      </c>
      <c r="Y449" s="6">
        <v>0.94282192837772205</v>
      </c>
      <c r="Z449" s="7">
        <v>45.02</v>
      </c>
      <c r="AA449" s="8">
        <v>0.78</v>
      </c>
      <c r="AB449" s="9">
        <v>3</v>
      </c>
      <c r="AC449" s="9">
        <v>4</v>
      </c>
      <c r="AD449" s="10">
        <v>7.6050398349761998</v>
      </c>
      <c r="AE449" s="11">
        <v>0.78</v>
      </c>
      <c r="AF449" s="12">
        <v>3</v>
      </c>
      <c r="AG449" s="12">
        <v>6</v>
      </c>
      <c r="AH449" s="7">
        <v>53.834105600900003</v>
      </c>
      <c r="AI449" s="8">
        <v>0.66</v>
      </c>
      <c r="AJ449" s="9">
        <v>3</v>
      </c>
      <c r="AK449" s="9">
        <v>4</v>
      </c>
      <c r="AL449" s="13">
        <v>11.487193107605</v>
      </c>
      <c r="AM449" s="14">
        <v>0.66</v>
      </c>
      <c r="AN449" s="15">
        <v>3</v>
      </c>
      <c r="AO449" s="15">
        <v>4</v>
      </c>
      <c r="AP449" s="7">
        <v>64.966775611041399</v>
      </c>
      <c r="AQ449" s="8">
        <v>1.37</v>
      </c>
      <c r="AR449" s="9">
        <v>6</v>
      </c>
      <c r="AS449" s="9">
        <v>7</v>
      </c>
      <c r="AT449" s="16">
        <v>16.204906702041601</v>
      </c>
      <c r="AU449" s="17">
        <v>1.57</v>
      </c>
      <c r="AV449" s="18">
        <v>7</v>
      </c>
      <c r="AW449" s="18">
        <v>9</v>
      </c>
      <c r="AX449" s="5">
        <v>4515</v>
      </c>
      <c r="AY449" s="19">
        <v>512.29184753465904</v>
      </c>
    </row>
    <row r="450" spans="1:51">
      <c r="A450" s="3" t="s">
        <v>985</v>
      </c>
      <c r="B450" s="3" t="s">
        <v>986</v>
      </c>
      <c r="C450" s="4">
        <v>1.56</v>
      </c>
      <c r="D450" s="5">
        <v>4</v>
      </c>
      <c r="E450" s="5">
        <v>2</v>
      </c>
      <c r="F450" s="5">
        <v>2</v>
      </c>
      <c r="G450" s="5">
        <v>7</v>
      </c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>
        <v>1.01393506363994</v>
      </c>
      <c r="U450" s="6">
        <v>0.94604826759722505</v>
      </c>
      <c r="V450" s="6">
        <v>1.02821385555994</v>
      </c>
      <c r="W450" s="6">
        <v>0.96505794913142995</v>
      </c>
      <c r="X450" s="6">
        <v>0.985169593539721</v>
      </c>
      <c r="Y450" s="6">
        <v>0.92393188587467401</v>
      </c>
      <c r="Z450" s="7"/>
      <c r="AA450" s="8"/>
      <c r="AB450" s="9"/>
      <c r="AC450" s="9"/>
      <c r="AD450" s="10"/>
      <c r="AE450" s="11"/>
      <c r="AF450" s="12"/>
      <c r="AG450" s="12"/>
      <c r="AH450" s="7"/>
      <c r="AI450" s="8"/>
      <c r="AJ450" s="9"/>
      <c r="AK450" s="9"/>
      <c r="AL450" s="13"/>
      <c r="AM450" s="14"/>
      <c r="AN450" s="15"/>
      <c r="AO450" s="15"/>
      <c r="AP450" s="7">
        <v>70.72</v>
      </c>
      <c r="AQ450" s="8">
        <v>1.56</v>
      </c>
      <c r="AR450" s="9">
        <v>2</v>
      </c>
      <c r="AS450" s="9">
        <v>3</v>
      </c>
      <c r="AT450" s="16">
        <v>6.6839792728424099</v>
      </c>
      <c r="AU450" s="17">
        <v>1.56</v>
      </c>
      <c r="AV450" s="18">
        <v>2</v>
      </c>
      <c r="AW450" s="18">
        <v>4</v>
      </c>
      <c r="AX450" s="5">
        <v>1408</v>
      </c>
      <c r="AY450" s="19">
        <v>154.20785282465999</v>
      </c>
    </row>
    <row r="451" spans="1:51">
      <c r="A451" s="3" t="s">
        <v>987</v>
      </c>
      <c r="B451" s="3" t="s">
        <v>988</v>
      </c>
      <c r="C451" s="4">
        <v>1.55</v>
      </c>
      <c r="D451" s="5">
        <v>1</v>
      </c>
      <c r="E451" s="5">
        <v>6</v>
      </c>
      <c r="F451" s="5">
        <v>6</v>
      </c>
      <c r="G451" s="5">
        <v>12</v>
      </c>
      <c r="H451" s="6">
        <v>1.1230063760918001</v>
      </c>
      <c r="I451" s="6">
        <v>1.1198326656114199</v>
      </c>
      <c r="J451" s="6">
        <v>1.12491066600155</v>
      </c>
      <c r="K451" s="6">
        <v>1.1256625298393399</v>
      </c>
      <c r="L451" s="6">
        <v>0.998331057600506</v>
      </c>
      <c r="M451" s="6">
        <v>1.02790810443335</v>
      </c>
      <c r="N451" s="6"/>
      <c r="O451" s="6"/>
      <c r="P451" s="6"/>
      <c r="Q451" s="6"/>
      <c r="R451" s="6"/>
      <c r="S451" s="6"/>
      <c r="T451" s="6">
        <v>1.03546237592514</v>
      </c>
      <c r="U451" s="6">
        <v>1.0040207437427999</v>
      </c>
      <c r="V451" s="6">
        <v>1.0812727827782</v>
      </c>
      <c r="W451" s="6">
        <v>1.06226255707827</v>
      </c>
      <c r="X451" s="6">
        <v>0.95443728690117502</v>
      </c>
      <c r="Y451" s="6">
        <v>1.00590077904755</v>
      </c>
      <c r="Z451" s="7"/>
      <c r="AA451" s="8"/>
      <c r="AB451" s="9"/>
      <c r="AC451" s="9"/>
      <c r="AD451" s="10">
        <v>0</v>
      </c>
      <c r="AE451" s="11">
        <v>0.59</v>
      </c>
      <c r="AF451" s="12">
        <v>2</v>
      </c>
      <c r="AG451" s="12">
        <v>2</v>
      </c>
      <c r="AH451" s="7"/>
      <c r="AI451" s="8"/>
      <c r="AJ451" s="9"/>
      <c r="AK451" s="9"/>
      <c r="AL451" s="13"/>
      <c r="AM451" s="14"/>
      <c r="AN451" s="15"/>
      <c r="AO451" s="15"/>
      <c r="AP451" s="7">
        <v>49.035004730680697</v>
      </c>
      <c r="AQ451" s="8">
        <v>0.63</v>
      </c>
      <c r="AR451" s="9">
        <v>3</v>
      </c>
      <c r="AS451" s="9">
        <v>4</v>
      </c>
      <c r="AT451" s="16">
        <v>7.1273379325866699</v>
      </c>
      <c r="AU451" s="17">
        <v>1.1599999999999999</v>
      </c>
      <c r="AV451" s="18">
        <v>5</v>
      </c>
      <c r="AW451" s="18">
        <v>6</v>
      </c>
      <c r="AX451" s="5">
        <v>4588</v>
      </c>
      <c r="AY451" s="19">
        <v>505.95809681466699</v>
      </c>
    </row>
    <row r="452" spans="1:51">
      <c r="A452" s="3" t="s">
        <v>989</v>
      </c>
      <c r="B452" s="3" t="s">
        <v>990</v>
      </c>
      <c r="C452" s="4">
        <v>1.54</v>
      </c>
      <c r="D452" s="5">
        <v>8</v>
      </c>
      <c r="E452" s="5">
        <v>2</v>
      </c>
      <c r="F452" s="5">
        <v>2</v>
      </c>
      <c r="G452" s="5">
        <v>4</v>
      </c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>
        <v>1.34351833453467</v>
      </c>
      <c r="U452" s="6">
        <v>1.1287264952285201</v>
      </c>
      <c r="V452" s="6">
        <v>1.3602140527241</v>
      </c>
      <c r="W452" s="6">
        <v>1.14952697555026</v>
      </c>
      <c r="X452" s="6">
        <v>0.98678070569591303</v>
      </c>
      <c r="Y452" s="6">
        <v>0.83192068857575696</v>
      </c>
      <c r="Z452" s="7"/>
      <c r="AA452" s="8"/>
      <c r="AB452" s="9"/>
      <c r="AC452" s="9"/>
      <c r="AD452" s="10"/>
      <c r="AE452" s="11"/>
      <c r="AF452" s="12"/>
      <c r="AG452" s="12"/>
      <c r="AH452" s="7"/>
      <c r="AI452" s="8"/>
      <c r="AJ452" s="9"/>
      <c r="AK452" s="9"/>
      <c r="AL452" s="13"/>
      <c r="AM452" s="14"/>
      <c r="AN452" s="15"/>
      <c r="AO452" s="15"/>
      <c r="AP452" s="7">
        <v>67.069999999999993</v>
      </c>
      <c r="AQ452" s="8">
        <v>1.54</v>
      </c>
      <c r="AR452" s="9">
        <v>2</v>
      </c>
      <c r="AS452" s="9">
        <v>2</v>
      </c>
      <c r="AT452" s="16">
        <v>7.3096694946289098</v>
      </c>
      <c r="AU452" s="17">
        <v>1.54</v>
      </c>
      <c r="AV452" s="18">
        <v>2</v>
      </c>
      <c r="AW452" s="18">
        <v>2</v>
      </c>
      <c r="AX452" s="5">
        <v>2409</v>
      </c>
      <c r="AY452" s="19">
        <v>256.12074422465997</v>
      </c>
    </row>
    <row r="453" spans="1:51">
      <c r="A453" s="3" t="s">
        <v>991</v>
      </c>
      <c r="B453" s="3" t="s">
        <v>992</v>
      </c>
      <c r="C453" s="4">
        <v>1.51</v>
      </c>
      <c r="D453" s="5">
        <v>10</v>
      </c>
      <c r="E453" s="5">
        <v>2</v>
      </c>
      <c r="F453" s="5">
        <v>2</v>
      </c>
      <c r="G453" s="5">
        <v>4</v>
      </c>
      <c r="H453" s="6"/>
      <c r="I453" s="6"/>
      <c r="J453" s="6"/>
      <c r="K453" s="6"/>
      <c r="L453" s="6"/>
      <c r="M453" s="6"/>
      <c r="N453" s="6">
        <v>0.461481694944401</v>
      </c>
      <c r="O453" s="6">
        <v>0.44470950153635003</v>
      </c>
      <c r="P453" s="6">
        <v>0.54403146275046899</v>
      </c>
      <c r="Q453" s="6">
        <v>0.52572886188842105</v>
      </c>
      <c r="R453" s="6">
        <v>0.85297886682461099</v>
      </c>
      <c r="S453" s="6">
        <v>0.94816216954568899</v>
      </c>
      <c r="T453" s="6"/>
      <c r="U453" s="6"/>
      <c r="V453" s="6"/>
      <c r="W453" s="6"/>
      <c r="X453" s="6"/>
      <c r="Y453" s="6"/>
      <c r="Z453" s="7"/>
      <c r="AA453" s="8"/>
      <c r="AB453" s="9"/>
      <c r="AC453" s="9"/>
      <c r="AD453" s="10"/>
      <c r="AE453" s="11"/>
      <c r="AF453" s="12"/>
      <c r="AG453" s="12"/>
      <c r="AH453" s="7">
        <v>39.56</v>
      </c>
      <c r="AI453" s="8">
        <v>1.51</v>
      </c>
      <c r="AJ453" s="9">
        <v>2</v>
      </c>
      <c r="AK453" s="9">
        <v>2</v>
      </c>
      <c r="AL453" s="13">
        <v>5.2017657756805402</v>
      </c>
      <c r="AM453" s="14">
        <v>1.51</v>
      </c>
      <c r="AN453" s="15">
        <v>2</v>
      </c>
      <c r="AO453" s="15">
        <v>2</v>
      </c>
      <c r="AP453" s="7"/>
      <c r="AQ453" s="8"/>
      <c r="AR453" s="9"/>
      <c r="AS453" s="9"/>
      <c r="AT453" s="16"/>
      <c r="AU453" s="17"/>
      <c r="AV453" s="18"/>
      <c r="AW453" s="18"/>
      <c r="AX453" s="5">
        <v>1123</v>
      </c>
      <c r="AY453" s="19">
        <v>126.08121014466001</v>
      </c>
    </row>
    <row r="454" spans="1:51">
      <c r="A454" s="3" t="s">
        <v>993</v>
      </c>
      <c r="B454" s="3" t="s">
        <v>994</v>
      </c>
      <c r="C454" s="4">
        <v>1.32</v>
      </c>
      <c r="D454" s="5">
        <v>2</v>
      </c>
      <c r="E454" s="5">
        <v>2</v>
      </c>
      <c r="F454" s="5">
        <v>2</v>
      </c>
      <c r="G454" s="5">
        <v>6</v>
      </c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>
        <v>1.3396927378854699</v>
      </c>
      <c r="U454" s="6">
        <v>1.4005159089170001</v>
      </c>
      <c r="V454" s="6">
        <v>1.3620392325694</v>
      </c>
      <c r="W454" s="6">
        <v>1.43231733557149</v>
      </c>
      <c r="X454" s="6">
        <v>0.98265234521974698</v>
      </c>
      <c r="Y454" s="6">
        <v>1.0351889936402601</v>
      </c>
      <c r="Z454" s="7"/>
      <c r="AA454" s="8"/>
      <c r="AB454" s="9"/>
      <c r="AC454" s="9"/>
      <c r="AD454" s="10"/>
      <c r="AE454" s="11"/>
      <c r="AF454" s="12"/>
      <c r="AG454" s="12"/>
      <c r="AH454" s="7"/>
      <c r="AI454" s="8"/>
      <c r="AJ454" s="9"/>
      <c r="AK454" s="9"/>
      <c r="AL454" s="13"/>
      <c r="AM454" s="14"/>
      <c r="AN454" s="15"/>
      <c r="AO454" s="15"/>
      <c r="AP454" s="7">
        <v>49.714476008176</v>
      </c>
      <c r="AQ454" s="8">
        <v>1.32</v>
      </c>
      <c r="AR454" s="9">
        <v>2</v>
      </c>
      <c r="AS454" s="9">
        <v>3</v>
      </c>
      <c r="AT454" s="16">
        <v>5.1971144676208496</v>
      </c>
      <c r="AU454" s="17">
        <v>1.32</v>
      </c>
      <c r="AV454" s="18">
        <v>2</v>
      </c>
      <c r="AW454" s="18">
        <v>3</v>
      </c>
      <c r="AX454" s="5">
        <v>1816</v>
      </c>
      <c r="AY454" s="19">
        <v>201.649351884661</v>
      </c>
    </row>
    <row r="455" spans="1:51">
      <c r="A455" s="3" t="s">
        <v>995</v>
      </c>
      <c r="B455" s="3" t="s">
        <v>996</v>
      </c>
      <c r="C455" s="4">
        <v>1.3</v>
      </c>
      <c r="D455" s="5">
        <v>2</v>
      </c>
      <c r="E455" s="5">
        <v>2</v>
      </c>
      <c r="F455" s="5">
        <v>2</v>
      </c>
      <c r="G455" s="5">
        <v>2</v>
      </c>
      <c r="H455" s="6">
        <v>1.19668987152643</v>
      </c>
      <c r="I455" s="6">
        <v>1.08819189358373</v>
      </c>
      <c r="J455" s="6">
        <v>1.09803051673417</v>
      </c>
      <c r="K455" s="6">
        <v>1.0019765254972799</v>
      </c>
      <c r="L455" s="6">
        <v>1.0898772808980199</v>
      </c>
      <c r="M455" s="6">
        <v>0.93736180149939197</v>
      </c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7"/>
      <c r="AA455" s="8"/>
      <c r="AB455" s="9"/>
      <c r="AC455" s="9"/>
      <c r="AD455" s="10">
        <v>2.14355516433716</v>
      </c>
      <c r="AE455" s="11">
        <v>1.3</v>
      </c>
      <c r="AF455" s="12">
        <v>2</v>
      </c>
      <c r="AG455" s="12">
        <v>2</v>
      </c>
      <c r="AH455" s="7"/>
      <c r="AI455" s="8"/>
      <c r="AJ455" s="9"/>
      <c r="AK455" s="9"/>
      <c r="AL455" s="13"/>
      <c r="AM455" s="14"/>
      <c r="AN455" s="15"/>
      <c r="AO455" s="15"/>
      <c r="AP455" s="7"/>
      <c r="AQ455" s="8"/>
      <c r="AR455" s="9"/>
      <c r="AS455" s="9"/>
      <c r="AT455" s="16"/>
      <c r="AU455" s="17"/>
      <c r="AV455" s="18"/>
      <c r="AW455" s="18"/>
      <c r="AX455" s="5">
        <v>1152</v>
      </c>
      <c r="AY455" s="19">
        <v>131.67974845466</v>
      </c>
    </row>
    <row r="456" spans="1:51">
      <c r="A456" s="3" t="s">
        <v>997</v>
      </c>
      <c r="B456" s="3" t="s">
        <v>998</v>
      </c>
      <c r="C456" s="4">
        <v>1.28</v>
      </c>
      <c r="D456" s="5">
        <v>5</v>
      </c>
      <c r="E456" s="5">
        <v>2</v>
      </c>
      <c r="F456" s="5">
        <v>2</v>
      </c>
      <c r="G456" s="5">
        <v>2</v>
      </c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>
        <v>1.4130317027352199</v>
      </c>
      <c r="U456" s="6">
        <v>1.4881742411113701</v>
      </c>
      <c r="V456" s="6">
        <v>1.22950049300612</v>
      </c>
      <c r="W456" s="6">
        <v>1.3025589046151</v>
      </c>
      <c r="X456" s="6">
        <v>1.1481734698258399</v>
      </c>
      <c r="Y456" s="6">
        <v>1.0428904242222301</v>
      </c>
      <c r="Z456" s="7"/>
      <c r="AA456" s="8"/>
      <c r="AB456" s="9"/>
      <c r="AC456" s="9"/>
      <c r="AD456" s="10"/>
      <c r="AE456" s="11"/>
      <c r="AF456" s="12"/>
      <c r="AG456" s="12"/>
      <c r="AH456" s="7"/>
      <c r="AI456" s="8"/>
      <c r="AJ456" s="9"/>
      <c r="AK456" s="9"/>
      <c r="AL456" s="13"/>
      <c r="AM456" s="14"/>
      <c r="AN456" s="15"/>
      <c r="AO456" s="15"/>
      <c r="AP456" s="7"/>
      <c r="AQ456" s="8"/>
      <c r="AR456" s="9"/>
      <c r="AS456" s="9"/>
      <c r="AT456" s="16">
        <v>2.2566254138946502</v>
      </c>
      <c r="AU456" s="17">
        <v>1.28</v>
      </c>
      <c r="AV456" s="18">
        <v>2</v>
      </c>
      <c r="AW456" s="18">
        <v>2</v>
      </c>
      <c r="AX456" s="5">
        <v>2186</v>
      </c>
      <c r="AY456" s="19">
        <v>234.88457283466201</v>
      </c>
    </row>
    <row r="457" spans="1:51">
      <c r="A457" s="3" t="s">
        <v>999</v>
      </c>
      <c r="B457" s="3" t="s">
        <v>1000</v>
      </c>
      <c r="C457" s="4">
        <v>1.27</v>
      </c>
      <c r="D457" s="5">
        <v>1</v>
      </c>
      <c r="E457" s="5">
        <v>2</v>
      </c>
      <c r="F457" s="5">
        <v>2</v>
      </c>
      <c r="G457" s="5">
        <v>2</v>
      </c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>
        <v>1.1057015364282501</v>
      </c>
      <c r="U457" s="6">
        <v>1.13720056194708</v>
      </c>
      <c r="V457" s="6">
        <v>1.02449747281476</v>
      </c>
      <c r="W457" s="6">
        <v>1.0599291389658001</v>
      </c>
      <c r="X457" s="6">
        <v>1.07822980021301</v>
      </c>
      <c r="Y457" s="6">
        <v>1.0184411886351901</v>
      </c>
      <c r="Z457" s="7"/>
      <c r="AA457" s="8"/>
      <c r="AB457" s="9"/>
      <c r="AC457" s="9"/>
      <c r="AD457" s="10"/>
      <c r="AE457" s="11"/>
      <c r="AF457" s="12"/>
      <c r="AG457" s="12"/>
      <c r="AH457" s="7"/>
      <c r="AI457" s="8"/>
      <c r="AJ457" s="9"/>
      <c r="AK457" s="9"/>
      <c r="AL457" s="13"/>
      <c r="AM457" s="14"/>
      <c r="AN457" s="15"/>
      <c r="AO457" s="15"/>
      <c r="AP457" s="7"/>
      <c r="AQ457" s="8"/>
      <c r="AR457" s="9"/>
      <c r="AS457" s="9"/>
      <c r="AT457" s="16">
        <v>1.98182821273804</v>
      </c>
      <c r="AU457" s="17">
        <v>1.27</v>
      </c>
      <c r="AV457" s="18">
        <v>2</v>
      </c>
      <c r="AW457" s="18">
        <v>2</v>
      </c>
      <c r="AX457" s="5">
        <v>1578</v>
      </c>
      <c r="AY457" s="19">
        <v>173.32784274465999</v>
      </c>
    </row>
    <row r="458" spans="1:51">
      <c r="A458" s="3" t="s">
        <v>1001</v>
      </c>
      <c r="B458" s="3" t="s">
        <v>1002</v>
      </c>
      <c r="C458" s="4">
        <v>1.25</v>
      </c>
      <c r="D458" s="5">
        <v>1</v>
      </c>
      <c r="E458" s="5">
        <v>2</v>
      </c>
      <c r="F458" s="5">
        <v>2</v>
      </c>
      <c r="G458" s="5">
        <v>2</v>
      </c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7"/>
      <c r="AA458" s="8"/>
      <c r="AB458" s="9"/>
      <c r="AC458" s="9"/>
      <c r="AD458" s="10">
        <v>6.58955955505371</v>
      </c>
      <c r="AE458" s="11">
        <v>1.25</v>
      </c>
      <c r="AF458" s="12">
        <v>2</v>
      </c>
      <c r="AG458" s="12">
        <v>2</v>
      </c>
      <c r="AH458" s="7"/>
      <c r="AI458" s="8"/>
      <c r="AJ458" s="9"/>
      <c r="AK458" s="9"/>
      <c r="AL458" s="13"/>
      <c r="AM458" s="14"/>
      <c r="AN458" s="15"/>
      <c r="AO458" s="15"/>
      <c r="AP458" s="7"/>
      <c r="AQ458" s="8"/>
      <c r="AR458" s="9"/>
      <c r="AS458" s="9"/>
      <c r="AT458" s="16"/>
      <c r="AU458" s="17"/>
      <c r="AV458" s="18"/>
      <c r="AW458" s="18"/>
      <c r="AX458" s="5">
        <v>2391</v>
      </c>
      <c r="AY458" s="19">
        <v>247.927823244661</v>
      </c>
    </row>
    <row r="459" spans="1:51">
      <c r="A459" s="3" t="s">
        <v>1003</v>
      </c>
      <c r="B459" s="3" t="s">
        <v>1004</v>
      </c>
      <c r="C459" s="4">
        <v>0.97</v>
      </c>
      <c r="D459" s="5">
        <v>1</v>
      </c>
      <c r="E459" s="5">
        <v>4</v>
      </c>
      <c r="F459" s="5">
        <v>4</v>
      </c>
      <c r="G459" s="5">
        <v>14</v>
      </c>
      <c r="H459" s="6">
        <v>0.84086635878773397</v>
      </c>
      <c r="I459" s="6">
        <v>0.73833657895294602</v>
      </c>
      <c r="J459" s="6">
        <v>0.94045964493684897</v>
      </c>
      <c r="K459" s="6">
        <v>0.85049570404610597</v>
      </c>
      <c r="L459" s="6">
        <v>0.89412287830323001</v>
      </c>
      <c r="M459" s="6">
        <v>0.97801076117941999</v>
      </c>
      <c r="N459" s="6">
        <v>1.0740071346793401</v>
      </c>
      <c r="O459" s="6">
        <v>0.99347516962821802</v>
      </c>
      <c r="P459" s="6">
        <v>0.85987715576014601</v>
      </c>
      <c r="Q459" s="6">
        <v>0.79763120386433595</v>
      </c>
      <c r="R459" s="6">
        <v>1.25596797051913</v>
      </c>
      <c r="S459" s="6">
        <v>0.91014491009982401</v>
      </c>
      <c r="T459" s="6">
        <v>0.71862417634761</v>
      </c>
      <c r="U459" s="6">
        <v>0.70867453930281998</v>
      </c>
      <c r="V459" s="6">
        <v>0.83656363284909696</v>
      </c>
      <c r="W459" s="6">
        <v>0.82987135635423304</v>
      </c>
      <c r="X459" s="6">
        <v>0.85819731612611305</v>
      </c>
      <c r="Y459" s="6">
        <v>0.97652149808050104</v>
      </c>
      <c r="Z459" s="7">
        <v>78.429421854767099</v>
      </c>
      <c r="AA459" s="8">
        <v>0.75</v>
      </c>
      <c r="AB459" s="9">
        <v>3</v>
      </c>
      <c r="AC459" s="9">
        <v>3</v>
      </c>
      <c r="AD459" s="10">
        <v>9.8179879188537598</v>
      </c>
      <c r="AE459" s="11">
        <v>0.75</v>
      </c>
      <c r="AF459" s="12">
        <v>3</v>
      </c>
      <c r="AG459" s="12">
        <v>4</v>
      </c>
      <c r="AH459" s="7"/>
      <c r="AI459" s="8"/>
      <c r="AJ459" s="9"/>
      <c r="AK459" s="9"/>
      <c r="AL459" s="13">
        <v>4.85980248451233</v>
      </c>
      <c r="AM459" s="14">
        <v>0.44</v>
      </c>
      <c r="AN459" s="15">
        <v>2</v>
      </c>
      <c r="AO459" s="15">
        <v>2</v>
      </c>
      <c r="AP459" s="7">
        <v>47.81</v>
      </c>
      <c r="AQ459" s="8">
        <v>0.53</v>
      </c>
      <c r="AR459" s="9">
        <v>2</v>
      </c>
      <c r="AS459" s="9">
        <v>2</v>
      </c>
      <c r="AT459" s="16">
        <v>5.0505292415618896</v>
      </c>
      <c r="AU459" s="17">
        <v>0.53</v>
      </c>
      <c r="AV459" s="18">
        <v>2</v>
      </c>
      <c r="AW459" s="18">
        <v>3</v>
      </c>
      <c r="AX459" s="5">
        <v>4544</v>
      </c>
      <c r="AY459" s="19">
        <v>504.27587384466898</v>
      </c>
    </row>
    <row r="460" spans="1:51">
      <c r="A460" s="3" t="s">
        <v>1005</v>
      </c>
      <c r="B460" s="3" t="s">
        <v>1006</v>
      </c>
      <c r="C460" s="4">
        <v>0.74</v>
      </c>
      <c r="D460" s="5">
        <v>1</v>
      </c>
      <c r="E460" s="5">
        <v>2</v>
      </c>
      <c r="F460" s="5">
        <v>2</v>
      </c>
      <c r="G460" s="5">
        <v>2</v>
      </c>
      <c r="H460" s="6"/>
      <c r="I460" s="6"/>
      <c r="J460" s="6"/>
      <c r="K460" s="6"/>
      <c r="L460" s="6"/>
      <c r="M460" s="6"/>
      <c r="N460" s="6">
        <v>0.51847929908038104</v>
      </c>
      <c r="O460" s="6">
        <v>0.53200641604051802</v>
      </c>
      <c r="P460" s="6">
        <v>0.462403230013814</v>
      </c>
      <c r="Q460" s="6">
        <v>0.47579752798603497</v>
      </c>
      <c r="R460" s="6">
        <v>1.1275047270557099</v>
      </c>
      <c r="S460" s="6">
        <v>1.0095925627566</v>
      </c>
      <c r="T460" s="6"/>
      <c r="U460" s="6"/>
      <c r="V460" s="6"/>
      <c r="W460" s="6"/>
      <c r="X460" s="6"/>
      <c r="Y460" s="6"/>
      <c r="Z460" s="7"/>
      <c r="AA460" s="8"/>
      <c r="AB460" s="9"/>
      <c r="AC460" s="9"/>
      <c r="AD460" s="10"/>
      <c r="AE460" s="11"/>
      <c r="AF460" s="12"/>
      <c r="AG460" s="12"/>
      <c r="AH460" s="7"/>
      <c r="AI460" s="8"/>
      <c r="AJ460" s="9"/>
      <c r="AK460" s="9"/>
      <c r="AL460" s="13">
        <v>0</v>
      </c>
      <c r="AM460" s="14">
        <v>0.74</v>
      </c>
      <c r="AN460" s="15">
        <v>2</v>
      </c>
      <c r="AO460" s="15">
        <v>2</v>
      </c>
      <c r="AP460" s="7"/>
      <c r="AQ460" s="8"/>
      <c r="AR460" s="9"/>
      <c r="AS460" s="9"/>
      <c r="AT460" s="16"/>
      <c r="AU460" s="17"/>
      <c r="AV460" s="18"/>
      <c r="AW460" s="18"/>
      <c r="AX460" s="5">
        <v>4624</v>
      </c>
      <c r="AY460" s="19">
        <v>528.68360417466295</v>
      </c>
    </row>
    <row r="461" spans="1:51">
      <c r="A461" s="3" t="s">
        <v>1007</v>
      </c>
      <c r="B461" s="3" t="s">
        <v>1008</v>
      </c>
      <c r="C461" s="4">
        <v>0.69</v>
      </c>
      <c r="D461" s="5">
        <v>4</v>
      </c>
      <c r="E461" s="5">
        <v>2</v>
      </c>
      <c r="F461" s="5">
        <v>2</v>
      </c>
      <c r="G461" s="5">
        <v>4</v>
      </c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>
        <v>1.50026402817267</v>
      </c>
      <c r="U461" s="6">
        <v>1.60356994914913</v>
      </c>
      <c r="V461" s="6">
        <v>1.4191307522337899</v>
      </c>
      <c r="W461" s="6">
        <v>1.52584146092243</v>
      </c>
      <c r="X461" s="6">
        <v>1.0561597052420799</v>
      </c>
      <c r="Y461" s="6">
        <v>1.0584175080364799</v>
      </c>
      <c r="Z461" s="7"/>
      <c r="AA461" s="8"/>
      <c r="AB461" s="9"/>
      <c r="AC461" s="9"/>
      <c r="AD461" s="10"/>
      <c r="AE461" s="11"/>
      <c r="AF461" s="12"/>
      <c r="AG461" s="12"/>
      <c r="AH461" s="7"/>
      <c r="AI461" s="8"/>
      <c r="AJ461" s="9"/>
      <c r="AK461" s="9"/>
      <c r="AL461" s="13"/>
      <c r="AM461" s="14"/>
      <c r="AN461" s="15"/>
      <c r="AO461" s="15"/>
      <c r="AP461" s="7"/>
      <c r="AQ461" s="8"/>
      <c r="AR461" s="9"/>
      <c r="AS461" s="9"/>
      <c r="AT461" s="16">
        <v>6.8569188117981001</v>
      </c>
      <c r="AU461" s="17">
        <v>0.69</v>
      </c>
      <c r="AV461" s="18">
        <v>2</v>
      </c>
      <c r="AW461" s="18">
        <v>4</v>
      </c>
      <c r="AX461" s="5">
        <v>2452</v>
      </c>
      <c r="AY461" s="19">
        <v>282.10799697466098</v>
      </c>
    </row>
    <row r="462" spans="1:51">
      <c r="A462" s="3" t="s">
        <v>1009</v>
      </c>
      <c r="B462" s="3" t="s">
        <v>920</v>
      </c>
      <c r="C462" s="4">
        <v>0.56999999999999995</v>
      </c>
      <c r="D462" s="5">
        <v>3</v>
      </c>
      <c r="E462" s="5">
        <v>2</v>
      </c>
      <c r="F462" s="5">
        <v>2</v>
      </c>
      <c r="G462" s="5">
        <v>3</v>
      </c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>
        <v>1.6441602625255101</v>
      </c>
      <c r="U462" s="6">
        <v>2.4055237384072399</v>
      </c>
      <c r="V462" s="6">
        <v>1.41627850119175</v>
      </c>
      <c r="W462" s="6">
        <v>2.0843994495609501</v>
      </c>
      <c r="X462" s="6">
        <v>1.1597911594349699</v>
      </c>
      <c r="Y462" s="6">
        <v>1.44877953267548</v>
      </c>
      <c r="Z462" s="7"/>
      <c r="AA462" s="8"/>
      <c r="AB462" s="9"/>
      <c r="AC462" s="9"/>
      <c r="AD462" s="10"/>
      <c r="AE462" s="11"/>
      <c r="AF462" s="12"/>
      <c r="AG462" s="12"/>
      <c r="AH462" s="7"/>
      <c r="AI462" s="8"/>
      <c r="AJ462" s="9"/>
      <c r="AK462" s="9"/>
      <c r="AL462" s="13"/>
      <c r="AM462" s="14"/>
      <c r="AN462" s="15"/>
      <c r="AO462" s="15"/>
      <c r="AP462" s="7">
        <v>36.19</v>
      </c>
      <c r="AQ462" s="8">
        <v>0.56999999999999995</v>
      </c>
      <c r="AR462" s="9">
        <v>2</v>
      </c>
      <c r="AS462" s="9">
        <v>3</v>
      </c>
      <c r="AT462" s="16"/>
      <c r="AU462" s="17"/>
      <c r="AV462" s="18"/>
      <c r="AW462" s="18"/>
      <c r="AX462" s="5">
        <v>2987</v>
      </c>
      <c r="AY462" s="19">
        <v>324.36914894466003</v>
      </c>
    </row>
    <row r="463" spans="1:51">
      <c r="A463" s="3" t="s">
        <v>921</v>
      </c>
      <c r="B463" s="3" t="s">
        <v>922</v>
      </c>
      <c r="C463" s="4">
        <v>0.5</v>
      </c>
      <c r="D463" s="5">
        <v>1</v>
      </c>
      <c r="E463" s="5">
        <v>2</v>
      </c>
      <c r="F463" s="5">
        <v>2</v>
      </c>
      <c r="G463" s="5">
        <v>6</v>
      </c>
      <c r="H463" s="6">
        <v>1.6772033491113101</v>
      </c>
      <c r="I463" s="6">
        <v>1.4832832802742399</v>
      </c>
      <c r="J463" s="6">
        <v>1.73069185903615</v>
      </c>
      <c r="K463" s="6">
        <v>1.53595112641623</v>
      </c>
      <c r="L463" s="6">
        <v>0.96911734095684299</v>
      </c>
      <c r="M463" s="6">
        <v>0.91163661720028799</v>
      </c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7">
        <v>31.76</v>
      </c>
      <c r="AA463" s="8">
        <v>0.5</v>
      </c>
      <c r="AB463" s="9">
        <v>2</v>
      </c>
      <c r="AC463" s="9">
        <v>3</v>
      </c>
      <c r="AD463" s="10">
        <v>5.7367355823516801</v>
      </c>
      <c r="AE463" s="11">
        <v>0.5</v>
      </c>
      <c r="AF463" s="12">
        <v>2</v>
      </c>
      <c r="AG463" s="12">
        <v>3</v>
      </c>
      <c r="AH463" s="7"/>
      <c r="AI463" s="8"/>
      <c r="AJ463" s="9"/>
      <c r="AK463" s="9"/>
      <c r="AL463" s="13"/>
      <c r="AM463" s="14"/>
      <c r="AN463" s="15"/>
      <c r="AO463" s="15"/>
      <c r="AP463" s="7"/>
      <c r="AQ463" s="8"/>
      <c r="AR463" s="9"/>
      <c r="AS463" s="9"/>
      <c r="AT463" s="16"/>
      <c r="AU463" s="17"/>
      <c r="AV463" s="18"/>
      <c r="AW463" s="18"/>
      <c r="AX463" s="5">
        <v>4646</v>
      </c>
      <c r="AY463" s="19">
        <v>532.07186412466399</v>
      </c>
    </row>
    <row r="464" spans="1:51">
      <c r="A464" s="3" t="s">
        <v>923</v>
      </c>
      <c r="B464" s="3" t="s">
        <v>924</v>
      </c>
      <c r="C464" s="4">
        <v>0.37</v>
      </c>
      <c r="D464" s="5">
        <v>1</v>
      </c>
      <c r="E464" s="5">
        <v>2</v>
      </c>
      <c r="F464" s="5">
        <v>2</v>
      </c>
      <c r="G464" s="5">
        <v>2</v>
      </c>
      <c r="H464" s="6">
        <v>1.17414213398449</v>
      </c>
      <c r="I464" s="6">
        <v>1.1648697005003401</v>
      </c>
      <c r="J464" s="6">
        <v>1.0886910926792399</v>
      </c>
      <c r="K464" s="6">
        <v>1.0838785239948601</v>
      </c>
      <c r="L464" s="6">
        <v>1.07851551702949</v>
      </c>
      <c r="M464" s="6">
        <v>1.0226806917637301</v>
      </c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7">
        <v>20.68</v>
      </c>
      <c r="AA464" s="8">
        <v>0.37</v>
      </c>
      <c r="AB464" s="9">
        <v>2</v>
      </c>
      <c r="AC464" s="9">
        <v>2</v>
      </c>
      <c r="AD464" s="10"/>
      <c r="AE464" s="11"/>
      <c r="AF464" s="12"/>
      <c r="AG464" s="12"/>
      <c r="AH464" s="7"/>
      <c r="AI464" s="8"/>
      <c r="AJ464" s="9"/>
      <c r="AK464" s="9"/>
      <c r="AL464" s="13"/>
      <c r="AM464" s="14"/>
      <c r="AN464" s="15"/>
      <c r="AO464" s="15"/>
      <c r="AP464" s="7"/>
      <c r="AQ464" s="8"/>
      <c r="AR464" s="9"/>
      <c r="AS464" s="9"/>
      <c r="AT464" s="16"/>
      <c r="AU464" s="17"/>
      <c r="AV464" s="18"/>
      <c r="AW464" s="18"/>
      <c r="AX464" s="5">
        <v>4061</v>
      </c>
      <c r="AY464" s="19">
        <v>434.92170765466801</v>
      </c>
    </row>
  </sheetData>
  <sheetCalcPr fullCalcOnLoad="1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X464"/>
  <sheetViews>
    <sheetView topLeftCell="G1" workbookViewId="0">
      <selection activeCell="X2" sqref="X2:X464"/>
    </sheetView>
  </sheetViews>
  <sheetFormatPr baseColWidth="10" defaultRowHeight="15"/>
  <cols>
    <col min="1" max="1" width="14.33203125" style="25" customWidth="1"/>
    <col min="2" max="2" width="42.83203125" style="25" customWidth="1"/>
    <col min="3" max="8" width="11.5" style="25" customWidth="1"/>
    <col min="9" max="9" width="3.6640625" style="25" customWidth="1"/>
    <col min="10" max="15" width="11.5" style="25" customWidth="1"/>
    <col min="16" max="16" width="3.83203125" style="25" customWidth="1"/>
    <col min="17" max="20" width="11.5" style="25" customWidth="1"/>
    <col min="21" max="21" width="11" style="25" customWidth="1"/>
    <col min="22" max="22" width="9.5" style="25" customWidth="1"/>
    <col min="23" max="24" width="8" style="25" customWidth="1"/>
    <col min="25" max="16384" width="10.83203125" style="22"/>
  </cols>
  <sheetData>
    <row r="1" spans="1:24" s="27" customFormat="1">
      <c r="A1" s="26" t="s">
        <v>21</v>
      </c>
      <c r="B1" s="26" t="s">
        <v>22</v>
      </c>
      <c r="C1" s="26" t="s">
        <v>925</v>
      </c>
      <c r="D1" s="26" t="s">
        <v>926</v>
      </c>
      <c r="E1" s="26" t="s">
        <v>838</v>
      </c>
      <c r="F1" s="26" t="s">
        <v>839</v>
      </c>
      <c r="G1" s="26" t="s">
        <v>836</v>
      </c>
      <c r="H1" s="26" t="s">
        <v>837</v>
      </c>
      <c r="I1" s="26"/>
      <c r="J1" s="26" t="s">
        <v>840</v>
      </c>
      <c r="K1" s="26" t="s">
        <v>841</v>
      </c>
      <c r="L1" s="26" t="s">
        <v>842</v>
      </c>
      <c r="M1" s="26" t="s">
        <v>927</v>
      </c>
      <c r="N1" s="26" t="s">
        <v>764</v>
      </c>
      <c r="O1" s="26" t="s">
        <v>879</v>
      </c>
      <c r="P1" s="26"/>
      <c r="Q1" s="26" t="s">
        <v>928</v>
      </c>
      <c r="R1" s="26" t="s">
        <v>929</v>
      </c>
      <c r="S1" s="26" t="s">
        <v>930</v>
      </c>
      <c r="T1" s="26" t="s">
        <v>835</v>
      </c>
      <c r="U1" s="26" t="s">
        <v>880</v>
      </c>
      <c r="V1" s="26" t="s">
        <v>881</v>
      </c>
      <c r="W1" s="26"/>
      <c r="X1" s="26" t="s">
        <v>887</v>
      </c>
    </row>
    <row r="2" spans="1:24">
      <c r="A2" s="23" t="s">
        <v>72</v>
      </c>
      <c r="B2" s="23" t="s">
        <v>73</v>
      </c>
      <c r="C2" s="24">
        <v>0.77914364340904896</v>
      </c>
      <c r="D2" s="24">
        <v>0.76197020769728496</v>
      </c>
      <c r="E2" s="24">
        <v>0.82520602878884197</v>
      </c>
      <c r="F2" s="24">
        <v>0.80946607624560696</v>
      </c>
      <c r="G2" s="24">
        <f>AVERAGE(C2:F2)</f>
        <v>0.79394648903519571</v>
      </c>
      <c r="H2" s="24">
        <f>STDEV(C1:F2)</f>
        <v>2.863344908566496E-2</v>
      </c>
      <c r="I2" s="24"/>
      <c r="J2" s="24">
        <v>0.91226070150635896</v>
      </c>
      <c r="K2" s="24">
        <v>0.97245602856189495</v>
      </c>
      <c r="L2" s="24">
        <v>0.899777142479533</v>
      </c>
      <c r="M2" s="24">
        <v>0.97628678512554201</v>
      </c>
      <c r="N2" s="24">
        <f>AVERAGE(J2:M2)</f>
        <v>0.94019516441833217</v>
      </c>
      <c r="O2" s="24">
        <f>STDEV(J2:M2)</f>
        <v>3.982176605906277E-2</v>
      </c>
      <c r="P2" s="24"/>
      <c r="Q2" s="24">
        <v>0.74988445926918501</v>
      </c>
      <c r="R2" s="24">
        <v>0.82696293573086799</v>
      </c>
      <c r="S2" s="24">
        <v>0.79081781185160804</v>
      </c>
      <c r="T2" s="24">
        <v>0.82205836638197205</v>
      </c>
      <c r="U2" s="24">
        <f>AVERAGE(Q2:T2)</f>
        <v>0.79743089330840822</v>
      </c>
      <c r="V2" s="24">
        <f>STDEV(Q2:T2)</f>
        <v>3.5510797399436848E-2</v>
      </c>
      <c r="W2" s="24"/>
      <c r="X2" s="24">
        <f>AVERAGE(G2, N2, U2)</f>
        <v>0.84385751558731192</v>
      </c>
    </row>
    <row r="3" spans="1:24">
      <c r="A3" s="23" t="s">
        <v>74</v>
      </c>
      <c r="B3" s="23" t="s">
        <v>75</v>
      </c>
      <c r="C3" s="24">
        <v>1.3676777087894301</v>
      </c>
      <c r="D3" s="24">
        <v>1.35970439576323</v>
      </c>
      <c r="E3" s="24">
        <v>1.3905668224124501</v>
      </c>
      <c r="F3" s="24">
        <v>1.4041783024913499</v>
      </c>
      <c r="G3" s="24">
        <f t="shared" ref="G3:G66" si="0">AVERAGE(C3:F3)</f>
        <v>1.3805318073641151</v>
      </c>
      <c r="H3" s="24">
        <f t="shared" ref="H3:H66" si="1">STDEV(C2:F3)</f>
        <v>0.3143890132941965</v>
      </c>
      <c r="I3" s="24"/>
      <c r="J3" s="24">
        <v>1.21397817018791</v>
      </c>
      <c r="K3" s="24">
        <v>1.3129879226854999</v>
      </c>
      <c r="L3" s="24">
        <v>1.3046735368707101</v>
      </c>
      <c r="M3" s="24">
        <v>1.36441063891329</v>
      </c>
      <c r="N3" s="24">
        <f t="shared" ref="N3:N66" si="2">AVERAGE(J3:M3)</f>
        <v>1.2990125671643524</v>
      </c>
      <c r="O3" s="24">
        <f t="shared" ref="O3:O66" si="3">STDEV(J3:M3)</f>
        <v>6.2543621037867508E-2</v>
      </c>
      <c r="P3" s="24"/>
      <c r="Q3" s="24">
        <v>1.2477436623828699</v>
      </c>
      <c r="R3" s="24">
        <v>1.3312611810427799</v>
      </c>
      <c r="S3" s="24">
        <v>1.2067883093154299</v>
      </c>
      <c r="T3" s="24">
        <v>1.24117726785437</v>
      </c>
      <c r="U3" s="24">
        <f t="shared" ref="U3:U66" si="4">AVERAGE(Q3:T3)</f>
        <v>1.2567426051488624</v>
      </c>
      <c r="V3" s="24">
        <f t="shared" ref="V3:V66" si="5">STDEV(Q3:T3)</f>
        <v>5.2825847592091246E-2</v>
      </c>
      <c r="W3" s="24"/>
      <c r="X3" s="24">
        <f t="shared" ref="X3:X66" si="6">AVERAGE(G3, N3, U3)</f>
        <v>1.3120956598924434</v>
      </c>
    </row>
    <row r="4" spans="1:24">
      <c r="A4" s="23" t="s">
        <v>76</v>
      </c>
      <c r="B4" s="23" t="s">
        <v>77</v>
      </c>
      <c r="C4" s="24">
        <v>2.4956644102162602</v>
      </c>
      <c r="D4" s="24">
        <v>2.05177691945776</v>
      </c>
      <c r="E4" s="24">
        <v>2.4570366586501402</v>
      </c>
      <c r="F4" s="24">
        <v>2.2591445396276799</v>
      </c>
      <c r="G4" s="24">
        <f t="shared" si="0"/>
        <v>2.3159056319879601</v>
      </c>
      <c r="H4" s="24">
        <f t="shared" si="1"/>
        <v>0.51773189893053218</v>
      </c>
      <c r="I4" s="24"/>
      <c r="J4" s="24">
        <v>1.18224384204233</v>
      </c>
      <c r="K4" s="24">
        <v>1.3097669818706099</v>
      </c>
      <c r="L4" s="24">
        <v>1.21775204915421</v>
      </c>
      <c r="M4" s="24">
        <v>1.3503870353596501</v>
      </c>
      <c r="N4" s="24">
        <f t="shared" si="2"/>
        <v>1.2650374771067001</v>
      </c>
      <c r="O4" s="24">
        <f t="shared" si="3"/>
        <v>7.8264452114227362E-2</v>
      </c>
      <c r="P4" s="24"/>
      <c r="Q4" s="24">
        <v>1.37597080261654</v>
      </c>
      <c r="R4" s="24">
        <v>1.4799177399088199</v>
      </c>
      <c r="S4" s="24">
        <v>1.22306963918108</v>
      </c>
      <c r="T4" s="24">
        <v>1.40929373472286</v>
      </c>
      <c r="U4" s="24">
        <f t="shared" si="4"/>
        <v>1.3720629791073251</v>
      </c>
      <c r="V4" s="24">
        <f t="shared" si="5"/>
        <v>0.10837137539991534</v>
      </c>
      <c r="W4" s="24"/>
      <c r="X4" s="24">
        <f t="shared" si="6"/>
        <v>1.6510020294006615</v>
      </c>
    </row>
    <row r="5" spans="1:24">
      <c r="A5" s="23" t="s">
        <v>78</v>
      </c>
      <c r="B5" s="23" t="s">
        <v>79</v>
      </c>
      <c r="C5" s="24">
        <v>0.82211894022798004</v>
      </c>
      <c r="D5" s="24">
        <v>0.80449619722794097</v>
      </c>
      <c r="E5" s="24">
        <v>0.84294538405803698</v>
      </c>
      <c r="F5" s="24">
        <v>0.84814025413850103</v>
      </c>
      <c r="G5" s="24">
        <f t="shared" si="0"/>
        <v>0.82942519391311476</v>
      </c>
      <c r="H5" s="24">
        <f t="shared" si="1"/>
        <v>0.80584233252483306</v>
      </c>
      <c r="I5" s="24"/>
      <c r="J5" s="24">
        <v>1.1500667588823901</v>
      </c>
      <c r="K5" s="24">
        <v>1.2134836863938701</v>
      </c>
      <c r="L5" s="24">
        <v>1.16950537302219</v>
      </c>
      <c r="M5" s="24">
        <v>1.2004192251911501</v>
      </c>
      <c r="N5" s="24">
        <f t="shared" si="2"/>
        <v>1.1833687608724002</v>
      </c>
      <c r="O5" s="24">
        <f t="shared" si="3"/>
        <v>2.8860838125255663E-2</v>
      </c>
      <c r="P5" s="24"/>
      <c r="Q5" s="24">
        <v>0.91547523183516499</v>
      </c>
      <c r="R5" s="24">
        <v>0.88495161118776</v>
      </c>
      <c r="S5" s="24">
        <v>0.92191906717515604</v>
      </c>
      <c r="T5" s="24">
        <v>0.88744906511704402</v>
      </c>
      <c r="U5" s="24">
        <f t="shared" si="4"/>
        <v>0.90244874382878126</v>
      </c>
      <c r="V5" s="24">
        <f t="shared" si="5"/>
        <v>1.89729886338946E-2</v>
      </c>
      <c r="W5" s="24"/>
      <c r="X5" s="24">
        <f t="shared" si="6"/>
        <v>0.97174756620476543</v>
      </c>
    </row>
    <row r="6" spans="1:24">
      <c r="A6" s="23" t="s">
        <v>80</v>
      </c>
      <c r="B6" s="23" t="s">
        <v>0</v>
      </c>
      <c r="C6" s="24">
        <v>1.1029584383251601</v>
      </c>
      <c r="D6" s="24">
        <v>1.1260020396258601</v>
      </c>
      <c r="E6" s="24">
        <v>1.1611812693849499</v>
      </c>
      <c r="F6" s="24">
        <v>1.08061375837661</v>
      </c>
      <c r="G6" s="24">
        <f t="shared" si="0"/>
        <v>1.117688876428145</v>
      </c>
      <c r="H6" s="24">
        <f t="shared" si="1"/>
        <v>0.15627449918396313</v>
      </c>
      <c r="I6" s="24"/>
      <c r="J6" s="24">
        <v>1.0994614667192699</v>
      </c>
      <c r="K6" s="24">
        <v>1.04573115697654</v>
      </c>
      <c r="L6" s="24">
        <v>1.01551262926506</v>
      </c>
      <c r="M6" s="24">
        <v>1.0261000474942199</v>
      </c>
      <c r="N6" s="24">
        <f t="shared" si="2"/>
        <v>1.0467013251137725</v>
      </c>
      <c r="O6" s="24">
        <f t="shared" si="3"/>
        <v>3.7335064647718748E-2</v>
      </c>
      <c r="P6" s="24"/>
      <c r="Q6" s="24">
        <v>0.98373096347724898</v>
      </c>
      <c r="R6" s="24">
        <v>1.01248280154279</v>
      </c>
      <c r="S6" s="24">
        <v>0.95379176902295404</v>
      </c>
      <c r="T6" s="24">
        <v>0.93612109324553305</v>
      </c>
      <c r="U6" s="24">
        <f t="shared" si="4"/>
        <v>0.9715316568221315</v>
      </c>
      <c r="V6" s="24">
        <f t="shared" si="5"/>
        <v>3.3637434348939468E-2</v>
      </c>
      <c r="W6" s="24"/>
      <c r="X6" s="24">
        <f t="shared" si="6"/>
        <v>1.0453072861213497</v>
      </c>
    </row>
    <row r="7" spans="1:24">
      <c r="A7" s="23" t="s">
        <v>1</v>
      </c>
      <c r="B7" s="23" t="s">
        <v>2</v>
      </c>
      <c r="C7" s="24">
        <v>0.68439777352715403</v>
      </c>
      <c r="D7" s="24">
        <v>0.63737066144292198</v>
      </c>
      <c r="E7" s="24">
        <v>0.72030419372440402</v>
      </c>
      <c r="F7" s="24">
        <v>0.73752945320315</v>
      </c>
      <c r="G7" s="24">
        <f t="shared" si="0"/>
        <v>0.69490052047440753</v>
      </c>
      <c r="H7" s="24">
        <f t="shared" si="1"/>
        <v>0.22895252154934895</v>
      </c>
      <c r="I7" s="24"/>
      <c r="J7" s="24">
        <v>0.80794190724917703</v>
      </c>
      <c r="K7" s="24">
        <v>0.88851646076844804</v>
      </c>
      <c r="L7" s="24">
        <v>0.85190092469448997</v>
      </c>
      <c r="M7" s="24">
        <v>0.945297130290219</v>
      </c>
      <c r="N7" s="24">
        <f t="shared" si="2"/>
        <v>0.87341410575058354</v>
      </c>
      <c r="O7" s="24">
        <f t="shared" si="3"/>
        <v>5.8151171039545112E-2</v>
      </c>
      <c r="P7" s="24"/>
      <c r="Q7" s="24">
        <v>0.82628731294433699</v>
      </c>
      <c r="R7" s="24">
        <v>0.829418459586311</v>
      </c>
      <c r="S7" s="24">
        <v>0.73749522633573505</v>
      </c>
      <c r="T7" s="24">
        <v>0.75296932834888797</v>
      </c>
      <c r="U7" s="24">
        <f t="shared" si="4"/>
        <v>0.78654258180381775</v>
      </c>
      <c r="V7" s="24">
        <f t="shared" si="5"/>
        <v>4.8134502438524192E-2</v>
      </c>
      <c r="W7" s="24"/>
      <c r="X7" s="24">
        <f t="shared" si="6"/>
        <v>0.78495240267626964</v>
      </c>
    </row>
    <row r="8" spans="1:24">
      <c r="A8" s="23" t="s">
        <v>5</v>
      </c>
      <c r="B8" s="23" t="s">
        <v>6</v>
      </c>
      <c r="C8" s="24">
        <v>0.98842494525151903</v>
      </c>
      <c r="D8" s="24">
        <v>0.925596869036865</v>
      </c>
      <c r="E8" s="24">
        <v>1.0737727691321499</v>
      </c>
      <c r="F8" s="24">
        <v>0.99807204933079097</v>
      </c>
      <c r="G8" s="24">
        <f t="shared" si="0"/>
        <v>0.99646665818783131</v>
      </c>
      <c r="H8" s="24">
        <f t="shared" si="1"/>
        <v>0.16853691581876032</v>
      </c>
      <c r="I8" s="24"/>
      <c r="J8" s="24">
        <v>0.94617772630481001</v>
      </c>
      <c r="K8" s="24">
        <v>0.99659569586805596</v>
      </c>
      <c r="L8" s="24">
        <v>0.99624162765412705</v>
      </c>
      <c r="M8" s="24">
        <v>1.0645811160954</v>
      </c>
      <c r="N8" s="24">
        <f t="shared" si="2"/>
        <v>1.0008990414805981</v>
      </c>
      <c r="O8" s="24">
        <f t="shared" si="3"/>
        <v>4.8614261449445459E-2</v>
      </c>
      <c r="P8" s="24"/>
      <c r="Q8" s="24">
        <v>1.09788974184327</v>
      </c>
      <c r="R8" s="24">
        <v>1.08907954968595</v>
      </c>
      <c r="S8" s="24">
        <v>1.0064873006475401</v>
      </c>
      <c r="T8" s="24">
        <v>1.0415145039175699</v>
      </c>
      <c r="U8" s="24">
        <f t="shared" si="4"/>
        <v>1.0587427740235824</v>
      </c>
      <c r="V8" s="24">
        <f t="shared" si="5"/>
        <v>4.2740507077262069E-2</v>
      </c>
      <c r="W8" s="24"/>
      <c r="X8" s="24">
        <f t="shared" si="6"/>
        <v>1.018702824564004</v>
      </c>
    </row>
    <row r="9" spans="1:24">
      <c r="A9" s="23" t="s">
        <v>7</v>
      </c>
      <c r="B9" s="23" t="s">
        <v>3</v>
      </c>
      <c r="C9" s="24">
        <v>1.0546967784038801</v>
      </c>
      <c r="D9" s="24">
        <v>1.0245448570207101</v>
      </c>
      <c r="E9" s="24">
        <v>1.10874103192771</v>
      </c>
      <c r="F9" s="24">
        <v>1.10876466386971</v>
      </c>
      <c r="G9" s="24">
        <f t="shared" si="0"/>
        <v>1.0741868328055024</v>
      </c>
      <c r="H9" s="24">
        <f t="shared" si="1"/>
        <v>6.3674020689076349E-2</v>
      </c>
      <c r="I9" s="24"/>
      <c r="J9" s="24">
        <v>0.978858773788709</v>
      </c>
      <c r="K9" s="24">
        <v>1.0626193242016699</v>
      </c>
      <c r="L9" s="24">
        <v>1.0000748927577601</v>
      </c>
      <c r="M9" s="24">
        <v>1.0511944748238</v>
      </c>
      <c r="N9" s="24">
        <f t="shared" si="2"/>
        <v>1.0231868663929848</v>
      </c>
      <c r="O9" s="24">
        <f t="shared" si="3"/>
        <v>4.0160046389814581E-2</v>
      </c>
      <c r="P9" s="24"/>
      <c r="Q9" s="24">
        <v>1.2051067022242099</v>
      </c>
      <c r="R9" s="24">
        <v>1.26766231803517</v>
      </c>
      <c r="S9" s="24">
        <v>1.1522445312021501</v>
      </c>
      <c r="T9" s="24">
        <v>1.2585345302233599</v>
      </c>
      <c r="U9" s="24">
        <f t="shared" si="4"/>
        <v>1.2208870204212223</v>
      </c>
      <c r="V9" s="24">
        <f t="shared" si="5"/>
        <v>5.3435547562039137E-2</v>
      </c>
      <c r="W9" s="24"/>
      <c r="X9" s="24">
        <f t="shared" si="6"/>
        <v>1.1060869065399033</v>
      </c>
    </row>
    <row r="10" spans="1:24">
      <c r="A10" s="23" t="s">
        <v>4</v>
      </c>
      <c r="B10" s="23" t="s">
        <v>83</v>
      </c>
      <c r="C10" s="24">
        <v>2.58971252055336</v>
      </c>
      <c r="D10" s="24">
        <v>2.1422157925131402</v>
      </c>
      <c r="E10" s="24">
        <v>2.8050087377555699</v>
      </c>
      <c r="F10" s="24">
        <v>2.33875841273345</v>
      </c>
      <c r="G10" s="24">
        <f t="shared" si="0"/>
        <v>2.4689238658888799</v>
      </c>
      <c r="H10" s="24">
        <f t="shared" si="1"/>
        <v>0.76969759744277633</v>
      </c>
      <c r="I10" s="24"/>
      <c r="J10" s="24">
        <v>1.1903301982683501</v>
      </c>
      <c r="K10" s="24">
        <v>1.2692090726137599</v>
      </c>
      <c r="L10" s="24">
        <v>1.1956397500636899</v>
      </c>
      <c r="M10" s="24">
        <v>1.34658625446532</v>
      </c>
      <c r="N10" s="24">
        <f t="shared" si="2"/>
        <v>1.2504413188527801</v>
      </c>
      <c r="O10" s="24">
        <f t="shared" si="3"/>
        <v>7.3513345692768559E-2</v>
      </c>
      <c r="P10" s="24"/>
      <c r="Q10" s="24">
        <v>1.2869256939762499</v>
      </c>
      <c r="R10" s="24">
        <v>1.32751781888707</v>
      </c>
      <c r="S10" s="24">
        <v>1.15825470627213</v>
      </c>
      <c r="T10" s="24">
        <v>1.27478494126535</v>
      </c>
      <c r="U10" s="24">
        <f t="shared" si="4"/>
        <v>1.2618707901002</v>
      </c>
      <c r="V10" s="24">
        <f t="shared" si="5"/>
        <v>7.2664408355499158E-2</v>
      </c>
      <c r="W10" s="24"/>
      <c r="X10" s="24">
        <f t="shared" si="6"/>
        <v>1.6604119916139535</v>
      </c>
    </row>
    <row r="11" spans="1:24">
      <c r="A11" s="23" t="s">
        <v>84</v>
      </c>
      <c r="B11" s="23" t="s">
        <v>85</v>
      </c>
      <c r="C11" s="24">
        <v>0.81147595755234203</v>
      </c>
      <c r="D11" s="24">
        <v>0.79255993738317099</v>
      </c>
      <c r="E11" s="24">
        <v>0.75776982794594305</v>
      </c>
      <c r="F11" s="24">
        <v>0.78461177889880396</v>
      </c>
      <c r="G11" s="24">
        <f t="shared" si="0"/>
        <v>0.78660437544506501</v>
      </c>
      <c r="H11" s="24">
        <f t="shared" si="1"/>
        <v>0.9190920482688042</v>
      </c>
      <c r="I11" s="24"/>
      <c r="J11" s="24">
        <v>1.1482045885812699</v>
      </c>
      <c r="K11" s="24">
        <v>1.25674504257606</v>
      </c>
      <c r="L11" s="24">
        <v>1.2583272900604801</v>
      </c>
      <c r="M11" s="24">
        <v>1.3811390092386699</v>
      </c>
      <c r="N11" s="24">
        <f t="shared" si="2"/>
        <v>1.2611039826141202</v>
      </c>
      <c r="O11" s="24">
        <f t="shared" si="3"/>
        <v>9.5186468172624189E-2</v>
      </c>
      <c r="P11" s="24"/>
      <c r="Q11" s="24"/>
      <c r="R11" s="24"/>
      <c r="S11" s="24"/>
      <c r="T11" s="24"/>
      <c r="U11" s="24" t="e">
        <f t="shared" si="4"/>
        <v>#DIV/0!</v>
      </c>
      <c r="V11" s="24" t="e">
        <f t="shared" si="5"/>
        <v>#DIV/0!</v>
      </c>
      <c r="W11" s="24"/>
      <c r="X11" s="24" t="e">
        <f t="shared" si="6"/>
        <v>#DIV/0!</v>
      </c>
    </row>
    <row r="12" spans="1:24">
      <c r="A12" s="23" t="s">
        <v>86</v>
      </c>
      <c r="B12" s="23" t="s">
        <v>13</v>
      </c>
      <c r="C12" s="24">
        <v>0.35407012095044099</v>
      </c>
      <c r="D12" s="24">
        <v>0.329311726391043</v>
      </c>
      <c r="E12" s="24">
        <v>0.36106851121254702</v>
      </c>
      <c r="F12" s="24">
        <v>0.35419899671727501</v>
      </c>
      <c r="G12" s="24">
        <f t="shared" si="0"/>
        <v>0.34966233881782649</v>
      </c>
      <c r="H12" s="24">
        <f t="shared" si="1"/>
        <v>0.23418869395424943</v>
      </c>
      <c r="I12" s="24"/>
      <c r="J12" s="24">
        <v>0.39315002876997202</v>
      </c>
      <c r="K12" s="24">
        <v>0.41033263655360802</v>
      </c>
      <c r="L12" s="24">
        <v>0.42218382385594799</v>
      </c>
      <c r="M12" s="24">
        <v>0.47151677610156101</v>
      </c>
      <c r="N12" s="24">
        <f t="shared" si="2"/>
        <v>0.42429581632027225</v>
      </c>
      <c r="O12" s="24">
        <f t="shared" si="3"/>
        <v>3.3661600408378643E-2</v>
      </c>
      <c r="P12" s="24"/>
      <c r="Q12" s="24">
        <v>0.39169421536494697</v>
      </c>
      <c r="R12" s="24">
        <v>0.40229120084482001</v>
      </c>
      <c r="S12" s="24">
        <v>0.35055044513581302</v>
      </c>
      <c r="T12" s="24">
        <v>0.37285026459460202</v>
      </c>
      <c r="U12" s="24">
        <f t="shared" si="4"/>
        <v>0.37934653148504549</v>
      </c>
      <c r="V12" s="24">
        <f t="shared" si="5"/>
        <v>2.2732789986945286E-2</v>
      </c>
      <c r="W12" s="24"/>
      <c r="X12" s="24">
        <f t="shared" si="6"/>
        <v>0.38443489554104809</v>
      </c>
    </row>
    <row r="13" spans="1:24">
      <c r="A13" s="23" t="s">
        <v>14</v>
      </c>
      <c r="B13" s="23" t="s">
        <v>95</v>
      </c>
      <c r="C13" s="24">
        <v>0.69410788182956396</v>
      </c>
      <c r="D13" s="24">
        <v>0.68608605949245205</v>
      </c>
      <c r="E13" s="24">
        <v>0.71033221388247303</v>
      </c>
      <c r="F13" s="24">
        <v>0.73524308941549499</v>
      </c>
      <c r="G13" s="24">
        <f t="shared" si="0"/>
        <v>0.70644231115499601</v>
      </c>
      <c r="H13" s="24">
        <f t="shared" si="1"/>
        <v>0.19145282396345242</v>
      </c>
      <c r="I13" s="24"/>
      <c r="J13" s="24">
        <v>0.99613689691376806</v>
      </c>
      <c r="K13" s="24">
        <v>1.03873551305022</v>
      </c>
      <c r="L13" s="24">
        <v>1.03262151769393</v>
      </c>
      <c r="M13" s="24">
        <v>1.0490822387782399</v>
      </c>
      <c r="N13" s="24">
        <f t="shared" si="2"/>
        <v>1.0291440416090396</v>
      </c>
      <c r="O13" s="24">
        <f t="shared" si="3"/>
        <v>2.302963649749647E-2</v>
      </c>
      <c r="P13" s="24"/>
      <c r="Q13" s="24">
        <v>0.78138384022594998</v>
      </c>
      <c r="R13" s="24">
        <v>0.72259373900343804</v>
      </c>
      <c r="S13" s="24">
        <v>0.790124808897541</v>
      </c>
      <c r="T13" s="24">
        <v>0.77680297500325601</v>
      </c>
      <c r="U13" s="24">
        <f t="shared" si="4"/>
        <v>0.7677263407825462</v>
      </c>
      <c r="V13" s="24">
        <f t="shared" si="5"/>
        <v>3.0591696569892572E-2</v>
      </c>
      <c r="W13" s="24"/>
      <c r="X13" s="24">
        <f t="shared" si="6"/>
        <v>0.8344375645155272</v>
      </c>
    </row>
    <row r="14" spans="1:24">
      <c r="A14" s="23" t="s">
        <v>96</v>
      </c>
      <c r="B14" s="23" t="s">
        <v>97</v>
      </c>
      <c r="C14" s="24">
        <v>0.92912346747920804</v>
      </c>
      <c r="D14" s="24">
        <v>0.89456217749893396</v>
      </c>
      <c r="E14" s="24">
        <v>0.93215469996767597</v>
      </c>
      <c r="F14" s="24">
        <v>0.90423328783777102</v>
      </c>
      <c r="G14" s="24">
        <f t="shared" si="0"/>
        <v>0.91501840819589719</v>
      </c>
      <c r="H14" s="24">
        <f t="shared" si="1"/>
        <v>0.11304012511515005</v>
      </c>
      <c r="I14" s="24"/>
      <c r="J14" s="24">
        <v>1.0100322052111901</v>
      </c>
      <c r="K14" s="24">
        <v>1.0601198739536599</v>
      </c>
      <c r="L14" s="24">
        <v>1.0166132778567101</v>
      </c>
      <c r="M14" s="24">
        <v>1.04912825297621</v>
      </c>
      <c r="N14" s="24">
        <f t="shared" si="2"/>
        <v>1.0339734024994425</v>
      </c>
      <c r="O14" s="24">
        <f t="shared" si="3"/>
        <v>2.4412171265481612E-2</v>
      </c>
      <c r="P14" s="24"/>
      <c r="Q14" s="24">
        <v>1.0236794176251101</v>
      </c>
      <c r="R14" s="24">
        <v>1.0166298290356599</v>
      </c>
      <c r="S14" s="24">
        <v>0.95552803137454301</v>
      </c>
      <c r="T14" s="24">
        <v>0.98309353172942604</v>
      </c>
      <c r="U14" s="24">
        <f t="shared" si="4"/>
        <v>0.99473270244118472</v>
      </c>
      <c r="V14" s="24">
        <f t="shared" si="5"/>
        <v>3.156935751291539E-2</v>
      </c>
      <c r="W14" s="24"/>
      <c r="X14" s="24">
        <f t="shared" si="6"/>
        <v>0.9812415043788415</v>
      </c>
    </row>
    <row r="15" spans="1:24">
      <c r="A15" s="23" t="s">
        <v>98</v>
      </c>
      <c r="B15" s="23" t="s">
        <v>99</v>
      </c>
      <c r="C15" s="24">
        <v>1.1743338336415801</v>
      </c>
      <c r="D15" s="24">
        <v>1.0408171266350901</v>
      </c>
      <c r="E15" s="24">
        <v>1.15312432782258</v>
      </c>
      <c r="F15" s="24">
        <v>1.09303592434595</v>
      </c>
      <c r="G15" s="24">
        <f t="shared" si="0"/>
        <v>1.1153278031112999</v>
      </c>
      <c r="H15" s="24">
        <f t="shared" si="1"/>
        <v>0.11478809449111724</v>
      </c>
      <c r="I15" s="24"/>
      <c r="J15" s="24">
        <v>1.3102004029480101</v>
      </c>
      <c r="K15" s="24">
        <v>1.33672737975039</v>
      </c>
      <c r="L15" s="24">
        <v>1.5153865538562901</v>
      </c>
      <c r="M15" s="24">
        <v>1.16335688796253</v>
      </c>
      <c r="N15" s="24">
        <f t="shared" si="2"/>
        <v>1.3314178061293052</v>
      </c>
      <c r="O15" s="24">
        <f t="shared" si="3"/>
        <v>0.14441530635068875</v>
      </c>
      <c r="P15" s="24"/>
      <c r="Q15" s="24">
        <v>1.2811459070656701</v>
      </c>
      <c r="R15" s="24">
        <v>1.6466916871178401</v>
      </c>
      <c r="S15" s="24">
        <v>0.99297848933115695</v>
      </c>
      <c r="T15" s="24">
        <v>1.1711481431403901</v>
      </c>
      <c r="U15" s="24">
        <f t="shared" si="4"/>
        <v>1.2729910566637643</v>
      </c>
      <c r="V15" s="24">
        <f t="shared" si="5"/>
        <v>0.27598169002428319</v>
      </c>
      <c r="W15" s="24"/>
      <c r="X15" s="24">
        <f t="shared" si="6"/>
        <v>1.2399122219681231</v>
      </c>
    </row>
    <row r="16" spans="1:24">
      <c r="A16" s="23" t="s">
        <v>100</v>
      </c>
      <c r="B16" s="23" t="s">
        <v>101</v>
      </c>
      <c r="C16" s="24">
        <v>0.82034860908836704</v>
      </c>
      <c r="D16" s="24">
        <v>0.79264227667186604</v>
      </c>
      <c r="E16" s="24">
        <v>0.894435081778854</v>
      </c>
      <c r="F16" s="24">
        <v>0.85365365117772096</v>
      </c>
      <c r="G16" s="24">
        <f t="shared" si="0"/>
        <v>0.84026990467920204</v>
      </c>
      <c r="H16" s="24">
        <f t="shared" si="1"/>
        <v>0.15494284324733798</v>
      </c>
      <c r="I16" s="24"/>
      <c r="J16" s="24">
        <v>0.80907084561520104</v>
      </c>
      <c r="K16" s="24">
        <v>0.92464262489744797</v>
      </c>
      <c r="L16" s="24">
        <v>0.87912437136011301</v>
      </c>
      <c r="M16" s="24">
        <v>0.995593249968586</v>
      </c>
      <c r="N16" s="24">
        <f t="shared" si="2"/>
        <v>0.90210777296033706</v>
      </c>
      <c r="O16" s="24">
        <f t="shared" si="3"/>
        <v>7.8382524757815444E-2</v>
      </c>
      <c r="P16" s="24"/>
      <c r="Q16" s="24">
        <v>1.0095957343714199</v>
      </c>
      <c r="R16" s="24">
        <v>1.03702283011466</v>
      </c>
      <c r="S16" s="24">
        <v>0.92841468731311905</v>
      </c>
      <c r="T16" s="24">
        <v>0.98807862610221597</v>
      </c>
      <c r="U16" s="24">
        <f t="shared" si="4"/>
        <v>0.99077796947535368</v>
      </c>
      <c r="V16" s="24">
        <f t="shared" si="5"/>
        <v>4.6148892467479941E-2</v>
      </c>
      <c r="W16" s="24"/>
      <c r="X16" s="24">
        <f t="shared" si="6"/>
        <v>0.91105188237163093</v>
      </c>
    </row>
    <row r="17" spans="1:24">
      <c r="A17" s="23" t="s">
        <v>102</v>
      </c>
      <c r="B17" s="23" t="s">
        <v>103</v>
      </c>
      <c r="C17" s="24">
        <v>1.0278092325827699</v>
      </c>
      <c r="D17" s="24">
        <v>0.98287225794350697</v>
      </c>
      <c r="E17" s="24">
        <v>1.0016395015708499</v>
      </c>
      <c r="F17" s="24">
        <v>1.01511132539576</v>
      </c>
      <c r="G17" s="24">
        <f t="shared" si="0"/>
        <v>1.0068580793732218</v>
      </c>
      <c r="H17" s="24">
        <f t="shared" si="1"/>
        <v>9.4408761714020101E-2</v>
      </c>
      <c r="I17" s="24"/>
      <c r="J17" s="24">
        <v>0.86929315074286395</v>
      </c>
      <c r="K17" s="24">
        <v>0.94028723390162505</v>
      </c>
      <c r="L17" s="24">
        <v>0.89661066174606396</v>
      </c>
      <c r="M17" s="24">
        <v>0.93488423581663105</v>
      </c>
      <c r="N17" s="24">
        <f t="shared" si="2"/>
        <v>0.91026882055179603</v>
      </c>
      <c r="O17" s="24">
        <f t="shared" si="3"/>
        <v>3.3528965720973712E-2</v>
      </c>
      <c r="P17" s="24"/>
      <c r="Q17" s="24">
        <v>1.03845680258477</v>
      </c>
      <c r="R17" s="24">
        <v>1.0669619244625099</v>
      </c>
      <c r="S17" s="24">
        <v>0.98394026820574498</v>
      </c>
      <c r="T17" s="24">
        <v>1.0165382651139101</v>
      </c>
      <c r="U17" s="24">
        <f t="shared" si="4"/>
        <v>1.0264743150917337</v>
      </c>
      <c r="V17" s="24">
        <f t="shared" si="5"/>
        <v>3.5074666796909293E-2</v>
      </c>
      <c r="W17" s="24"/>
      <c r="X17" s="24">
        <f t="shared" si="6"/>
        <v>0.9812004050055837</v>
      </c>
    </row>
    <row r="18" spans="1:24">
      <c r="A18" s="23" t="s">
        <v>104</v>
      </c>
      <c r="B18" s="23" t="s">
        <v>105</v>
      </c>
      <c r="C18" s="24">
        <v>0.90096684594697796</v>
      </c>
      <c r="D18" s="24">
        <v>0.87656349147617096</v>
      </c>
      <c r="E18" s="24">
        <v>0.93031325227539896</v>
      </c>
      <c r="F18" s="24">
        <v>0.88918807822763501</v>
      </c>
      <c r="G18" s="24">
        <f t="shared" si="0"/>
        <v>0.89925791698154578</v>
      </c>
      <c r="H18" s="24">
        <f t="shared" si="1"/>
        <v>6.0767710949222113E-2</v>
      </c>
      <c r="I18" s="24"/>
      <c r="J18" s="24">
        <v>1.5085467043152101</v>
      </c>
      <c r="K18" s="24">
        <v>1.54271856683708</v>
      </c>
      <c r="L18" s="24">
        <v>1.4930655047571999</v>
      </c>
      <c r="M18" s="24">
        <v>1.57247850459004</v>
      </c>
      <c r="N18" s="24">
        <f t="shared" si="2"/>
        <v>1.5292023201248826</v>
      </c>
      <c r="O18" s="24">
        <f t="shared" si="3"/>
        <v>3.5534213355779144E-2</v>
      </c>
      <c r="P18" s="24"/>
      <c r="Q18" s="24">
        <v>0.93988490288285997</v>
      </c>
      <c r="R18" s="24">
        <v>0.93758873290358702</v>
      </c>
      <c r="S18" s="24">
        <v>0.88405546747741304</v>
      </c>
      <c r="T18" s="24">
        <v>0.90564532636359496</v>
      </c>
      <c r="U18" s="24">
        <f t="shared" si="4"/>
        <v>0.91679360740686378</v>
      </c>
      <c r="V18" s="24">
        <f t="shared" si="5"/>
        <v>2.6843466911238293E-2</v>
      </c>
      <c r="W18" s="24"/>
      <c r="X18" s="24">
        <f t="shared" si="6"/>
        <v>1.115084614837764</v>
      </c>
    </row>
    <row r="19" spans="1:24">
      <c r="A19" s="23" t="s">
        <v>106</v>
      </c>
      <c r="B19" s="23" t="s">
        <v>107</v>
      </c>
      <c r="C19" s="24">
        <v>0.77784125066944598</v>
      </c>
      <c r="D19" s="24">
        <v>0.74027553411670699</v>
      </c>
      <c r="E19" s="24">
        <v>0.93577618220001402</v>
      </c>
      <c r="F19" s="24">
        <v>0.86686976086807099</v>
      </c>
      <c r="G19" s="24">
        <f t="shared" si="0"/>
        <v>0.8301906819635595</v>
      </c>
      <c r="H19" s="24">
        <f t="shared" si="1"/>
        <v>7.0145978659440694E-2</v>
      </c>
      <c r="I19" s="24"/>
      <c r="J19" s="24">
        <v>0.79476392577301602</v>
      </c>
      <c r="K19" s="24">
        <v>0.87828162742748805</v>
      </c>
      <c r="L19" s="24">
        <v>0.83414661165385995</v>
      </c>
      <c r="M19" s="24">
        <v>0.94363696460429802</v>
      </c>
      <c r="N19" s="24">
        <f t="shared" si="2"/>
        <v>0.86270728236466554</v>
      </c>
      <c r="O19" s="24">
        <f t="shared" si="3"/>
        <v>6.3833599585001372E-2</v>
      </c>
      <c r="P19" s="24"/>
      <c r="Q19" s="24">
        <v>0.71824929938953297</v>
      </c>
      <c r="R19" s="24">
        <v>0.72131260882594295</v>
      </c>
      <c r="S19" s="24">
        <v>0.78397758797531303</v>
      </c>
      <c r="T19" s="24">
        <v>0.68308359506698602</v>
      </c>
      <c r="U19" s="24">
        <f t="shared" si="4"/>
        <v>0.72665577281444382</v>
      </c>
      <c r="V19" s="24">
        <f t="shared" si="5"/>
        <v>4.1966428502811057E-2</v>
      </c>
      <c r="W19" s="24"/>
      <c r="X19" s="24">
        <f t="shared" si="6"/>
        <v>0.80651791238088977</v>
      </c>
    </row>
    <row r="20" spans="1:24">
      <c r="A20" s="23" t="s">
        <v>108</v>
      </c>
      <c r="B20" s="23" t="s">
        <v>109</v>
      </c>
      <c r="C20" s="24">
        <v>1.4148710004238001</v>
      </c>
      <c r="D20" s="24">
        <v>1.31211159964827</v>
      </c>
      <c r="E20" s="24">
        <v>1.45746126327881</v>
      </c>
      <c r="F20" s="24">
        <v>1.36679608726507</v>
      </c>
      <c r="G20" s="24">
        <f t="shared" si="0"/>
        <v>1.3878099876539873</v>
      </c>
      <c r="H20" s="24">
        <f t="shared" si="1"/>
        <v>0.30635014005463684</v>
      </c>
      <c r="I20" s="24"/>
      <c r="J20" s="24">
        <v>1.2901731691346201</v>
      </c>
      <c r="K20" s="24">
        <v>1.3756079644410399</v>
      </c>
      <c r="L20" s="24">
        <v>1.3244818418657001</v>
      </c>
      <c r="M20" s="24">
        <v>1.37258746841182</v>
      </c>
      <c r="N20" s="24">
        <f t="shared" si="2"/>
        <v>1.340712610963295</v>
      </c>
      <c r="O20" s="24">
        <f t="shared" si="3"/>
        <v>4.1033991103124945E-2</v>
      </c>
      <c r="P20" s="24"/>
      <c r="Q20" s="24">
        <v>1.42245666081939</v>
      </c>
      <c r="R20" s="24">
        <v>1.4697377291226199</v>
      </c>
      <c r="S20" s="24">
        <v>1.3542023910315499</v>
      </c>
      <c r="T20" s="24">
        <v>1.4308996382349399</v>
      </c>
      <c r="U20" s="24">
        <f t="shared" si="4"/>
        <v>1.419324104802125</v>
      </c>
      <c r="V20" s="24">
        <f t="shared" si="5"/>
        <v>4.8049200489360282E-2</v>
      </c>
      <c r="W20" s="24"/>
      <c r="X20" s="24">
        <f t="shared" si="6"/>
        <v>1.3826155678064691</v>
      </c>
    </row>
    <row r="21" spans="1:24">
      <c r="A21" s="23" t="s">
        <v>110</v>
      </c>
      <c r="B21" s="23" t="s">
        <v>111</v>
      </c>
      <c r="C21" s="24">
        <v>0.56085207334934395</v>
      </c>
      <c r="D21" s="24">
        <v>0.561328666752828</v>
      </c>
      <c r="E21" s="24">
        <v>0.59894151520664796</v>
      </c>
      <c r="F21" s="24">
        <v>0.57368417600214305</v>
      </c>
      <c r="G21" s="24">
        <f t="shared" si="0"/>
        <v>0.57370160782774071</v>
      </c>
      <c r="H21" s="24">
        <f t="shared" si="1"/>
        <v>0.43724063172299493</v>
      </c>
      <c r="I21" s="24"/>
      <c r="J21" s="24">
        <v>0.45625628227925102</v>
      </c>
      <c r="K21" s="24">
        <v>0.50060629337611695</v>
      </c>
      <c r="L21" s="24">
        <v>0.50274503492093903</v>
      </c>
      <c r="M21" s="24">
        <v>0.56769825559471998</v>
      </c>
      <c r="N21" s="24">
        <f t="shared" si="2"/>
        <v>0.50682646654275676</v>
      </c>
      <c r="O21" s="24">
        <f t="shared" si="3"/>
        <v>4.5891418504764019E-2</v>
      </c>
      <c r="P21" s="24"/>
      <c r="Q21" s="24">
        <v>0.57770051567103697</v>
      </c>
      <c r="R21" s="24">
        <v>0.60617639462863904</v>
      </c>
      <c r="S21" s="24">
        <v>0.57842433156191997</v>
      </c>
      <c r="T21" s="24">
        <v>0.58943192910644604</v>
      </c>
      <c r="U21" s="24">
        <f t="shared" si="4"/>
        <v>0.58793329274201045</v>
      </c>
      <c r="V21" s="24">
        <f t="shared" si="5"/>
        <v>1.3293942815024549E-2</v>
      </c>
      <c r="W21" s="24"/>
      <c r="X21" s="24">
        <f t="shared" si="6"/>
        <v>0.55615378903750268</v>
      </c>
    </row>
    <row r="22" spans="1:24">
      <c r="A22" s="23" t="s">
        <v>112</v>
      </c>
      <c r="B22" s="23" t="s">
        <v>113</v>
      </c>
      <c r="C22" s="24">
        <v>1.8594082443853699</v>
      </c>
      <c r="D22" s="24">
        <v>1.6501708446051899</v>
      </c>
      <c r="E22" s="24">
        <v>1.94513590556244</v>
      </c>
      <c r="F22" s="24">
        <v>1.7196423254092299</v>
      </c>
      <c r="G22" s="24">
        <f t="shared" si="0"/>
        <v>1.7935893299905574</v>
      </c>
      <c r="H22" s="24">
        <f t="shared" si="1"/>
        <v>0.65797773282982652</v>
      </c>
      <c r="I22" s="24"/>
      <c r="J22" s="24">
        <v>1.2431588815599799</v>
      </c>
      <c r="K22" s="24">
        <v>1.32439600197337</v>
      </c>
      <c r="L22" s="24">
        <v>1.2463300886000901</v>
      </c>
      <c r="M22" s="24">
        <v>1.3427942598117399</v>
      </c>
      <c r="N22" s="24">
        <f t="shared" si="2"/>
        <v>1.289169807986295</v>
      </c>
      <c r="O22" s="24">
        <f t="shared" si="3"/>
        <v>5.1861075590115657E-2</v>
      </c>
      <c r="P22" s="24"/>
      <c r="Q22" s="24">
        <v>1.20487348697718</v>
      </c>
      <c r="R22" s="24">
        <v>1.26308021117761</v>
      </c>
      <c r="S22" s="24">
        <v>1.1253794840871501</v>
      </c>
      <c r="T22" s="24">
        <v>1.21102764538327</v>
      </c>
      <c r="U22" s="24">
        <f t="shared" si="4"/>
        <v>1.2010902069063025</v>
      </c>
      <c r="V22" s="24">
        <f t="shared" si="5"/>
        <v>5.6827047758772613E-2</v>
      </c>
      <c r="W22" s="24"/>
      <c r="X22" s="24">
        <f t="shared" si="6"/>
        <v>1.4279497816277182</v>
      </c>
    </row>
    <row r="23" spans="1:24">
      <c r="A23" s="23" t="s">
        <v>114</v>
      </c>
      <c r="B23" s="23" t="s">
        <v>115</v>
      </c>
      <c r="C23" s="24">
        <v>0.87785647814855206</v>
      </c>
      <c r="D23" s="24">
        <v>0.80904200096010104</v>
      </c>
      <c r="E23" s="24">
        <v>0.91016579337279602</v>
      </c>
      <c r="F23" s="24">
        <v>0.84402802258823595</v>
      </c>
      <c r="G23" s="24">
        <f t="shared" si="0"/>
        <v>0.86027307376742124</v>
      </c>
      <c r="H23" s="24">
        <f t="shared" si="1"/>
        <v>0.50725887556063221</v>
      </c>
      <c r="I23" s="24"/>
      <c r="J23" s="24">
        <v>1.0358015584581599</v>
      </c>
      <c r="K23" s="24">
        <v>1.09884272048022</v>
      </c>
      <c r="L23" s="24">
        <v>1.0469626557717899</v>
      </c>
      <c r="M23" s="24">
        <v>1.0907609428048299</v>
      </c>
      <c r="N23" s="24">
        <f t="shared" si="2"/>
        <v>1.0680919693787498</v>
      </c>
      <c r="O23" s="24">
        <f t="shared" si="3"/>
        <v>3.1350755336029303E-2</v>
      </c>
      <c r="P23" s="24"/>
      <c r="Q23" s="24">
        <v>1.1177815990586899</v>
      </c>
      <c r="R23" s="24">
        <v>1.1881630702228101</v>
      </c>
      <c r="S23" s="24">
        <v>1.0517637588911399</v>
      </c>
      <c r="T23" s="24">
        <v>1.12483406064388</v>
      </c>
      <c r="U23" s="24">
        <f t="shared" si="4"/>
        <v>1.12063562220413</v>
      </c>
      <c r="V23" s="24">
        <f t="shared" si="5"/>
        <v>5.5764570967493349E-2</v>
      </c>
      <c r="W23" s="24"/>
      <c r="X23" s="24">
        <f t="shared" si="6"/>
        <v>1.0163335551167669</v>
      </c>
    </row>
    <row r="24" spans="1:24">
      <c r="A24" s="23" t="s">
        <v>116</v>
      </c>
      <c r="B24" s="23" t="s">
        <v>117</v>
      </c>
      <c r="C24" s="24">
        <v>0.86019597538727699</v>
      </c>
      <c r="D24" s="24">
        <v>0.89108785010877201</v>
      </c>
      <c r="E24" s="24">
        <v>0.78186158899366898</v>
      </c>
      <c r="F24" s="24">
        <v>0.83951356356794504</v>
      </c>
      <c r="G24" s="24">
        <f t="shared" si="0"/>
        <v>0.8431647445144157</v>
      </c>
      <c r="H24" s="24">
        <f t="shared" si="1"/>
        <v>4.2477672827145249E-2</v>
      </c>
      <c r="I24" s="24"/>
      <c r="J24" s="24">
        <v>1.2051659850457199</v>
      </c>
      <c r="K24" s="24">
        <v>1.3017644534011199</v>
      </c>
      <c r="L24" s="24">
        <v>1.1797722444851699</v>
      </c>
      <c r="M24" s="24">
        <v>1.3239948573785201</v>
      </c>
      <c r="N24" s="24">
        <f t="shared" si="2"/>
        <v>1.2526743850776325</v>
      </c>
      <c r="O24" s="24">
        <f t="shared" si="3"/>
        <v>7.0871279452685079E-2</v>
      </c>
      <c r="P24" s="24"/>
      <c r="Q24" s="24">
        <v>1.0185162936533401</v>
      </c>
      <c r="R24" s="24">
        <v>1.0150834783822</v>
      </c>
      <c r="S24" s="24">
        <v>0.94961626096710805</v>
      </c>
      <c r="T24" s="24">
        <v>1.0415728501540999</v>
      </c>
      <c r="U24" s="24">
        <f t="shared" si="4"/>
        <v>1.0061972207891872</v>
      </c>
      <c r="V24" s="24">
        <f t="shared" si="5"/>
        <v>3.9511877107156437E-2</v>
      </c>
      <c r="W24" s="24"/>
      <c r="X24" s="24">
        <f t="shared" si="6"/>
        <v>1.0340121167937451</v>
      </c>
    </row>
    <row r="25" spans="1:24">
      <c r="A25" s="23" t="s">
        <v>118</v>
      </c>
      <c r="B25" s="23" t="s">
        <v>119</v>
      </c>
      <c r="C25" s="24">
        <v>1.4683180219857801</v>
      </c>
      <c r="D25" s="24">
        <v>1.12597626139767</v>
      </c>
      <c r="E25" s="24">
        <v>1.5839333912872</v>
      </c>
      <c r="F25" s="24">
        <v>1.3999309341553601</v>
      </c>
      <c r="G25" s="24">
        <f t="shared" si="0"/>
        <v>1.3945396522065026</v>
      </c>
      <c r="H25" s="24">
        <f t="shared" si="1"/>
        <v>0.32245825191419669</v>
      </c>
      <c r="I25" s="24"/>
      <c r="J25" s="24">
        <v>0.94931997502340504</v>
      </c>
      <c r="K25" s="24">
        <v>0.97055580769349803</v>
      </c>
      <c r="L25" s="24">
        <v>0.87635979106520001</v>
      </c>
      <c r="M25" s="24">
        <v>0.84950525712647995</v>
      </c>
      <c r="N25" s="24">
        <f t="shared" si="2"/>
        <v>0.9114352077271457</v>
      </c>
      <c r="O25" s="24">
        <f t="shared" si="3"/>
        <v>5.7723780682612885E-2</v>
      </c>
      <c r="P25" s="24"/>
      <c r="Q25" s="24">
        <v>0.92826145722708298</v>
      </c>
      <c r="R25" s="24">
        <v>0.85746475061272798</v>
      </c>
      <c r="S25" s="24">
        <v>0.92737338417127202</v>
      </c>
      <c r="T25" s="24">
        <v>0.91897173004935395</v>
      </c>
      <c r="U25" s="24">
        <f t="shared" si="4"/>
        <v>0.9080178305151092</v>
      </c>
      <c r="V25" s="24">
        <f t="shared" si="5"/>
        <v>3.3960976048072217E-2</v>
      </c>
      <c r="W25" s="24"/>
      <c r="X25" s="24">
        <f t="shared" si="6"/>
        <v>1.0713308968162525</v>
      </c>
    </row>
    <row r="26" spans="1:24">
      <c r="A26" s="23" t="s">
        <v>120</v>
      </c>
      <c r="B26" s="23" t="s">
        <v>11</v>
      </c>
      <c r="C26" s="24">
        <v>0.77020311897754901</v>
      </c>
      <c r="D26" s="24">
        <v>0.82505801449438398</v>
      </c>
      <c r="E26" s="24">
        <v>0.766931195487493</v>
      </c>
      <c r="F26" s="24">
        <v>0.78656914307814096</v>
      </c>
      <c r="G26" s="24">
        <f t="shared" si="0"/>
        <v>0.78719036800939168</v>
      </c>
      <c r="H26" s="24">
        <f t="shared" si="1"/>
        <v>0.34915167566857164</v>
      </c>
      <c r="I26" s="24"/>
      <c r="J26" s="24">
        <v>0.64391843697376305</v>
      </c>
      <c r="K26" s="24">
        <v>0.60082573424602004</v>
      </c>
      <c r="L26" s="24">
        <v>0.60431913737523801</v>
      </c>
      <c r="M26" s="24">
        <v>0.62329518282516905</v>
      </c>
      <c r="N26" s="24">
        <f t="shared" si="2"/>
        <v>0.61808962285504754</v>
      </c>
      <c r="O26" s="24">
        <f t="shared" si="3"/>
        <v>1.9848539943248922E-2</v>
      </c>
      <c r="P26" s="24"/>
      <c r="Q26" s="24">
        <v>0.66951914704075399</v>
      </c>
      <c r="R26" s="24">
        <v>0.62899145762066999</v>
      </c>
      <c r="S26" s="24">
        <v>0.65952309732460102</v>
      </c>
      <c r="T26" s="24">
        <v>0.617095287242033</v>
      </c>
      <c r="U26" s="24">
        <f t="shared" si="4"/>
        <v>0.6437822473070145</v>
      </c>
      <c r="V26" s="24">
        <f t="shared" si="5"/>
        <v>2.4773128346633349E-2</v>
      </c>
      <c r="W26" s="24"/>
      <c r="X26" s="24">
        <f t="shared" si="6"/>
        <v>0.68302074605715113</v>
      </c>
    </row>
    <row r="27" spans="1:24">
      <c r="A27" s="23" t="s">
        <v>12</v>
      </c>
      <c r="B27" s="23" t="s">
        <v>199</v>
      </c>
      <c r="C27" s="24">
        <v>0.52270800761496194</v>
      </c>
      <c r="D27" s="24">
        <v>0.54635621250369903</v>
      </c>
      <c r="E27" s="24">
        <v>0.58981424591050502</v>
      </c>
      <c r="F27" s="24">
        <v>0.58387502448394701</v>
      </c>
      <c r="G27" s="24">
        <f t="shared" si="0"/>
        <v>0.56068837262827831</v>
      </c>
      <c r="H27" s="24">
        <f t="shared" si="1"/>
        <v>0.12408148782958911</v>
      </c>
      <c r="I27" s="24"/>
      <c r="J27" s="24">
        <v>0.40696940031135598</v>
      </c>
      <c r="K27" s="24">
        <v>0.41806491887103597</v>
      </c>
      <c r="L27" s="24">
        <v>0.43818936468528802</v>
      </c>
      <c r="M27" s="24">
        <v>0.49944033750345801</v>
      </c>
      <c r="N27" s="24">
        <f t="shared" si="2"/>
        <v>0.44066600534278444</v>
      </c>
      <c r="O27" s="24">
        <f t="shared" si="3"/>
        <v>4.1258640186943848E-2</v>
      </c>
      <c r="P27" s="24"/>
      <c r="Q27" s="24">
        <v>0.53490910597358698</v>
      </c>
      <c r="R27" s="24">
        <v>0.531805941958154</v>
      </c>
      <c r="S27" s="24">
        <v>0.55365919746664505</v>
      </c>
      <c r="T27" s="24">
        <v>0.52684824024323595</v>
      </c>
      <c r="U27" s="24">
        <f t="shared" si="4"/>
        <v>0.53680562141040555</v>
      </c>
      <c r="V27" s="24">
        <f t="shared" si="5"/>
        <v>1.1715887091454213E-2</v>
      </c>
      <c r="W27" s="24"/>
      <c r="X27" s="24">
        <f t="shared" si="6"/>
        <v>0.51271999979382277</v>
      </c>
    </row>
    <row r="28" spans="1:24">
      <c r="A28" s="23" t="s">
        <v>200</v>
      </c>
      <c r="B28" s="23" t="s">
        <v>9</v>
      </c>
      <c r="C28" s="24">
        <v>0.66562584541449799</v>
      </c>
      <c r="D28" s="24">
        <v>0.70332958227658704</v>
      </c>
      <c r="E28" s="24">
        <v>0.69332559698026797</v>
      </c>
      <c r="F28" s="24">
        <v>0.73783735467951905</v>
      </c>
      <c r="G28" s="24">
        <f t="shared" si="0"/>
        <v>0.70002959483771798</v>
      </c>
      <c r="H28" s="24">
        <f t="shared" si="1"/>
        <v>7.9762761500903931E-2</v>
      </c>
      <c r="I28" s="24"/>
      <c r="J28" s="24">
        <v>0.73782572712754901</v>
      </c>
      <c r="K28" s="24">
        <v>0.80359786512750697</v>
      </c>
      <c r="L28" s="24">
        <v>0.814073095514387</v>
      </c>
      <c r="M28" s="24">
        <v>0.88868153219853196</v>
      </c>
      <c r="N28" s="24">
        <f t="shared" si="2"/>
        <v>0.81104455499199379</v>
      </c>
      <c r="O28" s="24">
        <f t="shared" si="3"/>
        <v>6.1787599163708545E-2</v>
      </c>
      <c r="P28" s="24"/>
      <c r="Q28" s="24">
        <v>0.70151258397903804</v>
      </c>
      <c r="R28" s="24">
        <v>0.72939470853590704</v>
      </c>
      <c r="S28" s="24">
        <v>0.69992413962816902</v>
      </c>
      <c r="T28" s="24">
        <v>0.71959174752086197</v>
      </c>
      <c r="U28" s="24">
        <f t="shared" si="4"/>
        <v>0.71260579491599396</v>
      </c>
      <c r="V28" s="24">
        <f t="shared" si="5"/>
        <v>1.4312638518286114E-2</v>
      </c>
      <c r="W28" s="24"/>
      <c r="X28" s="24">
        <f t="shared" si="6"/>
        <v>0.74122664824856865</v>
      </c>
    </row>
    <row r="29" spans="1:24">
      <c r="A29" s="23" t="s">
        <v>10</v>
      </c>
      <c r="B29" s="23" t="s">
        <v>123</v>
      </c>
      <c r="C29" s="24">
        <v>0.69547437390248301</v>
      </c>
      <c r="D29" s="24">
        <v>0.67372480302184901</v>
      </c>
      <c r="E29" s="24">
        <v>0.727774015895434</v>
      </c>
      <c r="F29" s="24">
        <v>0.73367717450493497</v>
      </c>
      <c r="G29" s="24">
        <f t="shared" si="0"/>
        <v>0.7076625918311753</v>
      </c>
      <c r="H29" s="24">
        <f t="shared" si="1"/>
        <v>2.7168672937596738E-2</v>
      </c>
      <c r="I29" s="24"/>
      <c r="J29" s="24">
        <v>0.74149451160306101</v>
      </c>
      <c r="K29" s="24">
        <v>0.76475038529668804</v>
      </c>
      <c r="L29" s="24">
        <v>0.78039551940210605</v>
      </c>
      <c r="M29" s="24">
        <v>0.809294146028811</v>
      </c>
      <c r="N29" s="24">
        <f t="shared" si="2"/>
        <v>0.77398364058266655</v>
      </c>
      <c r="O29" s="24">
        <f t="shared" si="3"/>
        <v>2.845312220645781E-2</v>
      </c>
      <c r="P29" s="24"/>
      <c r="Q29" s="24">
        <v>0.88204371153498595</v>
      </c>
      <c r="R29" s="24">
        <v>0.91667964355477205</v>
      </c>
      <c r="S29" s="24">
        <v>0.85033555307946895</v>
      </c>
      <c r="T29" s="24">
        <v>0.89403682847948995</v>
      </c>
      <c r="U29" s="24">
        <f t="shared" si="4"/>
        <v>0.88577393416217931</v>
      </c>
      <c r="V29" s="24">
        <f t="shared" si="5"/>
        <v>2.7647975876305231E-2</v>
      </c>
      <c r="W29" s="24"/>
      <c r="X29" s="24">
        <f t="shared" si="6"/>
        <v>0.7891400555253405</v>
      </c>
    </row>
    <row r="30" spans="1:24">
      <c r="A30" s="23" t="s">
        <v>124</v>
      </c>
      <c r="B30" s="23" t="s">
        <v>125</v>
      </c>
      <c r="C30" s="24">
        <v>0.70442074270196497</v>
      </c>
      <c r="D30" s="24">
        <v>0.72450713194064498</v>
      </c>
      <c r="E30" s="24">
        <v>0.77134721510406201</v>
      </c>
      <c r="F30" s="24">
        <v>0.75957556527477899</v>
      </c>
      <c r="G30" s="24">
        <f t="shared" si="0"/>
        <v>0.73996266375536268</v>
      </c>
      <c r="H30" s="24">
        <f t="shared" si="1"/>
        <v>3.2381434127229214E-2</v>
      </c>
      <c r="I30" s="24"/>
      <c r="J30" s="24">
        <v>0.73411139042692697</v>
      </c>
      <c r="K30" s="24">
        <v>0.80924802547468799</v>
      </c>
      <c r="L30" s="24">
        <v>0.75983647802347998</v>
      </c>
      <c r="M30" s="24">
        <v>0.84878437066059098</v>
      </c>
      <c r="N30" s="24">
        <f t="shared" si="2"/>
        <v>0.78799506614642145</v>
      </c>
      <c r="O30" s="24">
        <f t="shared" si="3"/>
        <v>5.1131804902123573E-2</v>
      </c>
      <c r="P30" s="24"/>
      <c r="Q30" s="24">
        <v>0.75658032819611498</v>
      </c>
      <c r="R30" s="24">
        <v>0.80027534739423201</v>
      </c>
      <c r="S30" s="24">
        <v>0.74793470752871605</v>
      </c>
      <c r="T30" s="24">
        <v>0.80325199635614597</v>
      </c>
      <c r="U30" s="24">
        <f t="shared" si="4"/>
        <v>0.7770105948688022</v>
      </c>
      <c r="V30" s="24">
        <f t="shared" si="5"/>
        <v>2.8825121468492008E-2</v>
      </c>
      <c r="W30" s="24"/>
      <c r="X30" s="24">
        <f t="shared" si="6"/>
        <v>0.76832277492352874</v>
      </c>
    </row>
    <row r="31" spans="1:24">
      <c r="A31" s="23" t="s">
        <v>126</v>
      </c>
      <c r="B31" s="23" t="s">
        <v>15</v>
      </c>
      <c r="C31" s="24">
        <v>0.80584344153383902</v>
      </c>
      <c r="D31" s="24">
        <v>0.77691063844202002</v>
      </c>
      <c r="E31" s="24">
        <v>0.88244130746289295</v>
      </c>
      <c r="F31" s="24">
        <v>0.82061320280291306</v>
      </c>
      <c r="G31" s="24">
        <f t="shared" si="0"/>
        <v>0.82145214756041618</v>
      </c>
      <c r="H31" s="24">
        <f t="shared" si="1"/>
        <v>5.6189461034106533E-2</v>
      </c>
      <c r="I31" s="24"/>
      <c r="J31" s="24">
        <v>0.89198179793840304</v>
      </c>
      <c r="K31" s="24">
        <v>0.90544666950642905</v>
      </c>
      <c r="L31" s="24">
        <v>0.94217239271509001</v>
      </c>
      <c r="M31" s="24">
        <v>0.94398378887509704</v>
      </c>
      <c r="N31" s="24">
        <f t="shared" si="2"/>
        <v>0.92089616225875481</v>
      </c>
      <c r="O31" s="24">
        <f t="shared" si="3"/>
        <v>2.6207147724497587E-2</v>
      </c>
      <c r="P31" s="24"/>
      <c r="Q31" s="24">
        <v>0.93937358519511105</v>
      </c>
      <c r="R31" s="24">
        <v>1.0191937071719901</v>
      </c>
      <c r="S31" s="24">
        <v>0.92129960274392497</v>
      </c>
      <c r="T31" s="24">
        <v>0.96742139473512501</v>
      </c>
      <c r="U31" s="24">
        <f t="shared" si="4"/>
        <v>0.96182207246153772</v>
      </c>
      <c r="V31" s="24">
        <f t="shared" si="5"/>
        <v>4.269606543870616E-2</v>
      </c>
      <c r="W31" s="24"/>
      <c r="X31" s="24">
        <f t="shared" si="6"/>
        <v>0.90139012742690294</v>
      </c>
    </row>
    <row r="32" spans="1:24">
      <c r="A32" s="23" t="s">
        <v>16</v>
      </c>
      <c r="B32" s="23" t="s">
        <v>17</v>
      </c>
      <c r="C32" s="24">
        <v>0.56932239040659205</v>
      </c>
      <c r="D32" s="24">
        <v>0.59869981212076195</v>
      </c>
      <c r="E32" s="24">
        <v>0.63003629275247397</v>
      </c>
      <c r="F32" s="24">
        <v>0.65421407049022995</v>
      </c>
      <c r="G32" s="24">
        <f t="shared" si="0"/>
        <v>0.61306814144251454</v>
      </c>
      <c r="H32" s="24">
        <f t="shared" si="1"/>
        <v>0.11765372464570334</v>
      </c>
      <c r="I32" s="24"/>
      <c r="J32" s="24">
        <v>0.53822553130010597</v>
      </c>
      <c r="K32" s="24">
        <v>0.543351970992348</v>
      </c>
      <c r="L32" s="24">
        <v>0.55219738400817198</v>
      </c>
      <c r="M32" s="24">
        <v>0.57064682880666595</v>
      </c>
      <c r="N32" s="24">
        <f t="shared" si="2"/>
        <v>0.551105428776823</v>
      </c>
      <c r="O32" s="24">
        <f t="shared" si="3"/>
        <v>1.4248585286266073E-2</v>
      </c>
      <c r="P32" s="24"/>
      <c r="Q32" s="24">
        <v>0.65307884198371402</v>
      </c>
      <c r="R32" s="24">
        <v>0.64997049075885505</v>
      </c>
      <c r="S32" s="24">
        <v>0.64025554923466299</v>
      </c>
      <c r="T32" s="24">
        <v>0.62467479469770404</v>
      </c>
      <c r="U32" s="24">
        <f t="shared" si="4"/>
        <v>0.64199491916873397</v>
      </c>
      <c r="V32" s="24">
        <f t="shared" si="5"/>
        <v>1.277334733755019E-2</v>
      </c>
      <c r="W32" s="24"/>
      <c r="X32" s="24">
        <f t="shared" si="6"/>
        <v>0.60205616312935717</v>
      </c>
    </row>
    <row r="33" spans="1:24">
      <c r="A33" s="23" t="s">
        <v>18</v>
      </c>
      <c r="B33" s="23" t="s">
        <v>19</v>
      </c>
      <c r="C33" s="24">
        <v>1.57006992002796</v>
      </c>
      <c r="D33" s="24">
        <v>1.48100604618813</v>
      </c>
      <c r="E33" s="24">
        <v>1.4150444220700999</v>
      </c>
      <c r="F33" s="24">
        <v>1.4654484313326399</v>
      </c>
      <c r="G33" s="24">
        <f t="shared" si="0"/>
        <v>1.4828922049047075</v>
      </c>
      <c r="H33" s="24">
        <f t="shared" si="1"/>
        <v>0.46748567074966629</v>
      </c>
      <c r="I33" s="24"/>
      <c r="J33" s="24">
        <v>1.2378508726472099</v>
      </c>
      <c r="K33" s="24">
        <v>1.26505978729558</v>
      </c>
      <c r="L33" s="24">
        <v>1.2616696261102101</v>
      </c>
      <c r="M33" s="24">
        <v>1.30650252126791</v>
      </c>
      <c r="N33" s="24">
        <f t="shared" si="2"/>
        <v>1.2677707018302276</v>
      </c>
      <c r="O33" s="24">
        <f t="shared" si="3"/>
        <v>2.8518544831096244E-2</v>
      </c>
      <c r="P33" s="24"/>
      <c r="Q33" s="24">
        <v>1.35243842831664</v>
      </c>
      <c r="R33" s="24">
        <v>1.38406876313348</v>
      </c>
      <c r="S33" s="24">
        <v>1.37260696606604</v>
      </c>
      <c r="T33" s="24">
        <v>1.4139117661820799</v>
      </c>
      <c r="U33" s="24">
        <f t="shared" si="4"/>
        <v>1.38075648092456</v>
      </c>
      <c r="V33" s="24">
        <f t="shared" si="5"/>
        <v>2.5681191884809464E-2</v>
      </c>
      <c r="W33" s="24"/>
      <c r="X33" s="24">
        <f t="shared" si="6"/>
        <v>1.3771397958864984</v>
      </c>
    </row>
    <row r="34" spans="1:24">
      <c r="A34" s="23" t="s">
        <v>20</v>
      </c>
      <c r="B34" s="23" t="s">
        <v>137</v>
      </c>
      <c r="C34" s="24">
        <v>0.90143241420349396</v>
      </c>
      <c r="D34" s="24">
        <v>0.84085631069730604</v>
      </c>
      <c r="E34" s="24">
        <v>0.95572414124989102</v>
      </c>
      <c r="F34" s="24">
        <v>0.910966144533783</v>
      </c>
      <c r="G34" s="24">
        <f t="shared" si="0"/>
        <v>0.90224475267111848</v>
      </c>
      <c r="H34" s="24">
        <f t="shared" si="1"/>
        <v>0.3147605335652755</v>
      </c>
      <c r="I34" s="24"/>
      <c r="J34" s="24">
        <v>0.94186745189354903</v>
      </c>
      <c r="K34" s="24">
        <v>1.0294572324756699</v>
      </c>
      <c r="L34" s="24">
        <v>1.0050748810560399</v>
      </c>
      <c r="M34" s="24">
        <v>1.0600936658953199</v>
      </c>
      <c r="N34" s="24">
        <f t="shared" si="2"/>
        <v>1.0091233078301447</v>
      </c>
      <c r="O34" s="24">
        <f t="shared" si="3"/>
        <v>5.0170329245785204E-2</v>
      </c>
      <c r="P34" s="24"/>
      <c r="Q34" s="24">
        <v>0.84433559715273798</v>
      </c>
      <c r="R34" s="24">
        <v>0.81388713548140901</v>
      </c>
      <c r="S34" s="24">
        <v>0.771340010409999</v>
      </c>
      <c r="T34" s="24">
        <v>0.80574185310385305</v>
      </c>
      <c r="U34" s="24">
        <f t="shared" si="4"/>
        <v>0.80882614903699979</v>
      </c>
      <c r="V34" s="24">
        <f t="shared" si="5"/>
        <v>3.0006987851947328E-2</v>
      </c>
      <c r="W34" s="24"/>
      <c r="X34" s="24">
        <f t="shared" si="6"/>
        <v>0.90673140317942102</v>
      </c>
    </row>
    <row r="35" spans="1:24">
      <c r="A35" s="23" t="s">
        <v>138</v>
      </c>
      <c r="B35" s="23" t="s">
        <v>139</v>
      </c>
      <c r="C35" s="24">
        <v>1.48462563542973</v>
      </c>
      <c r="D35" s="24">
        <v>1.3791430856224101</v>
      </c>
      <c r="E35" s="24">
        <v>1.51347013369977</v>
      </c>
      <c r="F35" s="24">
        <v>1.4456268787380799</v>
      </c>
      <c r="G35" s="24">
        <f t="shared" si="0"/>
        <v>1.4557164333724977</v>
      </c>
      <c r="H35" s="24">
        <f t="shared" si="1"/>
        <v>0.29988179090644829</v>
      </c>
      <c r="I35" s="24"/>
      <c r="J35" s="24">
        <v>1.3775882660201899</v>
      </c>
      <c r="K35" s="24">
        <v>1.47897348053316</v>
      </c>
      <c r="L35" s="24">
        <v>1.44035842246985</v>
      </c>
      <c r="M35" s="24">
        <v>1.5139748870374901</v>
      </c>
      <c r="N35" s="24">
        <f t="shared" si="2"/>
        <v>1.4527237640151724</v>
      </c>
      <c r="O35" s="24">
        <f t="shared" si="3"/>
        <v>5.8420865049102384E-2</v>
      </c>
      <c r="P35" s="24"/>
      <c r="Q35" s="24">
        <v>1.2260979692187901</v>
      </c>
      <c r="R35" s="24">
        <v>1.2663959417535</v>
      </c>
      <c r="S35" s="24">
        <v>1.21774541713325</v>
      </c>
      <c r="T35" s="24">
        <v>1.2464213221923699</v>
      </c>
      <c r="U35" s="24">
        <f t="shared" si="4"/>
        <v>1.2391651625744775</v>
      </c>
      <c r="V35" s="24">
        <f t="shared" si="5"/>
        <v>2.1784736430651961E-2</v>
      </c>
      <c r="W35" s="24"/>
      <c r="X35" s="24">
        <f t="shared" si="6"/>
        <v>1.3825351199873825</v>
      </c>
    </row>
    <row r="36" spans="1:24">
      <c r="A36" s="23" t="s">
        <v>140</v>
      </c>
      <c r="B36" s="23" t="s">
        <v>141</v>
      </c>
      <c r="C36" s="24">
        <v>1.2155761947083801</v>
      </c>
      <c r="D36" s="24">
        <v>1.15633051712451</v>
      </c>
      <c r="E36" s="24">
        <v>1.0491743298429099</v>
      </c>
      <c r="F36" s="24">
        <v>1.0191879524151399</v>
      </c>
      <c r="G36" s="24">
        <f t="shared" si="0"/>
        <v>1.110067248522735</v>
      </c>
      <c r="H36" s="24">
        <f t="shared" si="1"/>
        <v>0.19796199068484852</v>
      </c>
      <c r="I36" s="24"/>
      <c r="J36" s="24">
        <v>0.91002176044165395</v>
      </c>
      <c r="K36" s="24">
        <v>0.94449455325737697</v>
      </c>
      <c r="L36" s="24">
        <v>1</v>
      </c>
      <c r="M36" s="24">
        <v>1.03311883038626</v>
      </c>
      <c r="N36" s="24">
        <f t="shared" si="2"/>
        <v>0.97190878602132269</v>
      </c>
      <c r="O36" s="24">
        <f t="shared" si="3"/>
        <v>5.5128123273842096E-2</v>
      </c>
      <c r="P36" s="24"/>
      <c r="Q36" s="24">
        <v>1.0452690354174601</v>
      </c>
      <c r="R36" s="24">
        <v>1.1652883697185401</v>
      </c>
      <c r="S36" s="24">
        <v>1.0176265707862999</v>
      </c>
      <c r="T36" s="24">
        <v>1.12250565984951</v>
      </c>
      <c r="U36" s="24">
        <f t="shared" si="4"/>
        <v>1.0876724089429524</v>
      </c>
      <c r="V36" s="24">
        <f t="shared" si="5"/>
        <v>6.8171495180041189E-2</v>
      </c>
      <c r="W36" s="24"/>
      <c r="X36" s="24">
        <f t="shared" si="6"/>
        <v>1.0565494811623366</v>
      </c>
    </row>
    <row r="37" spans="1:24">
      <c r="A37" s="23" t="s">
        <v>142</v>
      </c>
      <c r="B37" s="23" t="s">
        <v>143</v>
      </c>
      <c r="C37" s="24">
        <v>1.5877043637716499</v>
      </c>
      <c r="D37" s="24">
        <v>1.4272337210128001</v>
      </c>
      <c r="E37" s="24">
        <v>1.44465595709603</v>
      </c>
      <c r="F37" s="24">
        <v>1.3855780446470201</v>
      </c>
      <c r="G37" s="24">
        <f t="shared" si="0"/>
        <v>1.4612930216318751</v>
      </c>
      <c r="H37" s="24">
        <f t="shared" si="1"/>
        <v>0.20532480268447703</v>
      </c>
      <c r="I37" s="24"/>
      <c r="J37" s="24">
        <v>1.3672076343992201</v>
      </c>
      <c r="K37" s="24">
        <v>1.32834061398502</v>
      </c>
      <c r="L37" s="24">
        <v>1.3883116118976799</v>
      </c>
      <c r="M37" s="24">
        <v>1.30601315204949</v>
      </c>
      <c r="N37" s="24">
        <f t="shared" si="2"/>
        <v>1.3474682530828526</v>
      </c>
      <c r="O37" s="24">
        <f t="shared" si="3"/>
        <v>3.7158288053375697E-2</v>
      </c>
      <c r="P37" s="24"/>
      <c r="Q37" s="24">
        <v>1.28073413812129</v>
      </c>
      <c r="R37" s="24">
        <v>1.4397267732002901</v>
      </c>
      <c r="S37" s="24">
        <v>1.2401887760621699</v>
      </c>
      <c r="T37" s="24">
        <v>1.3239310433252101</v>
      </c>
      <c r="U37" s="24">
        <f t="shared" si="4"/>
        <v>1.32114518267724</v>
      </c>
      <c r="V37" s="24">
        <f t="shared" si="5"/>
        <v>8.6132353434803591E-2</v>
      </c>
      <c r="W37" s="24"/>
      <c r="X37" s="24">
        <f t="shared" si="6"/>
        <v>1.3766354857973226</v>
      </c>
    </row>
    <row r="38" spans="1:24">
      <c r="A38" s="23" t="s">
        <v>144</v>
      </c>
      <c r="B38" s="23" t="s">
        <v>145</v>
      </c>
      <c r="C38" s="24">
        <v>1.14411870641583</v>
      </c>
      <c r="D38" s="24">
        <v>1.4109793059610101</v>
      </c>
      <c r="E38" s="24">
        <v>1.0994792233009401</v>
      </c>
      <c r="F38" s="24">
        <v>1.3606795270499801</v>
      </c>
      <c r="G38" s="24">
        <f t="shared" si="0"/>
        <v>1.25381419068194</v>
      </c>
      <c r="H38" s="24">
        <f t="shared" si="1"/>
        <v>0.16089828136511442</v>
      </c>
      <c r="I38" s="24"/>
      <c r="J38" s="24"/>
      <c r="K38" s="24"/>
      <c r="L38" s="24"/>
      <c r="M38" s="24"/>
      <c r="N38" s="24" t="e">
        <f t="shared" si="2"/>
        <v>#DIV/0!</v>
      </c>
      <c r="O38" s="24" t="e">
        <f t="shared" si="3"/>
        <v>#DIV/0!</v>
      </c>
      <c r="P38" s="24"/>
      <c r="Q38" s="24"/>
      <c r="R38" s="24"/>
      <c r="S38" s="24"/>
      <c r="T38" s="24"/>
      <c r="U38" s="24" t="e">
        <f t="shared" si="4"/>
        <v>#DIV/0!</v>
      </c>
      <c r="V38" s="24" t="e">
        <f t="shared" si="5"/>
        <v>#DIV/0!</v>
      </c>
      <c r="W38" s="24"/>
      <c r="X38" s="24" t="e">
        <f t="shared" si="6"/>
        <v>#DIV/0!</v>
      </c>
    </row>
    <row r="39" spans="1:24">
      <c r="A39" s="23" t="s">
        <v>146</v>
      </c>
      <c r="B39" s="23" t="s">
        <v>147</v>
      </c>
      <c r="C39" s="24"/>
      <c r="D39" s="24"/>
      <c r="E39" s="24"/>
      <c r="F39" s="24"/>
      <c r="G39" s="24" t="e">
        <f t="shared" si="0"/>
        <v>#DIV/0!</v>
      </c>
      <c r="H39" s="24">
        <f t="shared" si="1"/>
        <v>0.15489077334540155</v>
      </c>
      <c r="I39" s="24"/>
      <c r="J39" s="24"/>
      <c r="K39" s="24"/>
      <c r="L39" s="24"/>
      <c r="M39" s="24"/>
      <c r="N39" s="24" t="e">
        <f t="shared" si="2"/>
        <v>#DIV/0!</v>
      </c>
      <c r="O39" s="24" t="e">
        <f t="shared" si="3"/>
        <v>#DIV/0!</v>
      </c>
      <c r="P39" s="24"/>
      <c r="Q39" s="24">
        <v>1.0213251165948301</v>
      </c>
      <c r="R39" s="24">
        <v>1.06621241568345</v>
      </c>
      <c r="S39" s="24">
        <v>1.0095457009498101</v>
      </c>
      <c r="T39" s="24">
        <v>1.06016263730823</v>
      </c>
      <c r="U39" s="24">
        <f t="shared" si="4"/>
        <v>1.0393114676340802</v>
      </c>
      <c r="V39" s="24">
        <f t="shared" si="5"/>
        <v>2.809473244070626E-2</v>
      </c>
      <c r="W39" s="24"/>
      <c r="X39" s="24" t="e">
        <f t="shared" si="6"/>
        <v>#DIV/0!</v>
      </c>
    </row>
    <row r="40" spans="1:24">
      <c r="A40" s="23" t="s">
        <v>148</v>
      </c>
      <c r="B40" s="23" t="s">
        <v>149</v>
      </c>
      <c r="C40" s="24">
        <v>1.14024794176884</v>
      </c>
      <c r="D40" s="24">
        <v>0.969949087401065</v>
      </c>
      <c r="E40" s="24">
        <v>1.2306809083757699</v>
      </c>
      <c r="F40" s="24">
        <v>1.0630532547101099</v>
      </c>
      <c r="G40" s="24">
        <f t="shared" si="0"/>
        <v>1.1009827980639462</v>
      </c>
      <c r="H40" s="24">
        <f t="shared" si="1"/>
        <v>0.11101326484965385</v>
      </c>
      <c r="I40" s="24"/>
      <c r="J40" s="24">
        <v>1.0596101085151</v>
      </c>
      <c r="K40" s="24">
        <v>1.16953824104102</v>
      </c>
      <c r="L40" s="24">
        <v>1.1115712501628801</v>
      </c>
      <c r="M40" s="24">
        <v>1.2612177972315</v>
      </c>
      <c r="N40" s="24">
        <f t="shared" si="2"/>
        <v>1.1504843492376249</v>
      </c>
      <c r="O40" s="24">
        <f t="shared" si="3"/>
        <v>8.6404676192831209E-2</v>
      </c>
      <c r="P40" s="24"/>
      <c r="Q40" s="24">
        <v>1.14584397025009</v>
      </c>
      <c r="R40" s="24">
        <v>1.1091993771622</v>
      </c>
      <c r="S40" s="24">
        <v>1.10708435990162</v>
      </c>
      <c r="T40" s="24">
        <v>1.10011847432397</v>
      </c>
      <c r="U40" s="24">
        <f t="shared" si="4"/>
        <v>1.1155615454094701</v>
      </c>
      <c r="V40" s="24">
        <f t="shared" si="5"/>
        <v>2.0557671380133476E-2</v>
      </c>
      <c r="W40" s="24"/>
      <c r="X40" s="24">
        <f t="shared" si="6"/>
        <v>1.1223428975703469</v>
      </c>
    </row>
    <row r="41" spans="1:24">
      <c r="A41" s="23" t="s">
        <v>150</v>
      </c>
      <c r="B41" s="23" t="s">
        <v>151</v>
      </c>
      <c r="C41" s="24">
        <v>0.72595035068261105</v>
      </c>
      <c r="D41" s="24">
        <v>0.68091668862884702</v>
      </c>
      <c r="E41" s="24">
        <v>0.70296333468331496</v>
      </c>
      <c r="F41" s="24">
        <v>0.67239323923448902</v>
      </c>
      <c r="G41" s="24">
        <f t="shared" si="0"/>
        <v>0.69555590330731554</v>
      </c>
      <c r="H41" s="24">
        <f t="shared" si="1"/>
        <v>0.22911110124190179</v>
      </c>
      <c r="I41" s="24"/>
      <c r="J41" s="24">
        <v>1.0935289521092899</v>
      </c>
      <c r="K41" s="24">
        <v>1.16198267337559</v>
      </c>
      <c r="L41" s="24">
        <v>1.1257952257777799</v>
      </c>
      <c r="M41" s="24">
        <v>1.1908188388419201</v>
      </c>
      <c r="N41" s="24">
        <f t="shared" si="2"/>
        <v>1.1430314225261449</v>
      </c>
      <c r="O41" s="24">
        <f t="shared" si="3"/>
        <v>4.2388552395726538E-2</v>
      </c>
      <c r="P41" s="24"/>
      <c r="Q41" s="24">
        <v>0.86293630377719699</v>
      </c>
      <c r="R41" s="24">
        <v>0.87558347861429597</v>
      </c>
      <c r="S41" s="24">
        <v>0.78321024542894202</v>
      </c>
      <c r="T41" s="24">
        <v>0.79869046288420698</v>
      </c>
      <c r="U41" s="24">
        <f t="shared" si="4"/>
        <v>0.83010512267616055</v>
      </c>
      <c r="V41" s="24">
        <f t="shared" si="5"/>
        <v>4.5942636962487141E-2</v>
      </c>
      <c r="W41" s="24"/>
      <c r="X41" s="24">
        <f t="shared" si="6"/>
        <v>0.88956414950320706</v>
      </c>
    </row>
    <row r="42" spans="1:24">
      <c r="A42" s="23" t="s">
        <v>152</v>
      </c>
      <c r="B42" s="23" t="s">
        <v>153</v>
      </c>
      <c r="C42" s="24"/>
      <c r="D42" s="24"/>
      <c r="E42" s="24"/>
      <c r="F42" s="24"/>
      <c r="G42" s="24" t="e">
        <f t="shared" si="0"/>
        <v>#DIV/0!</v>
      </c>
      <c r="H42" s="24">
        <f t="shared" si="1"/>
        <v>2.4010470522896499E-2</v>
      </c>
      <c r="I42" s="24"/>
      <c r="J42" s="24"/>
      <c r="K42" s="24"/>
      <c r="L42" s="24"/>
      <c r="M42" s="24"/>
      <c r="N42" s="24" t="e">
        <f t="shared" si="2"/>
        <v>#DIV/0!</v>
      </c>
      <c r="O42" s="24" t="e">
        <f t="shared" si="3"/>
        <v>#DIV/0!</v>
      </c>
      <c r="P42" s="24"/>
      <c r="Q42" s="24">
        <v>1.03156954187654</v>
      </c>
      <c r="R42" s="24">
        <v>1.16224696764812</v>
      </c>
      <c r="S42" s="24">
        <v>0.91025228764706601</v>
      </c>
      <c r="T42" s="24">
        <v>1.0316407246878501</v>
      </c>
      <c r="U42" s="24">
        <f t="shared" si="4"/>
        <v>1.0339273804648941</v>
      </c>
      <c r="V42" s="24">
        <f t="shared" si="5"/>
        <v>0.10291134248439822</v>
      </c>
      <c r="W42" s="24"/>
      <c r="X42" s="24" t="e">
        <f t="shared" si="6"/>
        <v>#DIV/0!</v>
      </c>
    </row>
    <row r="43" spans="1:24">
      <c r="A43" s="23" t="s">
        <v>154</v>
      </c>
      <c r="B43" s="23" t="s">
        <v>155</v>
      </c>
      <c r="C43" s="24">
        <v>1.1217114736401099</v>
      </c>
      <c r="D43" s="24">
        <v>1.09565069809975</v>
      </c>
      <c r="E43" s="24">
        <v>1.15397248509776</v>
      </c>
      <c r="F43" s="24">
        <v>1.0444934332665301</v>
      </c>
      <c r="G43" s="24">
        <f t="shared" si="0"/>
        <v>1.1039570225260376</v>
      </c>
      <c r="H43" s="24">
        <f t="shared" si="1"/>
        <v>4.6266188171361529E-2</v>
      </c>
      <c r="I43" s="24"/>
      <c r="J43" s="24">
        <v>0.88155032109109399</v>
      </c>
      <c r="K43" s="24">
        <v>0.94904066882138105</v>
      </c>
      <c r="L43" s="24">
        <v>0.88789950577406196</v>
      </c>
      <c r="M43" s="24">
        <v>0.93010716057073595</v>
      </c>
      <c r="N43" s="24">
        <f t="shared" si="2"/>
        <v>0.91214941406431826</v>
      </c>
      <c r="O43" s="24">
        <f t="shared" si="3"/>
        <v>3.2699683382815439E-2</v>
      </c>
      <c r="P43" s="24"/>
      <c r="Q43" s="24">
        <v>1.00988582997059</v>
      </c>
      <c r="R43" s="24">
        <v>1.02093538079684</v>
      </c>
      <c r="S43" s="24">
        <v>0.99503141210200396</v>
      </c>
      <c r="T43" s="24">
        <v>0.99428448415023296</v>
      </c>
      <c r="U43" s="24">
        <f t="shared" si="4"/>
        <v>1.0050342767549167</v>
      </c>
      <c r="V43" s="24">
        <f t="shared" si="5"/>
        <v>1.280622271482088E-2</v>
      </c>
      <c r="W43" s="24"/>
      <c r="X43" s="24">
        <f t="shared" si="6"/>
        <v>1.0070469044484243</v>
      </c>
    </row>
    <row r="44" spans="1:24">
      <c r="A44" s="23" t="s">
        <v>156</v>
      </c>
      <c r="B44" s="23" t="s">
        <v>157</v>
      </c>
      <c r="C44" s="24">
        <v>0.89000448747417604</v>
      </c>
      <c r="D44" s="24">
        <v>0.95497230753476803</v>
      </c>
      <c r="E44" s="24">
        <v>0.89423069972062497</v>
      </c>
      <c r="F44" s="24">
        <v>0.96639160229268095</v>
      </c>
      <c r="G44" s="24">
        <f t="shared" si="0"/>
        <v>0.92639977425556241</v>
      </c>
      <c r="H44" s="24">
        <f t="shared" si="1"/>
        <v>0.10299100900741995</v>
      </c>
      <c r="I44" s="24"/>
      <c r="J44" s="24">
        <v>0.83203071522046901</v>
      </c>
      <c r="K44" s="24">
        <v>0.85581260644662005</v>
      </c>
      <c r="L44" s="24">
        <v>0.823354621535203</v>
      </c>
      <c r="M44" s="24">
        <v>0.89867057390275695</v>
      </c>
      <c r="N44" s="24">
        <f t="shared" si="2"/>
        <v>0.85246712927626223</v>
      </c>
      <c r="O44" s="24">
        <f t="shared" si="3"/>
        <v>3.3720101024384087E-2</v>
      </c>
      <c r="P44" s="24"/>
      <c r="Q44" s="24">
        <v>0.82710555892815396</v>
      </c>
      <c r="R44" s="24">
        <v>0.81587297469879905</v>
      </c>
      <c r="S44" s="24">
        <v>0.86095526749666496</v>
      </c>
      <c r="T44" s="24">
        <v>0.85835330790106801</v>
      </c>
      <c r="U44" s="24">
        <f t="shared" si="4"/>
        <v>0.84057177725617149</v>
      </c>
      <c r="V44" s="24">
        <f t="shared" si="5"/>
        <v>2.2531750858774003E-2</v>
      </c>
      <c r="W44" s="24"/>
      <c r="X44" s="24">
        <f t="shared" si="6"/>
        <v>0.87314622692933208</v>
      </c>
    </row>
    <row r="45" spans="1:24">
      <c r="A45" s="23" t="s">
        <v>8</v>
      </c>
      <c r="B45" s="23" t="s">
        <v>161</v>
      </c>
      <c r="C45" s="24">
        <v>0.827589406389728</v>
      </c>
      <c r="D45" s="24">
        <v>0.79231418214498395</v>
      </c>
      <c r="E45" s="24">
        <v>0.861413565125286</v>
      </c>
      <c r="F45" s="24">
        <v>0.85178231632623402</v>
      </c>
      <c r="G45" s="24">
        <f t="shared" si="0"/>
        <v>0.83327486749655799</v>
      </c>
      <c r="H45" s="24">
        <f t="shared" si="1"/>
        <v>5.9718521798653827E-2</v>
      </c>
      <c r="I45" s="24"/>
      <c r="J45" s="24">
        <v>0.85155698799083301</v>
      </c>
      <c r="K45" s="24">
        <v>0.91121024235610804</v>
      </c>
      <c r="L45" s="24">
        <v>0.92050089432109605</v>
      </c>
      <c r="M45" s="24">
        <v>0.97957126597885302</v>
      </c>
      <c r="N45" s="24">
        <f t="shared" si="2"/>
        <v>0.91570984766172259</v>
      </c>
      <c r="O45" s="24">
        <f t="shared" si="3"/>
        <v>5.2399334376901453E-2</v>
      </c>
      <c r="P45" s="24"/>
      <c r="Q45" s="24">
        <v>1.01066416564074</v>
      </c>
      <c r="R45" s="24">
        <v>1.0614911462085701</v>
      </c>
      <c r="S45" s="24">
        <v>0.95269870795962397</v>
      </c>
      <c r="T45" s="24">
        <v>0.99466618696596698</v>
      </c>
      <c r="U45" s="24">
        <f t="shared" si="4"/>
        <v>1.0048800516937253</v>
      </c>
      <c r="V45" s="24">
        <f t="shared" si="5"/>
        <v>4.4964755319746912E-2</v>
      </c>
      <c r="W45" s="24"/>
      <c r="X45" s="24">
        <f t="shared" si="6"/>
        <v>0.917954922284002</v>
      </c>
    </row>
    <row r="46" spans="1:24">
      <c r="A46" s="23" t="s">
        <v>162</v>
      </c>
      <c r="B46" s="23" t="s">
        <v>159</v>
      </c>
      <c r="C46" s="24">
        <v>1.8326939345154301</v>
      </c>
      <c r="D46" s="24">
        <v>1.59437163695335</v>
      </c>
      <c r="E46" s="24">
        <v>1.4878929265260501</v>
      </c>
      <c r="F46" s="24">
        <v>1.44749970972999</v>
      </c>
      <c r="G46" s="24">
        <f t="shared" si="0"/>
        <v>1.5906145519312049</v>
      </c>
      <c r="H46" s="24">
        <f t="shared" si="1"/>
        <v>0.42081915745406012</v>
      </c>
      <c r="I46" s="24"/>
      <c r="J46" s="24">
        <v>1.62844972207365</v>
      </c>
      <c r="K46" s="24">
        <v>1.50215221810999</v>
      </c>
      <c r="L46" s="24">
        <v>1.4592109493452099</v>
      </c>
      <c r="M46" s="24">
        <v>1.3412560565948899</v>
      </c>
      <c r="N46" s="24">
        <f t="shared" si="2"/>
        <v>1.482767236530935</v>
      </c>
      <c r="O46" s="24">
        <f t="shared" si="3"/>
        <v>0.11857413548436237</v>
      </c>
      <c r="P46" s="24"/>
      <c r="Q46" s="24">
        <v>0.85146889011489701</v>
      </c>
      <c r="R46" s="24">
        <v>0.89928031090224303</v>
      </c>
      <c r="S46" s="24">
        <v>0.93527607640303501</v>
      </c>
      <c r="T46" s="24">
        <v>0.891250339804597</v>
      </c>
      <c r="U46" s="24">
        <f t="shared" si="4"/>
        <v>0.89431890430619299</v>
      </c>
      <c r="V46" s="24">
        <f t="shared" si="5"/>
        <v>3.438820197818037E-2</v>
      </c>
      <c r="W46" s="24"/>
      <c r="X46" s="24">
        <f t="shared" si="6"/>
        <v>1.3225668975894445</v>
      </c>
    </row>
    <row r="47" spans="1:24">
      <c r="A47" s="23" t="s">
        <v>160</v>
      </c>
      <c r="B47" s="23" t="s">
        <v>237</v>
      </c>
      <c r="C47" s="24">
        <v>0.98006250468446998</v>
      </c>
      <c r="D47" s="24">
        <v>1.00352550463999</v>
      </c>
      <c r="E47" s="24">
        <v>0.96637114876124397</v>
      </c>
      <c r="F47" s="24">
        <v>0.97380328502066504</v>
      </c>
      <c r="G47" s="24">
        <f t="shared" si="0"/>
        <v>0.98094061077659223</v>
      </c>
      <c r="H47" s="24">
        <f t="shared" si="1"/>
        <v>0.34513534027224624</v>
      </c>
      <c r="I47" s="24"/>
      <c r="J47" s="24">
        <v>0.86362085820159795</v>
      </c>
      <c r="K47" s="24">
        <v>0.867306110518694</v>
      </c>
      <c r="L47" s="24">
        <v>0.75830429225901497</v>
      </c>
      <c r="M47" s="24">
        <v>0.807492447135993</v>
      </c>
      <c r="N47" s="24">
        <f t="shared" si="2"/>
        <v>0.82418092702882495</v>
      </c>
      <c r="O47" s="24">
        <f t="shared" si="3"/>
        <v>5.1747869494554524E-2</v>
      </c>
      <c r="P47" s="24"/>
      <c r="Q47" s="24">
        <v>0.84531678800182997</v>
      </c>
      <c r="R47" s="24">
        <v>0.757016119641437</v>
      </c>
      <c r="S47" s="24">
        <v>0.92429654464288602</v>
      </c>
      <c r="T47" s="24">
        <v>0.83160139478477602</v>
      </c>
      <c r="U47" s="24">
        <f t="shared" si="4"/>
        <v>0.8395577117677322</v>
      </c>
      <c r="V47" s="24">
        <f t="shared" si="5"/>
        <v>6.8532848977188435E-2</v>
      </c>
      <c r="W47" s="24"/>
      <c r="X47" s="24">
        <f t="shared" si="6"/>
        <v>0.88155974985771657</v>
      </c>
    </row>
    <row r="48" spans="1:24">
      <c r="A48" s="23" t="s">
        <v>238</v>
      </c>
      <c r="B48" s="23" t="s">
        <v>81</v>
      </c>
      <c r="C48" s="24">
        <v>1.61345639180419</v>
      </c>
      <c r="D48" s="24">
        <v>1.8986820631421899</v>
      </c>
      <c r="E48" s="24">
        <v>1.55125095922491</v>
      </c>
      <c r="F48" s="24">
        <v>1.8318771453207201</v>
      </c>
      <c r="G48" s="24">
        <f t="shared" si="0"/>
        <v>1.7238166398730026</v>
      </c>
      <c r="H48" s="24">
        <f t="shared" si="1"/>
        <v>0.41208822494004704</v>
      </c>
      <c r="I48" s="24"/>
      <c r="J48" s="24"/>
      <c r="K48" s="24"/>
      <c r="L48" s="24"/>
      <c r="M48" s="24"/>
      <c r="N48" s="24" t="e">
        <f t="shared" si="2"/>
        <v>#DIV/0!</v>
      </c>
      <c r="O48" s="24" t="e">
        <f t="shared" si="3"/>
        <v>#DIV/0!</v>
      </c>
      <c r="P48" s="24"/>
      <c r="Q48" s="24">
        <v>1.1014365564156601</v>
      </c>
      <c r="R48" s="24">
        <v>1.2068769642263399</v>
      </c>
      <c r="S48" s="24">
        <v>0.96784378565456897</v>
      </c>
      <c r="T48" s="24">
        <v>1.06678171963081</v>
      </c>
      <c r="U48" s="24">
        <f t="shared" si="4"/>
        <v>1.0857347564818447</v>
      </c>
      <c r="V48" s="24">
        <f t="shared" si="5"/>
        <v>9.8622985195890092E-2</v>
      </c>
      <c r="W48" s="24"/>
      <c r="X48" s="24" t="e">
        <f t="shared" si="6"/>
        <v>#DIV/0!</v>
      </c>
    </row>
    <row r="49" spans="1:24">
      <c r="A49" s="23" t="s">
        <v>82</v>
      </c>
      <c r="B49" s="23" t="s">
        <v>241</v>
      </c>
      <c r="C49" s="24">
        <v>1.08087389145612</v>
      </c>
      <c r="D49" s="24">
        <v>1.053957614188</v>
      </c>
      <c r="E49" s="24">
        <v>1.10370303127146</v>
      </c>
      <c r="F49" s="24">
        <v>1.06619196856045</v>
      </c>
      <c r="G49" s="24">
        <f t="shared" si="0"/>
        <v>1.0761816263690074</v>
      </c>
      <c r="H49" s="24">
        <f t="shared" si="1"/>
        <v>0.36340623748022255</v>
      </c>
      <c r="I49" s="24"/>
      <c r="J49" s="24">
        <v>0.94726729519080899</v>
      </c>
      <c r="K49" s="24">
        <v>0.98798722796198701</v>
      </c>
      <c r="L49" s="24">
        <v>1.0137022866241401</v>
      </c>
      <c r="M49" s="24">
        <v>1.0486521770075701</v>
      </c>
      <c r="N49" s="24">
        <f t="shared" si="2"/>
        <v>0.99940224669612654</v>
      </c>
      <c r="O49" s="24">
        <f t="shared" si="3"/>
        <v>4.2733291466909011E-2</v>
      </c>
      <c r="P49" s="24"/>
      <c r="Q49" s="24">
        <v>1.0265358535617699</v>
      </c>
      <c r="R49" s="24">
        <v>1.02642704878559</v>
      </c>
      <c r="S49" s="24">
        <v>1.1019421298565599</v>
      </c>
      <c r="T49" s="24">
        <v>1.1150692116510601</v>
      </c>
      <c r="U49" s="24">
        <f t="shared" si="4"/>
        <v>1.067493560963745</v>
      </c>
      <c r="V49" s="24">
        <f t="shared" si="5"/>
        <v>4.7658992349079311E-2</v>
      </c>
      <c r="W49" s="24"/>
      <c r="X49" s="24">
        <f t="shared" si="6"/>
        <v>1.0476924780096264</v>
      </c>
    </row>
    <row r="50" spans="1:24">
      <c r="A50" s="23" t="s">
        <v>242</v>
      </c>
      <c r="B50" s="23" t="s">
        <v>87</v>
      </c>
      <c r="C50" s="24">
        <v>0.55670701847176896</v>
      </c>
      <c r="D50" s="24">
        <v>0.57117216475925103</v>
      </c>
      <c r="E50" s="24">
        <v>0.50283108997252002</v>
      </c>
      <c r="F50" s="24">
        <v>0.56503978123973198</v>
      </c>
      <c r="G50" s="24">
        <f t="shared" si="0"/>
        <v>0.548937513610818</v>
      </c>
      <c r="H50" s="24">
        <f t="shared" si="1"/>
        <v>0.28291484942528783</v>
      </c>
      <c r="I50" s="24"/>
      <c r="J50" s="24">
        <v>0.73264120979941405</v>
      </c>
      <c r="K50" s="24">
        <v>0.79083263830693995</v>
      </c>
      <c r="L50" s="24">
        <v>0.74747686509816502</v>
      </c>
      <c r="M50" s="24">
        <v>0.778879643736613</v>
      </c>
      <c r="N50" s="24">
        <f t="shared" si="2"/>
        <v>0.76245758923528295</v>
      </c>
      <c r="O50" s="24">
        <f t="shared" si="3"/>
        <v>2.7007812833818607E-2</v>
      </c>
      <c r="P50" s="24"/>
      <c r="Q50" s="24">
        <v>0.700678624033645</v>
      </c>
      <c r="R50" s="24">
        <v>0.68972307576255099</v>
      </c>
      <c r="S50" s="24">
        <v>0.75135284575902395</v>
      </c>
      <c r="T50" s="24">
        <v>0.66643264192056595</v>
      </c>
      <c r="U50" s="24">
        <f t="shared" si="4"/>
        <v>0.70204679686894644</v>
      </c>
      <c r="V50" s="24">
        <f t="shared" si="5"/>
        <v>3.5838529027911854E-2</v>
      </c>
      <c r="W50" s="24"/>
      <c r="X50" s="24">
        <f t="shared" si="6"/>
        <v>0.67114729990501587</v>
      </c>
    </row>
    <row r="51" spans="1:24">
      <c r="A51" s="23" t="s">
        <v>88</v>
      </c>
      <c r="B51" s="23" t="s">
        <v>89</v>
      </c>
      <c r="C51" s="24">
        <v>1.1561435839310601</v>
      </c>
      <c r="D51" s="24">
        <v>1.1321455834107199</v>
      </c>
      <c r="E51" s="24">
        <v>1.13502341034844</v>
      </c>
      <c r="F51" s="24">
        <v>1.17012313400118</v>
      </c>
      <c r="G51" s="24">
        <f t="shared" si="0"/>
        <v>1.1483589279228501</v>
      </c>
      <c r="H51" s="24">
        <f t="shared" si="1"/>
        <v>0.32127577922519412</v>
      </c>
      <c r="I51" s="24"/>
      <c r="J51" s="24">
        <v>1.11842172495271</v>
      </c>
      <c r="K51" s="24">
        <v>1.08605587145963</v>
      </c>
      <c r="L51" s="24">
        <v>1.0539847226400301</v>
      </c>
      <c r="M51" s="24">
        <v>0.98166753363213999</v>
      </c>
      <c r="N51" s="24">
        <f t="shared" si="2"/>
        <v>1.0600324631711275</v>
      </c>
      <c r="O51" s="24">
        <f t="shared" si="3"/>
        <v>5.8492623516503417E-2</v>
      </c>
      <c r="P51" s="24"/>
      <c r="Q51" s="24">
        <v>1.1707156130441201</v>
      </c>
      <c r="R51" s="24">
        <v>1.1926086041248201</v>
      </c>
      <c r="S51" s="24">
        <v>1.12196261306477</v>
      </c>
      <c r="T51" s="24">
        <v>1.2048628502154799</v>
      </c>
      <c r="U51" s="24">
        <f t="shared" si="4"/>
        <v>1.1725374201122976</v>
      </c>
      <c r="V51" s="24">
        <f t="shared" si="5"/>
        <v>3.6555510063046921E-2</v>
      </c>
      <c r="W51" s="24"/>
      <c r="X51" s="24">
        <f t="shared" si="6"/>
        <v>1.1269762704020916</v>
      </c>
    </row>
    <row r="52" spans="1:24">
      <c r="A52" s="23" t="s">
        <v>90</v>
      </c>
      <c r="B52" s="23" t="s">
        <v>91</v>
      </c>
      <c r="C52" s="24">
        <v>0.71659571998772398</v>
      </c>
      <c r="D52" s="24">
        <v>0.66366753384448196</v>
      </c>
      <c r="E52" s="24">
        <v>0.76633421311491701</v>
      </c>
      <c r="F52" s="24">
        <v>0.73225274611432101</v>
      </c>
      <c r="G52" s="24">
        <f t="shared" si="0"/>
        <v>0.71971255326536099</v>
      </c>
      <c r="H52" s="24">
        <f t="shared" si="1"/>
        <v>0.23112520217839647</v>
      </c>
      <c r="I52" s="24"/>
      <c r="J52" s="24">
        <v>0.76897487991994595</v>
      </c>
      <c r="K52" s="24">
        <v>0.80798430669941501</v>
      </c>
      <c r="L52" s="24">
        <v>0.76822580019214004</v>
      </c>
      <c r="M52" s="24">
        <v>0.85131125157032494</v>
      </c>
      <c r="N52" s="24">
        <f t="shared" si="2"/>
        <v>0.7991240595954564</v>
      </c>
      <c r="O52" s="24">
        <f t="shared" si="3"/>
        <v>3.9436372611358968E-2</v>
      </c>
      <c r="P52" s="24"/>
      <c r="Q52" s="24">
        <v>0.71147033117532898</v>
      </c>
      <c r="R52" s="24">
        <v>0.71568152374843397</v>
      </c>
      <c r="S52" s="24">
        <v>0.68783493728017298</v>
      </c>
      <c r="T52" s="24">
        <v>0.71183078833066205</v>
      </c>
      <c r="U52" s="24">
        <f t="shared" si="4"/>
        <v>0.70670439513364947</v>
      </c>
      <c r="V52" s="24">
        <f t="shared" si="5"/>
        <v>1.2723198384765063E-2</v>
      </c>
      <c r="W52" s="24"/>
      <c r="X52" s="24">
        <f t="shared" si="6"/>
        <v>0.7418470026648224</v>
      </c>
    </row>
    <row r="53" spans="1:24">
      <c r="A53" s="23" t="s">
        <v>92</v>
      </c>
      <c r="B53" s="23" t="s">
        <v>93</v>
      </c>
      <c r="C53" s="24">
        <v>0.92213658053665504</v>
      </c>
      <c r="D53" s="24">
        <v>0.83670186699453997</v>
      </c>
      <c r="E53" s="24">
        <v>0.94673968544133402</v>
      </c>
      <c r="F53" s="24">
        <v>0.84995815040058398</v>
      </c>
      <c r="G53" s="24">
        <f t="shared" si="0"/>
        <v>0.88888407084327825</v>
      </c>
      <c r="H53" s="24">
        <f t="shared" si="1"/>
        <v>0.1010026947284537</v>
      </c>
      <c r="I53" s="24"/>
      <c r="J53" s="24">
        <v>0.74453822425996796</v>
      </c>
      <c r="K53" s="24">
        <v>0.86200404338143399</v>
      </c>
      <c r="L53" s="24">
        <v>0.73364529070382001</v>
      </c>
      <c r="M53" s="24">
        <v>0.82528415201399496</v>
      </c>
      <c r="N53" s="24">
        <f t="shared" si="2"/>
        <v>0.79136792758980423</v>
      </c>
      <c r="O53" s="24">
        <f t="shared" si="3"/>
        <v>6.2355686873377912E-2</v>
      </c>
      <c r="P53" s="24"/>
      <c r="Q53" s="24">
        <v>0.83426336690981995</v>
      </c>
      <c r="R53" s="24">
        <v>0.81875881658524197</v>
      </c>
      <c r="S53" s="24">
        <v>0.74804972414144699</v>
      </c>
      <c r="T53" s="24">
        <v>0.74335189440841798</v>
      </c>
      <c r="U53" s="24">
        <f t="shared" si="4"/>
        <v>0.78610595051123178</v>
      </c>
      <c r="V53" s="24">
        <f t="shared" si="5"/>
        <v>4.7122295132930821E-2</v>
      </c>
      <c r="W53" s="24"/>
      <c r="X53" s="24">
        <f t="shared" si="6"/>
        <v>0.82211931631477153</v>
      </c>
    </row>
    <row r="54" spans="1:24">
      <c r="A54" s="23" t="s">
        <v>94</v>
      </c>
      <c r="B54" s="23" t="s">
        <v>175</v>
      </c>
      <c r="C54" s="24">
        <v>0.98469400259470297</v>
      </c>
      <c r="D54" s="24">
        <v>0.89120960648524095</v>
      </c>
      <c r="E54" s="24">
        <v>1.0199460367544999</v>
      </c>
      <c r="F54" s="24">
        <v>0.91923782584091995</v>
      </c>
      <c r="G54" s="24">
        <f t="shared" si="0"/>
        <v>0.95377186791884094</v>
      </c>
      <c r="H54" s="24">
        <f t="shared" si="1"/>
        <v>6.2739710929722636E-2</v>
      </c>
      <c r="I54" s="24"/>
      <c r="J54" s="24">
        <v>1.41965003542771</v>
      </c>
      <c r="K54" s="24">
        <v>1.6495849591876199</v>
      </c>
      <c r="L54" s="24">
        <v>1.5508390069618601</v>
      </c>
      <c r="M54" s="24">
        <v>1.70581991271105</v>
      </c>
      <c r="N54" s="24">
        <f t="shared" si="2"/>
        <v>1.5814734785720599</v>
      </c>
      <c r="O54" s="24">
        <f t="shared" si="3"/>
        <v>0.12546780075203201</v>
      </c>
      <c r="P54" s="24"/>
      <c r="Q54" s="24">
        <v>1.07206786286609</v>
      </c>
      <c r="R54" s="24">
        <v>1.17494637118989</v>
      </c>
      <c r="S54" s="24">
        <v>1.0531197248113899</v>
      </c>
      <c r="T54" s="24">
        <v>1.08874918471328</v>
      </c>
      <c r="U54" s="24">
        <f t="shared" si="4"/>
        <v>1.0972207858951626</v>
      </c>
      <c r="V54" s="24">
        <f t="shared" si="5"/>
        <v>5.3822571973766775E-2</v>
      </c>
      <c r="W54" s="24"/>
      <c r="X54" s="24">
        <f t="shared" si="6"/>
        <v>1.2108220441286877</v>
      </c>
    </row>
    <row r="55" spans="1:24">
      <c r="A55" s="23" t="s">
        <v>176</v>
      </c>
      <c r="B55" s="23" t="s">
        <v>177</v>
      </c>
      <c r="C55" s="24">
        <v>1.7882547020605899</v>
      </c>
      <c r="D55" s="24">
        <v>1.67398980218682</v>
      </c>
      <c r="E55" s="24">
        <v>1.55141324967798</v>
      </c>
      <c r="F55" s="24">
        <v>1.5236675203105099</v>
      </c>
      <c r="G55" s="24">
        <f t="shared" si="0"/>
        <v>1.634331318558975</v>
      </c>
      <c r="H55" s="24">
        <f t="shared" si="1"/>
        <v>0.37438544940153157</v>
      </c>
      <c r="I55" s="24"/>
      <c r="J55" s="24">
        <v>1.8788775981714601</v>
      </c>
      <c r="K55" s="24">
        <v>1.90944632097988</v>
      </c>
      <c r="L55" s="24">
        <v>1.83159490794727</v>
      </c>
      <c r="M55" s="24">
        <v>1.7685841792014301</v>
      </c>
      <c r="N55" s="24">
        <f t="shared" si="2"/>
        <v>1.8471257515750101</v>
      </c>
      <c r="O55" s="24">
        <f t="shared" si="3"/>
        <v>6.1378657604347887E-2</v>
      </c>
      <c r="P55" s="24"/>
      <c r="Q55" s="24">
        <v>0.72074964545284104</v>
      </c>
      <c r="R55" s="24">
        <v>0.62335976113661895</v>
      </c>
      <c r="S55" s="24">
        <v>0.662831318131061</v>
      </c>
      <c r="T55" s="24">
        <v>0.60167170976691398</v>
      </c>
      <c r="U55" s="24">
        <f t="shared" si="4"/>
        <v>0.65215310862185882</v>
      </c>
      <c r="V55" s="24">
        <f t="shared" si="5"/>
        <v>5.2271526708411439E-2</v>
      </c>
      <c r="W55" s="24"/>
      <c r="X55" s="24">
        <f t="shared" si="6"/>
        <v>1.3778700595852813</v>
      </c>
    </row>
    <row r="56" spans="1:24">
      <c r="A56" s="23" t="s">
        <v>178</v>
      </c>
      <c r="B56" s="23" t="s">
        <v>179</v>
      </c>
      <c r="C56" s="24">
        <v>1.57663929516099</v>
      </c>
      <c r="D56" s="24">
        <v>1.59388069837591</v>
      </c>
      <c r="E56" s="24">
        <v>1.35497573958689</v>
      </c>
      <c r="F56" s="24">
        <v>1.3070977167172899</v>
      </c>
      <c r="G56" s="24">
        <f t="shared" si="0"/>
        <v>1.45814836246027</v>
      </c>
      <c r="H56" s="24">
        <f t="shared" si="1"/>
        <v>0.15693138153649863</v>
      </c>
      <c r="I56" s="24"/>
      <c r="J56" s="24">
        <v>1.10063513213954</v>
      </c>
      <c r="K56" s="24">
        <v>1.1226737688225901</v>
      </c>
      <c r="L56" s="24">
        <v>1.0937224240305701</v>
      </c>
      <c r="M56" s="24">
        <v>1.1115180097031301</v>
      </c>
      <c r="N56" s="24">
        <f t="shared" si="2"/>
        <v>1.1071373336739576</v>
      </c>
      <c r="O56" s="24">
        <f t="shared" si="3"/>
        <v>1.2686075898856758E-2</v>
      </c>
      <c r="P56" s="24"/>
      <c r="Q56" s="24">
        <v>0.97139678037003296</v>
      </c>
      <c r="R56" s="24">
        <v>1.0061801666594601</v>
      </c>
      <c r="S56" s="24">
        <v>0.95578931906579001</v>
      </c>
      <c r="T56" s="24">
        <v>0.98515825695782799</v>
      </c>
      <c r="U56" s="24">
        <f t="shared" si="4"/>
        <v>0.97963113076327779</v>
      </c>
      <c r="V56" s="24">
        <f t="shared" si="5"/>
        <v>2.1382523567970605E-2</v>
      </c>
      <c r="W56" s="24"/>
      <c r="X56" s="24">
        <f t="shared" si="6"/>
        <v>1.1816389422991687</v>
      </c>
    </row>
    <row r="57" spans="1:24">
      <c r="A57" s="23" t="s">
        <v>180</v>
      </c>
      <c r="B57" s="23" t="s">
        <v>181</v>
      </c>
      <c r="C57" s="24">
        <v>0.95979220049181901</v>
      </c>
      <c r="D57" s="24">
        <v>0.83653223146395495</v>
      </c>
      <c r="E57" s="24">
        <v>0.94150811854605698</v>
      </c>
      <c r="F57" s="24">
        <v>0.86712035458104997</v>
      </c>
      <c r="G57" s="24">
        <f t="shared" si="0"/>
        <v>0.90123822627072014</v>
      </c>
      <c r="H57" s="24">
        <f t="shared" si="1"/>
        <v>0.31546409858451607</v>
      </c>
      <c r="I57" s="24"/>
      <c r="J57" s="24">
        <v>0.809415273711102</v>
      </c>
      <c r="K57" s="24">
        <v>0.85354532774439595</v>
      </c>
      <c r="L57" s="24">
        <v>0.818773245251046</v>
      </c>
      <c r="M57" s="24">
        <v>0.85015580214711695</v>
      </c>
      <c r="N57" s="24">
        <f t="shared" si="2"/>
        <v>0.83297241221341523</v>
      </c>
      <c r="O57" s="24">
        <f t="shared" si="3"/>
        <v>2.2174075402752916E-2</v>
      </c>
      <c r="P57" s="24"/>
      <c r="Q57" s="24">
        <v>0.871565441612275</v>
      </c>
      <c r="R57" s="24">
        <v>0.81961559368436698</v>
      </c>
      <c r="S57" s="24">
        <v>0.89107078455265298</v>
      </c>
      <c r="T57" s="24">
        <v>0.92312972798338999</v>
      </c>
      <c r="U57" s="24">
        <f t="shared" si="4"/>
        <v>0.87634538695817121</v>
      </c>
      <c r="V57" s="24">
        <f t="shared" si="5"/>
        <v>4.3384825388138717E-2</v>
      </c>
      <c r="W57" s="24"/>
      <c r="X57" s="24">
        <f t="shared" si="6"/>
        <v>0.87018534181410223</v>
      </c>
    </row>
    <row r="58" spans="1:24">
      <c r="A58" s="23" t="s">
        <v>182</v>
      </c>
      <c r="B58" s="23" t="s">
        <v>183</v>
      </c>
      <c r="C58" s="24">
        <v>0.68098617505029602</v>
      </c>
      <c r="D58" s="24">
        <v>0.62382085603458104</v>
      </c>
      <c r="E58" s="24">
        <v>0.750031470590523</v>
      </c>
      <c r="F58" s="24">
        <v>0.68174924039315898</v>
      </c>
      <c r="G58" s="24">
        <f t="shared" si="0"/>
        <v>0.68414693551713979</v>
      </c>
      <c r="H58" s="24">
        <f t="shared" si="1"/>
        <v>0.12685995161810679</v>
      </c>
      <c r="I58" s="24"/>
      <c r="J58" s="24">
        <v>0.92096567142608399</v>
      </c>
      <c r="K58" s="24">
        <v>0.92526682621975198</v>
      </c>
      <c r="L58" s="24">
        <v>0.90967477740299796</v>
      </c>
      <c r="M58" s="24">
        <v>0.93193194457200002</v>
      </c>
      <c r="N58" s="24">
        <f t="shared" si="2"/>
        <v>0.92195980490520846</v>
      </c>
      <c r="O58" s="24">
        <f t="shared" si="3"/>
        <v>9.3504039415993005E-3</v>
      </c>
      <c r="P58" s="24"/>
      <c r="Q58" s="24">
        <v>0.85607348345244105</v>
      </c>
      <c r="R58" s="24">
        <v>0.84091988215159996</v>
      </c>
      <c r="S58" s="24">
        <v>0.78846394460125901</v>
      </c>
      <c r="T58" s="24">
        <v>0.78970044325170896</v>
      </c>
      <c r="U58" s="24">
        <f t="shared" si="4"/>
        <v>0.81878943836425222</v>
      </c>
      <c r="V58" s="24">
        <f t="shared" si="5"/>
        <v>3.4860014194823853E-2</v>
      </c>
      <c r="W58" s="24"/>
      <c r="X58" s="24">
        <f t="shared" si="6"/>
        <v>0.80829872626220023</v>
      </c>
    </row>
    <row r="59" spans="1:24">
      <c r="A59" s="23" t="s">
        <v>184</v>
      </c>
      <c r="B59" s="23" t="s">
        <v>185</v>
      </c>
      <c r="C59" s="24">
        <v>0.76775410407215705</v>
      </c>
      <c r="D59" s="24">
        <v>0.79421148523871499</v>
      </c>
      <c r="E59" s="24">
        <v>0.72090315419899198</v>
      </c>
      <c r="F59" s="24">
        <v>0.724717119338536</v>
      </c>
      <c r="G59" s="24">
        <f t="shared" si="0"/>
        <v>0.7518964657121</v>
      </c>
      <c r="H59" s="24">
        <f t="shared" si="1"/>
        <v>5.4664003119345522E-2</v>
      </c>
      <c r="I59" s="24"/>
      <c r="J59" s="24">
        <v>0.82228086716603199</v>
      </c>
      <c r="K59" s="24">
        <v>0.84701811319684905</v>
      </c>
      <c r="L59" s="24">
        <v>0.82806447240734504</v>
      </c>
      <c r="M59" s="24">
        <v>0.87807921615963402</v>
      </c>
      <c r="N59" s="24">
        <f t="shared" si="2"/>
        <v>0.84386066723246511</v>
      </c>
      <c r="O59" s="24">
        <f t="shared" si="3"/>
        <v>2.514018096964455E-2</v>
      </c>
      <c r="P59" s="24"/>
      <c r="Q59" s="24">
        <v>0.72064433839872799</v>
      </c>
      <c r="R59" s="24">
        <v>0.73622307200620896</v>
      </c>
      <c r="S59" s="24">
        <v>0.69151514427939098</v>
      </c>
      <c r="T59" s="24">
        <v>0.66172908505939498</v>
      </c>
      <c r="U59" s="24">
        <f t="shared" si="4"/>
        <v>0.70252790993593073</v>
      </c>
      <c r="V59" s="24">
        <f t="shared" si="5"/>
        <v>3.2910960919335368E-2</v>
      </c>
      <c r="W59" s="24"/>
      <c r="X59" s="24">
        <f t="shared" si="6"/>
        <v>0.76609501429349847</v>
      </c>
    </row>
    <row r="60" spans="1:24">
      <c r="A60" s="23" t="s">
        <v>186</v>
      </c>
      <c r="B60" s="23" t="s">
        <v>187</v>
      </c>
      <c r="C60" s="24">
        <v>0.84602389049411997</v>
      </c>
      <c r="D60" s="24">
        <v>0.82037719795905095</v>
      </c>
      <c r="E60" s="24">
        <v>0.81143005597714601</v>
      </c>
      <c r="F60" s="24">
        <v>0.793382827881838</v>
      </c>
      <c r="G60" s="24">
        <f t="shared" si="0"/>
        <v>0.81780349307803879</v>
      </c>
      <c r="H60" s="24">
        <f t="shared" si="1"/>
        <v>4.4511322297026132E-2</v>
      </c>
      <c r="I60" s="24"/>
      <c r="J60" s="24">
        <v>0.76443402319661502</v>
      </c>
      <c r="K60" s="24">
        <v>0.83916987007204202</v>
      </c>
      <c r="L60" s="24">
        <v>0.80946943439383601</v>
      </c>
      <c r="M60" s="24">
        <v>0.85231216194201398</v>
      </c>
      <c r="N60" s="24">
        <f t="shared" si="2"/>
        <v>0.81634637240112673</v>
      </c>
      <c r="O60" s="24">
        <f t="shared" si="3"/>
        <v>3.8972786828422375E-2</v>
      </c>
      <c r="P60" s="24"/>
      <c r="Q60" s="24">
        <v>0.80188147841263502</v>
      </c>
      <c r="R60" s="24">
        <v>0.78580348926148502</v>
      </c>
      <c r="S60" s="24">
        <v>0.74383967018215902</v>
      </c>
      <c r="T60" s="24">
        <v>0.75453291084208696</v>
      </c>
      <c r="U60" s="24">
        <f t="shared" si="4"/>
        <v>0.77151438717459142</v>
      </c>
      <c r="V60" s="24">
        <f t="shared" si="5"/>
        <v>2.6960459737375691E-2</v>
      </c>
      <c r="W60" s="24"/>
      <c r="X60" s="24">
        <f t="shared" si="6"/>
        <v>0.80188808421791891</v>
      </c>
    </row>
    <row r="61" spans="1:24">
      <c r="A61" s="23" t="s">
        <v>188</v>
      </c>
      <c r="B61" s="23" t="s">
        <v>189</v>
      </c>
      <c r="C61" s="24">
        <v>0.51935623233939698</v>
      </c>
      <c r="D61" s="24">
        <v>0.51066955701394701</v>
      </c>
      <c r="E61" s="24">
        <v>0.57525470892901598</v>
      </c>
      <c r="F61" s="24">
        <v>0.54832387193208498</v>
      </c>
      <c r="G61" s="24">
        <f t="shared" si="0"/>
        <v>0.53840109255361124</v>
      </c>
      <c r="H61" s="24">
        <f t="shared" si="1"/>
        <v>0.15126126997841044</v>
      </c>
      <c r="I61" s="24"/>
      <c r="J61" s="24">
        <v>0.55653551449196503</v>
      </c>
      <c r="K61" s="24">
        <v>0.62101486088950197</v>
      </c>
      <c r="L61" s="24">
        <v>0.63221504381197702</v>
      </c>
      <c r="M61" s="24">
        <v>0.67002751703611396</v>
      </c>
      <c r="N61" s="24">
        <f t="shared" si="2"/>
        <v>0.61994823405738952</v>
      </c>
      <c r="O61" s="24">
        <f t="shared" si="3"/>
        <v>4.7190111607908404E-2</v>
      </c>
      <c r="P61" s="24"/>
      <c r="Q61" s="24">
        <v>0.72602242871496203</v>
      </c>
      <c r="R61" s="24">
        <v>0.76176488765115002</v>
      </c>
      <c r="S61" s="24">
        <v>0.63967403114301102</v>
      </c>
      <c r="T61" s="24">
        <v>0.67353928255885998</v>
      </c>
      <c r="U61" s="24">
        <f t="shared" si="4"/>
        <v>0.70025015751699571</v>
      </c>
      <c r="V61" s="24">
        <f t="shared" si="5"/>
        <v>5.42562128967288E-2</v>
      </c>
      <c r="W61" s="24"/>
      <c r="X61" s="24">
        <f t="shared" si="6"/>
        <v>0.61953316137599879</v>
      </c>
    </row>
    <row r="62" spans="1:24">
      <c r="A62" s="23" t="s">
        <v>190</v>
      </c>
      <c r="B62" s="23" t="s">
        <v>121</v>
      </c>
      <c r="C62" s="24">
        <v>0.94598656863120001</v>
      </c>
      <c r="D62" s="24">
        <v>0.95130088576774996</v>
      </c>
      <c r="E62" s="24">
        <v>0.90115291822680799</v>
      </c>
      <c r="F62" s="24">
        <v>0.93399552477913905</v>
      </c>
      <c r="G62" s="24">
        <f t="shared" si="0"/>
        <v>0.93310897435122431</v>
      </c>
      <c r="H62" s="24">
        <f t="shared" si="1"/>
        <v>0.21236618402821461</v>
      </c>
      <c r="I62" s="24"/>
      <c r="J62" s="24">
        <v>0.90370796267854603</v>
      </c>
      <c r="K62" s="24">
        <v>0.86463775668382503</v>
      </c>
      <c r="L62" s="24">
        <v>0.94631049724282901</v>
      </c>
      <c r="M62" s="24">
        <v>0.86353653526599705</v>
      </c>
      <c r="N62" s="24">
        <f t="shared" si="2"/>
        <v>0.89454818796779934</v>
      </c>
      <c r="O62" s="24">
        <f t="shared" si="3"/>
        <v>3.9241112102513132E-2</v>
      </c>
      <c r="P62" s="24"/>
      <c r="Q62" s="24">
        <v>1.07437881261892</v>
      </c>
      <c r="R62" s="24">
        <v>1.0386024450245701</v>
      </c>
      <c r="S62" s="24">
        <v>1.1785417269721099</v>
      </c>
      <c r="T62" s="24">
        <v>1.1081273902316999</v>
      </c>
      <c r="U62" s="24">
        <f t="shared" si="4"/>
        <v>1.099912593711825</v>
      </c>
      <c r="V62" s="24">
        <f t="shared" si="5"/>
        <v>5.9612447771921727E-2</v>
      </c>
      <c r="W62" s="24"/>
      <c r="X62" s="24">
        <f t="shared" si="6"/>
        <v>0.97585658534361619</v>
      </c>
    </row>
    <row r="63" spans="1:24">
      <c r="A63" s="23" t="s">
        <v>122</v>
      </c>
      <c r="B63" s="23" t="s">
        <v>191</v>
      </c>
      <c r="C63" s="24">
        <v>1.41736905291761</v>
      </c>
      <c r="D63" s="24">
        <v>1.46413688880044</v>
      </c>
      <c r="E63" s="24">
        <v>1.4088946969059399</v>
      </c>
      <c r="F63" s="24">
        <v>1.4363698393081701</v>
      </c>
      <c r="G63" s="24">
        <f t="shared" si="0"/>
        <v>1.4316926194830399</v>
      </c>
      <c r="H63" s="24">
        <f t="shared" si="1"/>
        <v>0.26739202701699116</v>
      </c>
      <c r="I63" s="24"/>
      <c r="J63" s="24"/>
      <c r="K63" s="24"/>
      <c r="L63" s="24"/>
      <c r="M63" s="24"/>
      <c r="N63" s="24" t="e">
        <f t="shared" si="2"/>
        <v>#DIV/0!</v>
      </c>
      <c r="O63" s="24" t="e">
        <f t="shared" si="3"/>
        <v>#DIV/0!</v>
      </c>
      <c r="P63" s="24"/>
      <c r="Q63" s="24"/>
      <c r="R63" s="24"/>
      <c r="S63" s="24"/>
      <c r="T63" s="24"/>
      <c r="U63" s="24" t="e">
        <f t="shared" si="4"/>
        <v>#DIV/0!</v>
      </c>
      <c r="V63" s="24" t="e">
        <f t="shared" si="5"/>
        <v>#DIV/0!</v>
      </c>
      <c r="W63" s="24"/>
      <c r="X63" s="24" t="e">
        <f t="shared" si="6"/>
        <v>#DIV/0!</v>
      </c>
    </row>
    <row r="64" spans="1:24">
      <c r="A64" s="23" t="s">
        <v>192</v>
      </c>
      <c r="B64" s="23" t="s">
        <v>193</v>
      </c>
      <c r="C64" s="24">
        <v>0.77084964334481298</v>
      </c>
      <c r="D64" s="24">
        <v>0.77993467600025201</v>
      </c>
      <c r="E64" s="24">
        <v>0.80577264485087396</v>
      </c>
      <c r="F64" s="24">
        <v>0.79661754879950597</v>
      </c>
      <c r="G64" s="24">
        <f t="shared" si="0"/>
        <v>0.78829362824886129</v>
      </c>
      <c r="H64" s="24">
        <f t="shared" si="1"/>
        <v>0.34444010655780638</v>
      </c>
      <c r="I64" s="24"/>
      <c r="J64" s="24">
        <v>0.94754080701922805</v>
      </c>
      <c r="K64" s="24">
        <v>0.94094267945811605</v>
      </c>
      <c r="L64" s="24">
        <v>1.0061163709590799</v>
      </c>
      <c r="M64" s="24">
        <v>0.98444295333143395</v>
      </c>
      <c r="N64" s="24">
        <f t="shared" si="2"/>
        <v>0.96976070269196446</v>
      </c>
      <c r="O64" s="24">
        <f t="shared" si="3"/>
        <v>3.0884221029530402E-2</v>
      </c>
      <c r="P64" s="24"/>
      <c r="Q64" s="24">
        <v>0.932025473012281</v>
      </c>
      <c r="R64" s="24">
        <v>0.96053460703957505</v>
      </c>
      <c r="S64" s="24">
        <v>0.88319261002235006</v>
      </c>
      <c r="T64" s="24">
        <v>0.92409748172209405</v>
      </c>
      <c r="U64" s="24">
        <f t="shared" si="4"/>
        <v>0.92496254294907498</v>
      </c>
      <c r="V64" s="24">
        <f t="shared" si="5"/>
        <v>3.1941260423710628E-2</v>
      </c>
      <c r="W64" s="24"/>
      <c r="X64" s="24">
        <f t="shared" si="6"/>
        <v>0.89433895796330021</v>
      </c>
    </row>
    <row r="65" spans="1:24">
      <c r="A65" s="23" t="s">
        <v>194</v>
      </c>
      <c r="B65" s="23" t="s">
        <v>195</v>
      </c>
      <c r="C65" s="24">
        <v>0.47537751442760501</v>
      </c>
      <c r="D65" s="24">
        <v>0.46900432932720998</v>
      </c>
      <c r="E65" s="24">
        <v>0.474552066652349</v>
      </c>
      <c r="F65" s="24">
        <v>0.467799903128858</v>
      </c>
      <c r="G65" s="24">
        <f t="shared" si="0"/>
        <v>0.47168345338400552</v>
      </c>
      <c r="H65" s="24">
        <f t="shared" si="1"/>
        <v>0.16956966908703958</v>
      </c>
      <c r="I65" s="24"/>
      <c r="J65" s="24">
        <v>0.50072684712145099</v>
      </c>
      <c r="K65" s="24">
        <v>0.53546033455174202</v>
      </c>
      <c r="L65" s="24">
        <v>0.50570626346980097</v>
      </c>
      <c r="M65" s="24">
        <v>0.52765666539821698</v>
      </c>
      <c r="N65" s="24">
        <f t="shared" si="2"/>
        <v>0.51738752763530271</v>
      </c>
      <c r="O65" s="24">
        <f t="shared" si="3"/>
        <v>1.6793964669105408E-2</v>
      </c>
      <c r="P65" s="24"/>
      <c r="Q65" s="24">
        <v>0.58624268566422499</v>
      </c>
      <c r="R65" s="24">
        <v>0.62298458885329</v>
      </c>
      <c r="S65" s="24">
        <v>0.59657101689117498</v>
      </c>
      <c r="T65" s="24">
        <v>0.599305211365597</v>
      </c>
      <c r="U65" s="24">
        <f t="shared" si="4"/>
        <v>0.60127587569357166</v>
      </c>
      <c r="V65" s="24">
        <f t="shared" si="5"/>
        <v>1.5527226021340898E-2</v>
      </c>
      <c r="W65" s="24"/>
      <c r="X65" s="24">
        <f t="shared" si="6"/>
        <v>0.53011561890429337</v>
      </c>
    </row>
    <row r="66" spans="1:24">
      <c r="A66" s="23" t="s">
        <v>196</v>
      </c>
      <c r="B66" s="23" t="s">
        <v>197</v>
      </c>
      <c r="C66" s="24">
        <v>1.16764228154725</v>
      </c>
      <c r="D66" s="24">
        <v>1.1236649559493901</v>
      </c>
      <c r="E66" s="24">
        <v>1.17019554975531</v>
      </c>
      <c r="F66" s="24">
        <v>1.1242240446170699</v>
      </c>
      <c r="G66" s="24">
        <f t="shared" si="0"/>
        <v>1.146431707967255</v>
      </c>
      <c r="H66" s="24">
        <f t="shared" si="1"/>
        <v>0.36107788292054782</v>
      </c>
      <c r="I66" s="24"/>
      <c r="J66" s="24">
        <v>1.03301754241071</v>
      </c>
      <c r="K66" s="24">
        <v>1.1394822322628899</v>
      </c>
      <c r="L66" s="24">
        <v>1.03586436470016</v>
      </c>
      <c r="M66" s="24">
        <v>1.15749347771653</v>
      </c>
      <c r="N66" s="24">
        <f t="shared" si="2"/>
        <v>1.0914644042725725</v>
      </c>
      <c r="O66" s="24">
        <f t="shared" si="3"/>
        <v>6.6264496292581701E-2</v>
      </c>
      <c r="P66" s="24"/>
      <c r="Q66" s="24">
        <v>1.0759796710309699</v>
      </c>
      <c r="R66" s="24">
        <v>1.06730656044449</v>
      </c>
      <c r="S66" s="24">
        <v>1.0300881931325501</v>
      </c>
      <c r="T66" s="24">
        <v>1.08390115518048</v>
      </c>
      <c r="U66" s="24">
        <f t="shared" si="4"/>
        <v>1.0643188949471225</v>
      </c>
      <c r="V66" s="24">
        <f t="shared" si="5"/>
        <v>2.3805501510973579E-2</v>
      </c>
      <c r="W66" s="24"/>
      <c r="X66" s="24">
        <f t="shared" si="6"/>
        <v>1.1007383357289833</v>
      </c>
    </row>
    <row r="67" spans="1:24">
      <c r="A67" s="23" t="s">
        <v>198</v>
      </c>
      <c r="B67" s="23" t="s">
        <v>276</v>
      </c>
      <c r="C67" s="24">
        <v>0.79809069455839399</v>
      </c>
      <c r="D67" s="24">
        <v>0.72793014672626999</v>
      </c>
      <c r="E67" s="24">
        <v>0.85690698329720305</v>
      </c>
      <c r="F67" s="24">
        <v>0.78297100291001998</v>
      </c>
      <c r="G67" s="24">
        <f t="shared" ref="G67:G130" si="7">AVERAGE(C67:F67)</f>
        <v>0.79147470687297183</v>
      </c>
      <c r="H67" s="24">
        <f t="shared" ref="H67:H130" si="8">STDEV(C66:F67)</f>
        <v>0.19363088499409351</v>
      </c>
      <c r="I67" s="24"/>
      <c r="J67" s="24">
        <v>0.63560256318608799</v>
      </c>
      <c r="K67" s="24">
        <v>0.74017998724450795</v>
      </c>
      <c r="L67" s="24">
        <v>0.73077991076998705</v>
      </c>
      <c r="M67" s="24">
        <v>0.853057990836809</v>
      </c>
      <c r="N67" s="24">
        <f t="shared" ref="N67:N130" si="9">AVERAGE(J67:M67)</f>
        <v>0.73990511300934791</v>
      </c>
      <c r="O67" s="24">
        <f t="shared" ref="O67:O130" si="10">STDEV(J67:M67)</f>
        <v>8.9005506443936275E-2</v>
      </c>
      <c r="P67" s="24"/>
      <c r="Q67" s="24">
        <v>0.72674129217101002</v>
      </c>
      <c r="R67" s="24">
        <v>0.75282020651116499</v>
      </c>
      <c r="S67" s="24">
        <v>0.68393341520069295</v>
      </c>
      <c r="T67" s="24">
        <v>0.70859548818517004</v>
      </c>
      <c r="U67" s="24">
        <f t="shared" ref="U67:U130" si="11">AVERAGE(Q67:T67)</f>
        <v>0.7180226005170095</v>
      </c>
      <c r="V67" s="24">
        <f t="shared" ref="V67:V130" si="12">STDEV(Q67:T67)</f>
        <v>2.9085116294130665E-2</v>
      </c>
      <c r="W67" s="24"/>
      <c r="X67" s="24">
        <f t="shared" ref="X67:X130" si="13">AVERAGE(G67, N67, U67)</f>
        <v>0.74980080679977634</v>
      </c>
    </row>
    <row r="68" spans="1:24">
      <c r="A68" s="23" t="s">
        <v>201</v>
      </c>
      <c r="B68" s="23" t="s">
        <v>202</v>
      </c>
      <c r="C68" s="24">
        <v>0.67460608015246004</v>
      </c>
      <c r="D68" s="24">
        <v>0.69841093838303303</v>
      </c>
      <c r="E68" s="24">
        <v>0.65961998883914696</v>
      </c>
      <c r="F68" s="24">
        <v>0.686600413581961</v>
      </c>
      <c r="G68" s="24">
        <f t="shared" si="7"/>
        <v>0.6798093552391502</v>
      </c>
      <c r="H68" s="24">
        <f t="shared" si="8"/>
        <v>6.9898397348869962E-2</v>
      </c>
      <c r="I68" s="24"/>
      <c r="J68" s="24">
        <v>0.69923834966175502</v>
      </c>
      <c r="K68" s="24">
        <v>0.67278119765786304</v>
      </c>
      <c r="L68" s="24">
        <v>0.68899122480274799</v>
      </c>
      <c r="M68" s="24">
        <v>0.74097679777015202</v>
      </c>
      <c r="N68" s="24">
        <f t="shared" si="9"/>
        <v>0.70049689247312952</v>
      </c>
      <c r="O68" s="24">
        <f t="shared" si="10"/>
        <v>2.9101814322009915E-2</v>
      </c>
      <c r="P68" s="24"/>
      <c r="Q68" s="24">
        <v>0.77280368126367005</v>
      </c>
      <c r="R68" s="24">
        <v>0.72387243852990901</v>
      </c>
      <c r="S68" s="24">
        <v>0.75682217743685498</v>
      </c>
      <c r="T68" s="24">
        <v>0.73294951441945799</v>
      </c>
      <c r="U68" s="24">
        <f t="shared" si="11"/>
        <v>0.74661195291247306</v>
      </c>
      <c r="V68" s="24">
        <f t="shared" si="12"/>
        <v>2.2315936449030047E-2</v>
      </c>
      <c r="W68" s="24"/>
      <c r="X68" s="24">
        <f t="shared" si="13"/>
        <v>0.70897273354158419</v>
      </c>
    </row>
    <row r="69" spans="1:24">
      <c r="A69" s="23" t="s">
        <v>277</v>
      </c>
      <c r="B69" s="23" t="s">
        <v>127</v>
      </c>
      <c r="C69" s="24">
        <v>1.11038297463028</v>
      </c>
      <c r="D69" s="24">
        <v>1.0273343492621001</v>
      </c>
      <c r="E69" s="24">
        <v>1.16660442887159</v>
      </c>
      <c r="F69" s="24">
        <v>1.0839532096637301</v>
      </c>
      <c r="G69" s="24">
        <f t="shared" si="7"/>
        <v>1.0970687406069251</v>
      </c>
      <c r="H69" s="24">
        <f t="shared" si="8"/>
        <v>0.22649030082334531</v>
      </c>
      <c r="I69" s="24"/>
      <c r="J69" s="24">
        <v>0.98079604605007897</v>
      </c>
      <c r="K69" s="24">
        <v>1.0461379334468901</v>
      </c>
      <c r="L69" s="24">
        <v>1.0275298475224</v>
      </c>
      <c r="M69" s="24">
        <v>1.10270770166412</v>
      </c>
      <c r="N69" s="24">
        <f t="shared" si="9"/>
        <v>1.0392928821708722</v>
      </c>
      <c r="O69" s="24">
        <f t="shared" si="10"/>
        <v>5.042665590940508E-2</v>
      </c>
      <c r="P69" s="24"/>
      <c r="Q69" s="24">
        <v>1.0700320708276501</v>
      </c>
      <c r="R69" s="24">
        <v>1.1085256774152901</v>
      </c>
      <c r="S69" s="24">
        <v>0.99854384785191597</v>
      </c>
      <c r="T69" s="24">
        <v>1.0393290220420099</v>
      </c>
      <c r="U69" s="24">
        <f t="shared" si="11"/>
        <v>1.0541076545342165</v>
      </c>
      <c r="V69" s="24">
        <f t="shared" si="12"/>
        <v>4.6621357194385309E-2</v>
      </c>
      <c r="W69" s="24"/>
      <c r="X69" s="24">
        <f t="shared" si="13"/>
        <v>1.0634897591040045</v>
      </c>
    </row>
    <row r="70" spans="1:24">
      <c r="A70" s="23" t="s">
        <v>128</v>
      </c>
      <c r="B70" s="23" t="s">
        <v>129</v>
      </c>
      <c r="C70" s="24">
        <v>1.08783859454471</v>
      </c>
      <c r="D70" s="24">
        <v>1.0724294275023201</v>
      </c>
      <c r="E70" s="24">
        <v>1.1296496445892401</v>
      </c>
      <c r="F70" s="24">
        <v>1.03689122681015</v>
      </c>
      <c r="G70" s="24">
        <f t="shared" si="7"/>
        <v>1.0817022233616052</v>
      </c>
      <c r="H70" s="24">
        <f t="shared" si="8"/>
        <v>4.6214195981299111E-2</v>
      </c>
      <c r="I70" s="24"/>
      <c r="J70" s="24">
        <v>0.85736132903557005</v>
      </c>
      <c r="K70" s="24">
        <v>0.908515297874957</v>
      </c>
      <c r="L70" s="24">
        <v>0.88471001346671496</v>
      </c>
      <c r="M70" s="24">
        <v>0.96652492130219403</v>
      </c>
      <c r="N70" s="24">
        <f t="shared" si="9"/>
        <v>0.90427789041985895</v>
      </c>
      <c r="O70" s="24">
        <f t="shared" si="10"/>
        <v>4.6464014807827463E-2</v>
      </c>
      <c r="P70" s="24"/>
      <c r="Q70" s="24">
        <v>1.03958742170706</v>
      </c>
      <c r="R70" s="24">
        <v>1.11619183842555</v>
      </c>
      <c r="S70" s="24">
        <v>1.06815002449301</v>
      </c>
      <c r="T70" s="24">
        <v>1.06186413530026</v>
      </c>
      <c r="U70" s="24">
        <f t="shared" si="11"/>
        <v>1.07144835498147</v>
      </c>
      <c r="V70" s="24">
        <f t="shared" si="12"/>
        <v>3.2248176334669781E-2</v>
      </c>
      <c r="W70" s="24"/>
      <c r="X70" s="24">
        <f t="shared" si="13"/>
        <v>1.019142822920978</v>
      </c>
    </row>
    <row r="71" spans="1:24">
      <c r="A71" s="23" t="s">
        <v>130</v>
      </c>
      <c r="B71" s="23" t="s">
        <v>131</v>
      </c>
      <c r="C71" s="24">
        <v>1.05580692817278</v>
      </c>
      <c r="D71" s="24">
        <v>1.06857337652475</v>
      </c>
      <c r="E71" s="24">
        <v>1.0130954098251399</v>
      </c>
      <c r="F71" s="24">
        <v>0.98988162062569196</v>
      </c>
      <c r="G71" s="24">
        <f t="shared" si="7"/>
        <v>1.0318393337870904</v>
      </c>
      <c r="H71" s="24">
        <f t="shared" si="8"/>
        <v>4.3815939333624078E-2</v>
      </c>
      <c r="I71" s="24"/>
      <c r="J71" s="24">
        <v>0.98732622386815305</v>
      </c>
      <c r="K71" s="24">
        <v>0.98199616568185499</v>
      </c>
      <c r="L71" s="24">
        <v>0.97585779143698004</v>
      </c>
      <c r="M71" s="24">
        <v>1.04404161111327</v>
      </c>
      <c r="N71" s="24">
        <f t="shared" si="9"/>
        <v>0.99730544802506449</v>
      </c>
      <c r="O71" s="24">
        <f t="shared" si="10"/>
        <v>3.1507829471237439E-2</v>
      </c>
      <c r="P71" s="24"/>
      <c r="Q71" s="24">
        <v>1.1293656228684299</v>
      </c>
      <c r="R71" s="24">
        <v>1.1224790851953801</v>
      </c>
      <c r="S71" s="24">
        <v>1.1357555808769</v>
      </c>
      <c r="T71" s="24">
        <v>1.10883643205577</v>
      </c>
      <c r="U71" s="24">
        <f t="shared" si="11"/>
        <v>1.1241091802491199</v>
      </c>
      <c r="V71" s="24">
        <f t="shared" si="12"/>
        <v>1.1535205298773476E-2</v>
      </c>
      <c r="W71" s="24"/>
      <c r="X71" s="24">
        <f t="shared" si="13"/>
        <v>1.0510846540204251</v>
      </c>
    </row>
    <row r="72" spans="1:24">
      <c r="A72" s="23" t="s">
        <v>132</v>
      </c>
      <c r="B72" s="23" t="s">
        <v>133</v>
      </c>
      <c r="C72" s="24">
        <v>0.91823151013815996</v>
      </c>
      <c r="D72" s="24">
        <v>0.87245932754613797</v>
      </c>
      <c r="E72" s="24">
        <v>0.96048598334137902</v>
      </c>
      <c r="F72" s="24">
        <v>0.90746544768757398</v>
      </c>
      <c r="G72" s="24">
        <f t="shared" si="7"/>
        <v>0.91466056717831268</v>
      </c>
      <c r="H72" s="24">
        <f t="shared" si="8"/>
        <v>7.1156549055829271E-2</v>
      </c>
      <c r="I72" s="24"/>
      <c r="J72" s="24">
        <v>0.94004247278248598</v>
      </c>
      <c r="K72" s="24">
        <v>0.91867485565013596</v>
      </c>
      <c r="L72" s="24">
        <v>0.96669019577688198</v>
      </c>
      <c r="M72" s="24">
        <v>0.91089897327292801</v>
      </c>
      <c r="N72" s="24">
        <f t="shared" si="9"/>
        <v>0.93407662437060801</v>
      </c>
      <c r="O72" s="24">
        <f t="shared" si="10"/>
        <v>2.4991027571712853E-2</v>
      </c>
      <c r="P72" s="24"/>
      <c r="Q72" s="24">
        <v>0.89233985924199599</v>
      </c>
      <c r="R72" s="24">
        <v>0.88988266569171903</v>
      </c>
      <c r="S72" s="24">
        <v>0.97222197788725195</v>
      </c>
      <c r="T72" s="24">
        <v>0.92297640516971902</v>
      </c>
      <c r="U72" s="24">
        <f t="shared" si="11"/>
        <v>0.91935522699767147</v>
      </c>
      <c r="V72" s="24">
        <f t="shared" si="12"/>
        <v>3.832522339957585E-2</v>
      </c>
      <c r="W72" s="24"/>
      <c r="X72" s="24">
        <f t="shared" si="13"/>
        <v>0.92269747284886405</v>
      </c>
    </row>
    <row r="73" spans="1:24">
      <c r="A73" s="23" t="s">
        <v>134</v>
      </c>
      <c r="B73" s="23" t="s">
        <v>135</v>
      </c>
      <c r="C73" s="24">
        <v>0.73217173602474594</v>
      </c>
      <c r="D73" s="24">
        <v>0.79261266492302895</v>
      </c>
      <c r="E73" s="24">
        <v>0.72984166485913105</v>
      </c>
      <c r="F73" s="24">
        <v>0.69314396128299405</v>
      </c>
      <c r="G73" s="24">
        <f t="shared" si="7"/>
        <v>0.73694250677247497</v>
      </c>
      <c r="H73" s="24">
        <f t="shared" si="8"/>
        <v>0.1015617434054307</v>
      </c>
      <c r="I73" s="24"/>
      <c r="J73" s="24">
        <v>0.65253135262356998</v>
      </c>
      <c r="K73" s="24">
        <v>0.69012808613972498</v>
      </c>
      <c r="L73" s="24">
        <v>0.71340382436732197</v>
      </c>
      <c r="M73" s="24">
        <v>0.75662315105841405</v>
      </c>
      <c r="N73" s="24">
        <f t="shared" si="9"/>
        <v>0.70317160354725772</v>
      </c>
      <c r="O73" s="24">
        <f t="shared" si="10"/>
        <v>4.3574972305298616E-2</v>
      </c>
      <c r="P73" s="24"/>
      <c r="Q73" s="24">
        <v>0.73271713918231196</v>
      </c>
      <c r="R73" s="24">
        <v>0.68082970537230203</v>
      </c>
      <c r="S73" s="24">
        <v>0.79492083153508597</v>
      </c>
      <c r="T73" s="24">
        <v>0.71877200882530401</v>
      </c>
      <c r="U73" s="24">
        <f t="shared" si="11"/>
        <v>0.73180992122875099</v>
      </c>
      <c r="V73" s="24">
        <f t="shared" si="12"/>
        <v>4.7443930460841909E-2</v>
      </c>
      <c r="W73" s="24"/>
      <c r="X73" s="24">
        <f t="shared" si="13"/>
        <v>0.72397467718282782</v>
      </c>
    </row>
    <row r="74" spans="1:24">
      <c r="A74" s="23" t="s">
        <v>136</v>
      </c>
      <c r="B74" s="23" t="s">
        <v>213</v>
      </c>
      <c r="C74" s="24">
        <v>1.10095426827474</v>
      </c>
      <c r="D74" s="24">
        <v>1.11809870784668</v>
      </c>
      <c r="E74" s="24">
        <v>0.98252162992026704</v>
      </c>
      <c r="F74" s="24">
        <v>1.0702080051190099</v>
      </c>
      <c r="G74" s="24">
        <f t="shared" si="7"/>
        <v>1.0679456527901743</v>
      </c>
      <c r="H74" s="24">
        <f t="shared" si="8"/>
        <v>0.18327345151096089</v>
      </c>
      <c r="I74" s="24"/>
      <c r="J74" s="24">
        <v>1.2484115764900601</v>
      </c>
      <c r="K74" s="24">
        <v>1.1879481339704201</v>
      </c>
      <c r="L74" s="24">
        <v>1.1204975230597101</v>
      </c>
      <c r="M74" s="24">
        <v>1.12093535350434</v>
      </c>
      <c r="N74" s="24">
        <f t="shared" si="9"/>
        <v>1.1694481467561326</v>
      </c>
      <c r="O74" s="24">
        <f t="shared" si="10"/>
        <v>6.1446799297261032E-2</v>
      </c>
      <c r="P74" s="24"/>
      <c r="Q74" s="24">
        <v>1.1666762717943799</v>
      </c>
      <c r="R74" s="24">
        <v>1.25897522221878</v>
      </c>
      <c r="S74" s="24">
        <v>1.23477489104085</v>
      </c>
      <c r="T74" s="24">
        <v>1.25054299598873</v>
      </c>
      <c r="U74" s="24">
        <f t="shared" si="11"/>
        <v>1.227742345260685</v>
      </c>
      <c r="V74" s="24">
        <f t="shared" si="12"/>
        <v>4.1928050695781552E-2</v>
      </c>
      <c r="W74" s="24"/>
      <c r="X74" s="24">
        <f t="shared" si="13"/>
        <v>1.1550453816023307</v>
      </c>
    </row>
    <row r="75" spans="1:24">
      <c r="A75" s="23" t="s">
        <v>214</v>
      </c>
      <c r="B75" s="23" t="s">
        <v>215</v>
      </c>
      <c r="C75" s="24">
        <v>0.97954202734866502</v>
      </c>
      <c r="D75" s="24">
        <v>0.96794927456309698</v>
      </c>
      <c r="E75" s="24">
        <v>1.0482998091623199</v>
      </c>
      <c r="F75" s="24">
        <v>0.99097034322150501</v>
      </c>
      <c r="G75" s="24">
        <f t="shared" si="7"/>
        <v>0.99669036357389673</v>
      </c>
      <c r="H75" s="24">
        <f t="shared" si="8"/>
        <v>5.9615771129116278E-2</v>
      </c>
      <c r="I75" s="24"/>
      <c r="J75" s="24">
        <v>1.01244559086734</v>
      </c>
      <c r="K75" s="24">
        <v>1.0491072520271301</v>
      </c>
      <c r="L75" s="24">
        <v>1.0109388498326499</v>
      </c>
      <c r="M75" s="24">
        <v>1.0894050148396599</v>
      </c>
      <c r="N75" s="24">
        <f t="shared" si="9"/>
        <v>1.040474176891695</v>
      </c>
      <c r="O75" s="24">
        <f t="shared" si="10"/>
        <v>3.7088605921466407E-2</v>
      </c>
      <c r="P75" s="24"/>
      <c r="Q75" s="24">
        <v>0.97763282733190604</v>
      </c>
      <c r="R75" s="24">
        <v>0.97665564242277403</v>
      </c>
      <c r="S75" s="24">
        <v>0.92292809466254</v>
      </c>
      <c r="T75" s="24">
        <v>0.95715035636454304</v>
      </c>
      <c r="U75" s="24">
        <f t="shared" si="11"/>
        <v>0.95859173019544086</v>
      </c>
      <c r="V75" s="24">
        <f t="shared" si="12"/>
        <v>2.5578902524418343E-2</v>
      </c>
      <c r="W75" s="24"/>
      <c r="X75" s="24">
        <f t="shared" si="13"/>
        <v>0.99858542355367741</v>
      </c>
    </row>
    <row r="76" spans="1:24">
      <c r="A76" s="23" t="s">
        <v>216</v>
      </c>
      <c r="B76" s="23" t="s">
        <v>217</v>
      </c>
      <c r="C76" s="24">
        <v>0.75587707526835102</v>
      </c>
      <c r="D76" s="24">
        <v>0.75228170265394201</v>
      </c>
      <c r="E76" s="24">
        <v>0.71782378165229599</v>
      </c>
      <c r="F76" s="24">
        <v>0.72425540808563604</v>
      </c>
      <c r="G76" s="24">
        <f t="shared" si="7"/>
        <v>0.73755949191505632</v>
      </c>
      <c r="H76" s="24">
        <f t="shared" si="8"/>
        <v>0.14103330948396528</v>
      </c>
      <c r="I76" s="24"/>
      <c r="J76" s="24">
        <v>0.72865678125727396</v>
      </c>
      <c r="K76" s="24">
        <v>0.75478972708812697</v>
      </c>
      <c r="L76" s="24">
        <v>0.70571285559405195</v>
      </c>
      <c r="M76" s="24">
        <v>0.80972312960303405</v>
      </c>
      <c r="N76" s="24">
        <f t="shared" si="9"/>
        <v>0.74972062338562173</v>
      </c>
      <c r="O76" s="24">
        <f t="shared" si="10"/>
        <v>4.4745076585482345E-2</v>
      </c>
      <c r="P76" s="24"/>
      <c r="Q76" s="24">
        <v>0.83577428819220201</v>
      </c>
      <c r="R76" s="24">
        <v>0.842578227004116</v>
      </c>
      <c r="S76" s="24">
        <v>0.82083625409747796</v>
      </c>
      <c r="T76" s="24">
        <v>0.81546534196743103</v>
      </c>
      <c r="U76" s="24">
        <f t="shared" si="11"/>
        <v>0.82866352781530672</v>
      </c>
      <c r="V76" s="24">
        <f t="shared" si="12"/>
        <v>1.2644367523151069E-2</v>
      </c>
      <c r="W76" s="24"/>
      <c r="X76" s="24">
        <f t="shared" si="13"/>
        <v>0.77198121437199496</v>
      </c>
    </row>
    <row r="77" spans="1:24">
      <c r="A77" s="23" t="s">
        <v>218</v>
      </c>
      <c r="B77" s="23" t="s">
        <v>219</v>
      </c>
      <c r="C77" s="24">
        <v>1.2996504418785499</v>
      </c>
      <c r="D77" s="24">
        <v>1.2713488380412401</v>
      </c>
      <c r="E77" s="24">
        <v>1.1598564439083401</v>
      </c>
      <c r="F77" s="24">
        <v>1.2175005686767799</v>
      </c>
      <c r="G77" s="24">
        <f t="shared" si="7"/>
        <v>1.2370890731262274</v>
      </c>
      <c r="H77" s="24">
        <f t="shared" si="8"/>
        <v>0.27034756046344399</v>
      </c>
      <c r="I77" s="24"/>
      <c r="J77" s="24">
        <v>1.19763672779851</v>
      </c>
      <c r="K77" s="24">
        <v>1.22382808876682</v>
      </c>
      <c r="L77" s="24">
        <v>1.0709821914008899</v>
      </c>
      <c r="M77" s="24">
        <v>1.12936621471708</v>
      </c>
      <c r="N77" s="24">
        <f t="shared" si="9"/>
        <v>1.1554533056708249</v>
      </c>
      <c r="O77" s="24">
        <f t="shared" si="10"/>
        <v>6.8969697515793682E-2</v>
      </c>
      <c r="P77" s="24"/>
      <c r="Q77" s="24">
        <v>1.29654540305928</v>
      </c>
      <c r="R77" s="24">
        <v>1.3179515563895301</v>
      </c>
      <c r="S77" s="24">
        <v>1.29904823003209</v>
      </c>
      <c r="T77" s="24">
        <v>1.3779902339385199</v>
      </c>
      <c r="U77" s="24">
        <f t="shared" si="11"/>
        <v>1.322883855854855</v>
      </c>
      <c r="V77" s="24">
        <f t="shared" si="12"/>
        <v>3.7960030020812961E-2</v>
      </c>
      <c r="W77" s="24"/>
      <c r="X77" s="24">
        <f t="shared" si="13"/>
        <v>1.2384754115506358</v>
      </c>
    </row>
    <row r="78" spans="1:24">
      <c r="A78" s="23" t="s">
        <v>220</v>
      </c>
      <c r="B78" s="23" t="s">
        <v>221</v>
      </c>
      <c r="C78" s="24">
        <v>1.38608621445595</v>
      </c>
      <c r="D78" s="24">
        <v>1.0131884046944499</v>
      </c>
      <c r="E78" s="24">
        <v>1.2406626790247299</v>
      </c>
      <c r="F78" s="24">
        <v>0.90139038286155604</v>
      </c>
      <c r="G78" s="24">
        <f t="shared" si="7"/>
        <v>1.1353319202591714</v>
      </c>
      <c r="H78" s="24">
        <f t="shared" si="8"/>
        <v>0.15845920940130551</v>
      </c>
      <c r="I78" s="24"/>
      <c r="J78" s="24"/>
      <c r="K78" s="24"/>
      <c r="L78" s="24"/>
      <c r="M78" s="24"/>
      <c r="N78" s="24" t="e">
        <f t="shared" si="9"/>
        <v>#DIV/0!</v>
      </c>
      <c r="O78" s="24" t="e">
        <f t="shared" si="10"/>
        <v>#DIV/0!</v>
      </c>
      <c r="P78" s="24"/>
      <c r="Q78" s="24"/>
      <c r="R78" s="24"/>
      <c r="S78" s="24"/>
      <c r="T78" s="24"/>
      <c r="U78" s="24" t="e">
        <f t="shared" si="11"/>
        <v>#DIV/0!</v>
      </c>
      <c r="V78" s="24" t="e">
        <f t="shared" si="12"/>
        <v>#DIV/0!</v>
      </c>
      <c r="W78" s="24"/>
      <c r="X78" s="24" t="e">
        <f t="shared" si="13"/>
        <v>#DIV/0!</v>
      </c>
    </row>
    <row r="79" spans="1:24">
      <c r="A79" s="23" t="s">
        <v>222</v>
      </c>
      <c r="B79" s="23" t="s">
        <v>223</v>
      </c>
      <c r="C79" s="24">
        <v>0.91425856845573095</v>
      </c>
      <c r="D79" s="24">
        <v>0.85328651584680504</v>
      </c>
      <c r="E79" s="24">
        <v>0.84914651157898102</v>
      </c>
      <c r="F79" s="24">
        <v>0.87106685677017304</v>
      </c>
      <c r="G79" s="24">
        <f t="shared" si="7"/>
        <v>0.87193961316292246</v>
      </c>
      <c r="H79" s="24">
        <f t="shared" si="8"/>
        <v>0.20178846781072135</v>
      </c>
      <c r="I79" s="24"/>
      <c r="J79" s="24">
        <v>0.827231219931998</v>
      </c>
      <c r="K79" s="24">
        <v>0.90262816092727405</v>
      </c>
      <c r="L79" s="24">
        <v>0.88348894697470703</v>
      </c>
      <c r="M79" s="24">
        <v>0.92626850228779201</v>
      </c>
      <c r="N79" s="24">
        <f t="shared" si="9"/>
        <v>0.88490420753044274</v>
      </c>
      <c r="O79" s="24">
        <f t="shared" si="10"/>
        <v>4.2242631964075114E-2</v>
      </c>
      <c r="P79" s="24"/>
      <c r="Q79" s="24">
        <v>1.0199106485759999</v>
      </c>
      <c r="R79" s="24">
        <v>1.08078671735674</v>
      </c>
      <c r="S79" s="24">
        <v>1.03752094998583</v>
      </c>
      <c r="T79" s="24">
        <v>1.01460184321684</v>
      </c>
      <c r="U79" s="24">
        <f t="shared" si="11"/>
        <v>1.0382050397838525</v>
      </c>
      <c r="V79" s="24">
        <f t="shared" si="12"/>
        <v>3.0030334006468068E-2</v>
      </c>
      <c r="W79" s="24"/>
      <c r="X79" s="24">
        <f t="shared" si="13"/>
        <v>0.93168295349240593</v>
      </c>
    </row>
    <row r="80" spans="1:24">
      <c r="A80" s="23" t="s">
        <v>224</v>
      </c>
      <c r="B80" s="23" t="s">
        <v>225</v>
      </c>
      <c r="C80" s="24">
        <v>1.1057378446500601</v>
      </c>
      <c r="D80" s="24">
        <v>1.1572020917585399</v>
      </c>
      <c r="E80" s="24">
        <v>1.0633620274475999</v>
      </c>
      <c r="F80" s="24">
        <v>1.19635970390942</v>
      </c>
      <c r="G80" s="24">
        <f t="shared" si="7"/>
        <v>1.130665416941405</v>
      </c>
      <c r="H80" s="24">
        <f t="shared" si="8"/>
        <v>0.14476989960920816</v>
      </c>
      <c r="I80" s="24"/>
      <c r="J80" s="24">
        <v>1.16478827030926</v>
      </c>
      <c r="K80" s="24">
        <v>1.1051158137674399</v>
      </c>
      <c r="L80" s="24">
        <v>1.1161234489683101</v>
      </c>
      <c r="M80" s="24">
        <v>1.0088892202320201</v>
      </c>
      <c r="N80" s="24">
        <f t="shared" si="9"/>
        <v>1.0987291883192576</v>
      </c>
      <c r="O80" s="24">
        <f t="shared" si="10"/>
        <v>6.5264516820449633E-2</v>
      </c>
      <c r="P80" s="24"/>
      <c r="Q80" s="24">
        <v>1.1859379858488199</v>
      </c>
      <c r="R80" s="24">
        <v>1.0882870101487401</v>
      </c>
      <c r="S80" s="24">
        <v>1.25186160047785</v>
      </c>
      <c r="T80" s="24">
        <v>1.2146677778808399</v>
      </c>
      <c r="U80" s="24">
        <f t="shared" si="11"/>
        <v>1.1851885935890625</v>
      </c>
      <c r="V80" s="24">
        <f t="shared" si="12"/>
        <v>7.0011405299664417E-2</v>
      </c>
      <c r="W80" s="24"/>
      <c r="X80" s="24">
        <f t="shared" si="13"/>
        <v>1.1381943996165751</v>
      </c>
    </row>
    <row r="81" spans="1:24">
      <c r="A81" s="23" t="s">
        <v>226</v>
      </c>
      <c r="B81" s="23" t="s">
        <v>158</v>
      </c>
      <c r="C81" s="24">
        <v>0.59912918243038504</v>
      </c>
      <c r="D81" s="24">
        <v>0.58895839119123405</v>
      </c>
      <c r="E81" s="24">
        <v>0.57635731029465398</v>
      </c>
      <c r="F81" s="24">
        <v>0.59036259102854105</v>
      </c>
      <c r="G81" s="24">
        <f t="shared" si="7"/>
        <v>0.58870186873620356</v>
      </c>
      <c r="H81" s="24">
        <f t="shared" si="8"/>
        <v>0.29225331001692001</v>
      </c>
      <c r="I81" s="24"/>
      <c r="J81" s="24">
        <v>0.57072512970278899</v>
      </c>
      <c r="K81" s="24">
        <v>0.62347077326668798</v>
      </c>
      <c r="L81" s="24">
        <v>0.60666589953463201</v>
      </c>
      <c r="M81" s="24">
        <v>0.66112231048734904</v>
      </c>
      <c r="N81" s="24">
        <f t="shared" si="9"/>
        <v>0.61549602824786454</v>
      </c>
      <c r="O81" s="24">
        <f t="shared" si="10"/>
        <v>3.7540017398051594E-2</v>
      </c>
      <c r="P81" s="24"/>
      <c r="Q81" s="24">
        <v>0.73465560319089696</v>
      </c>
      <c r="R81" s="24">
        <v>0.74919908958346204</v>
      </c>
      <c r="S81" s="24">
        <v>0.66391903892894999</v>
      </c>
      <c r="T81" s="24">
        <v>0.69177553414676596</v>
      </c>
      <c r="U81" s="24">
        <f t="shared" si="11"/>
        <v>0.70988731646251879</v>
      </c>
      <c r="V81" s="24">
        <f t="shared" si="12"/>
        <v>3.9157812040630728E-2</v>
      </c>
      <c r="W81" s="24"/>
      <c r="X81" s="24">
        <f t="shared" si="13"/>
        <v>0.63802840448219567</v>
      </c>
    </row>
    <row r="82" spans="1:24">
      <c r="A82" s="23" t="s">
        <v>301</v>
      </c>
      <c r="B82" s="23" t="s">
        <v>227</v>
      </c>
      <c r="C82" s="24">
        <v>1.03221091437447</v>
      </c>
      <c r="D82" s="24">
        <v>1.0275027638685501</v>
      </c>
      <c r="E82" s="24">
        <v>0.943342473046615</v>
      </c>
      <c r="F82" s="24">
        <v>1.0011403813148401</v>
      </c>
      <c r="G82" s="24">
        <f t="shared" si="7"/>
        <v>1.0010491331511189</v>
      </c>
      <c r="H82" s="24">
        <f t="shared" si="8"/>
        <v>0.22210852941460005</v>
      </c>
      <c r="I82" s="24"/>
      <c r="J82" s="24">
        <v>1.19971879554274</v>
      </c>
      <c r="K82" s="24">
        <v>1.2291225116986899</v>
      </c>
      <c r="L82" s="24">
        <v>1.1795475958266299</v>
      </c>
      <c r="M82" s="24">
        <v>1.1760047068558299</v>
      </c>
      <c r="N82" s="24">
        <f t="shared" si="9"/>
        <v>1.1960984024809724</v>
      </c>
      <c r="O82" s="24">
        <f t="shared" si="10"/>
        <v>2.4367908132970892E-2</v>
      </c>
      <c r="P82" s="24"/>
      <c r="Q82" s="24">
        <v>0.95268444173815703</v>
      </c>
      <c r="R82" s="24">
        <v>0.97285990062805505</v>
      </c>
      <c r="S82" s="24">
        <v>1.0359424383028499</v>
      </c>
      <c r="T82" s="24">
        <v>0.99934959969283998</v>
      </c>
      <c r="U82" s="24">
        <f t="shared" si="11"/>
        <v>0.9902090950904755</v>
      </c>
      <c r="V82" s="24">
        <f t="shared" si="12"/>
        <v>3.5982318173760602E-2</v>
      </c>
      <c r="W82" s="24"/>
      <c r="X82" s="24">
        <f t="shared" si="13"/>
        <v>1.0624522102408556</v>
      </c>
    </row>
    <row r="83" spans="1:24">
      <c r="A83" s="23" t="s">
        <v>228</v>
      </c>
      <c r="B83" s="23" t="s">
        <v>229</v>
      </c>
      <c r="C83" s="24">
        <v>1.3666991391313099</v>
      </c>
      <c r="D83" s="24">
        <v>1.3442172783657</v>
      </c>
      <c r="E83" s="24">
        <v>1.26713490989306</v>
      </c>
      <c r="F83" s="24">
        <v>1.31027571648563</v>
      </c>
      <c r="G83" s="24">
        <f t="shared" si="7"/>
        <v>1.322081760968925</v>
      </c>
      <c r="H83" s="24">
        <f t="shared" si="8"/>
        <v>0.17597241872967503</v>
      </c>
      <c r="I83" s="24"/>
      <c r="J83" s="24">
        <v>1.8847817344448301</v>
      </c>
      <c r="K83" s="24">
        <v>1.87081124795373</v>
      </c>
      <c r="L83" s="24">
        <v>1.8036146456509701</v>
      </c>
      <c r="M83" s="24">
        <v>1.8307037033802001</v>
      </c>
      <c r="N83" s="24">
        <f t="shared" si="9"/>
        <v>1.8474778328574324</v>
      </c>
      <c r="O83" s="24">
        <f t="shared" si="10"/>
        <v>3.7154541872771077E-2</v>
      </c>
      <c r="P83" s="24"/>
      <c r="Q83" s="24">
        <v>1.5515926181192301</v>
      </c>
      <c r="R83" s="24">
        <v>1.5965536793069699</v>
      </c>
      <c r="S83" s="24">
        <v>1.49574291938306</v>
      </c>
      <c r="T83" s="24">
        <v>1.6156943837409601</v>
      </c>
      <c r="U83" s="24">
        <f t="shared" si="11"/>
        <v>1.5648959001375551</v>
      </c>
      <c r="V83" s="24">
        <f t="shared" si="12"/>
        <v>5.335982564325429E-2</v>
      </c>
      <c r="W83" s="24"/>
      <c r="X83" s="24">
        <f t="shared" si="13"/>
        <v>1.5781518313213041</v>
      </c>
    </row>
    <row r="84" spans="1:24">
      <c r="A84" s="23" t="s">
        <v>230</v>
      </c>
      <c r="B84" s="23" t="s">
        <v>231</v>
      </c>
      <c r="C84" s="24">
        <v>0.72497901047746005</v>
      </c>
      <c r="D84" s="24">
        <v>0.76286022149095101</v>
      </c>
      <c r="E84" s="24">
        <v>0.63307871939243898</v>
      </c>
      <c r="F84" s="24">
        <v>0.67779039057100099</v>
      </c>
      <c r="G84" s="24">
        <f t="shared" si="7"/>
        <v>0.69967708548296281</v>
      </c>
      <c r="H84" s="24">
        <f t="shared" si="8"/>
        <v>0.33593389160281917</v>
      </c>
      <c r="I84" s="24"/>
      <c r="J84" s="24">
        <v>0.90128952095722603</v>
      </c>
      <c r="K84" s="24">
        <v>0.92771795669773105</v>
      </c>
      <c r="L84" s="24">
        <v>0.85057599020503905</v>
      </c>
      <c r="M84" s="24">
        <v>0.90603634009567602</v>
      </c>
      <c r="N84" s="24">
        <f t="shared" si="9"/>
        <v>0.89640495198891801</v>
      </c>
      <c r="O84" s="24">
        <f t="shared" si="10"/>
        <v>3.2646697908321157E-2</v>
      </c>
      <c r="P84" s="24"/>
      <c r="Q84" s="24">
        <v>0.70705605578356001</v>
      </c>
      <c r="R84" s="24">
        <v>0.74731568418278604</v>
      </c>
      <c r="S84" s="24">
        <v>0.66138330994316796</v>
      </c>
      <c r="T84" s="24">
        <v>0.68995630995145896</v>
      </c>
      <c r="U84" s="24">
        <f t="shared" si="11"/>
        <v>0.70142783996524316</v>
      </c>
      <c r="V84" s="24">
        <f t="shared" si="12"/>
        <v>3.5928314951567425E-2</v>
      </c>
      <c r="W84" s="24"/>
      <c r="X84" s="24">
        <f t="shared" si="13"/>
        <v>0.76583662581237455</v>
      </c>
    </row>
    <row r="85" spans="1:24">
      <c r="A85" s="23" t="s">
        <v>232</v>
      </c>
      <c r="B85" s="23" t="s">
        <v>233</v>
      </c>
      <c r="C85" s="24">
        <v>0.71115280203998399</v>
      </c>
      <c r="D85" s="24">
        <v>0.709232812923003</v>
      </c>
      <c r="E85" s="24">
        <v>0.69782123726975398</v>
      </c>
      <c r="F85" s="24">
        <v>0.77266149712188303</v>
      </c>
      <c r="G85" s="24">
        <f t="shared" si="7"/>
        <v>0.72271708733865603</v>
      </c>
      <c r="H85" s="24">
        <f t="shared" si="8"/>
        <v>4.4782258932340592E-2</v>
      </c>
      <c r="I85" s="24"/>
      <c r="J85" s="24">
        <v>0.70699871922276603</v>
      </c>
      <c r="K85" s="24">
        <v>0.64973323142388095</v>
      </c>
      <c r="L85" s="24">
        <v>0.63536544721848998</v>
      </c>
      <c r="M85" s="24">
        <v>0.68368196283960103</v>
      </c>
      <c r="N85" s="24">
        <f t="shared" si="9"/>
        <v>0.6689448401761845</v>
      </c>
      <c r="O85" s="24">
        <f t="shared" si="10"/>
        <v>3.2465068597634247E-2</v>
      </c>
      <c r="P85" s="24"/>
      <c r="Q85" s="24">
        <v>0.82690594256095296</v>
      </c>
      <c r="R85" s="24">
        <v>0.77942400617695895</v>
      </c>
      <c r="S85" s="24">
        <v>0.80551028664427804</v>
      </c>
      <c r="T85" s="24">
        <v>0.706817566217111</v>
      </c>
      <c r="U85" s="24">
        <f t="shared" si="11"/>
        <v>0.77966445039982524</v>
      </c>
      <c r="V85" s="24">
        <f t="shared" si="12"/>
        <v>5.2301982694537348E-2</v>
      </c>
      <c r="W85" s="24"/>
      <c r="X85" s="24">
        <f t="shared" si="13"/>
        <v>0.72377545930488862</v>
      </c>
    </row>
    <row r="86" spans="1:24">
      <c r="A86" s="23" t="s">
        <v>234</v>
      </c>
      <c r="B86" s="23" t="s">
        <v>235</v>
      </c>
      <c r="C86" s="24">
        <v>1.3753038203551999</v>
      </c>
      <c r="D86" s="24">
        <v>1.27192459707719</v>
      </c>
      <c r="E86" s="24">
        <v>1.29188839070923</v>
      </c>
      <c r="F86" s="24">
        <v>1.17419758059135</v>
      </c>
      <c r="G86" s="24">
        <f t="shared" si="7"/>
        <v>1.2783285971832425</v>
      </c>
      <c r="H86" s="24">
        <f t="shared" si="8"/>
        <v>0.30268098417247596</v>
      </c>
      <c r="I86" s="24"/>
      <c r="J86" s="24">
        <v>1.3117880920343601</v>
      </c>
      <c r="K86" s="24">
        <v>1.3026175726614899</v>
      </c>
      <c r="L86" s="24">
        <v>1.2726788909229201</v>
      </c>
      <c r="M86" s="24">
        <v>1.2054111488624</v>
      </c>
      <c r="N86" s="24">
        <f t="shared" si="9"/>
        <v>1.2731239261202925</v>
      </c>
      <c r="O86" s="24">
        <f t="shared" si="10"/>
        <v>4.81318022809296E-2</v>
      </c>
      <c r="P86" s="24"/>
      <c r="Q86" s="24">
        <v>1.0034331128892799</v>
      </c>
      <c r="R86" s="24">
        <v>0.95975356220018904</v>
      </c>
      <c r="S86" s="24">
        <v>1.0422872323768499</v>
      </c>
      <c r="T86" s="24">
        <v>1.01937164128619</v>
      </c>
      <c r="U86" s="24">
        <f t="shared" si="11"/>
        <v>1.0062113871881273</v>
      </c>
      <c r="V86" s="24">
        <f t="shared" si="12"/>
        <v>3.4836318235886114E-2</v>
      </c>
      <c r="W86" s="24"/>
      <c r="X86" s="24">
        <f t="shared" si="13"/>
        <v>1.1858879701638874</v>
      </c>
    </row>
    <row r="87" spans="1:24">
      <c r="A87" s="23" t="s">
        <v>236</v>
      </c>
      <c r="B87" s="23" t="s">
        <v>239</v>
      </c>
      <c r="C87" s="24">
        <v>1.0312262169395501</v>
      </c>
      <c r="D87" s="24">
        <v>0.98293518793037404</v>
      </c>
      <c r="E87" s="24">
        <v>1.0238718495541701</v>
      </c>
      <c r="F87" s="24">
        <v>0.97502164910975597</v>
      </c>
      <c r="G87" s="24">
        <f t="shared" si="7"/>
        <v>1.0032637258834625</v>
      </c>
      <c r="H87" s="24">
        <f t="shared" si="8"/>
        <v>0.15775712282445722</v>
      </c>
      <c r="I87" s="24"/>
      <c r="J87" s="24">
        <v>1.94290695045395</v>
      </c>
      <c r="K87" s="24">
        <v>1.8643504825664901</v>
      </c>
      <c r="L87" s="24">
        <v>1.8787360661474199</v>
      </c>
      <c r="M87" s="24">
        <v>1.78986818138104</v>
      </c>
      <c r="N87" s="24">
        <f t="shared" si="9"/>
        <v>1.868965420137225</v>
      </c>
      <c r="O87" s="24">
        <f t="shared" si="10"/>
        <v>6.2823791291384781E-2</v>
      </c>
      <c r="P87" s="24"/>
      <c r="Q87" s="24">
        <v>1.10572835850822</v>
      </c>
      <c r="R87" s="24">
        <v>1.0663969007255101</v>
      </c>
      <c r="S87" s="24">
        <v>1.09249712218249</v>
      </c>
      <c r="T87" s="24">
        <v>1.1087300195541101</v>
      </c>
      <c r="U87" s="24">
        <f t="shared" si="11"/>
        <v>1.0933381002425824</v>
      </c>
      <c r="V87" s="24">
        <f t="shared" si="12"/>
        <v>1.9295639883127623E-2</v>
      </c>
      <c r="W87" s="24"/>
      <c r="X87" s="24">
        <f t="shared" si="13"/>
        <v>1.3218557487544234</v>
      </c>
    </row>
    <row r="88" spans="1:24">
      <c r="A88" s="23" t="s">
        <v>240</v>
      </c>
      <c r="B88" s="23" t="s">
        <v>163</v>
      </c>
      <c r="C88" s="24">
        <v>0.75615533388128098</v>
      </c>
      <c r="D88" s="24">
        <v>0.80556635423919798</v>
      </c>
      <c r="E88" s="24">
        <v>0.81095914674008596</v>
      </c>
      <c r="F88" s="24">
        <v>0.81316779550344298</v>
      </c>
      <c r="G88" s="24">
        <f t="shared" si="7"/>
        <v>0.79646215759100203</v>
      </c>
      <c r="H88" s="24">
        <f t="shared" si="8"/>
        <v>0.11348253785505058</v>
      </c>
      <c r="I88" s="24"/>
      <c r="J88" s="24">
        <v>0.82627164717989499</v>
      </c>
      <c r="K88" s="24">
        <v>0.83746468259131701</v>
      </c>
      <c r="L88" s="24">
        <v>0.81177219550048996</v>
      </c>
      <c r="M88" s="24">
        <v>0.82021500420619897</v>
      </c>
      <c r="N88" s="24">
        <f t="shared" si="9"/>
        <v>0.82393088236947531</v>
      </c>
      <c r="O88" s="24">
        <f t="shared" si="10"/>
        <v>1.0805621148963353E-2</v>
      </c>
      <c r="P88" s="24"/>
      <c r="Q88" s="24">
        <v>0.91189848053476996</v>
      </c>
      <c r="R88" s="24">
        <v>0.960329813201525</v>
      </c>
      <c r="S88" s="24">
        <v>0.95147048706661197</v>
      </c>
      <c r="T88" s="24">
        <v>0.98497212237586895</v>
      </c>
      <c r="U88" s="24">
        <f t="shared" si="11"/>
        <v>0.952167725794694</v>
      </c>
      <c r="V88" s="24">
        <f t="shared" si="12"/>
        <v>3.0358120064433086E-2</v>
      </c>
      <c r="W88" s="24"/>
      <c r="X88" s="24">
        <f t="shared" si="13"/>
        <v>0.85752025525172382</v>
      </c>
    </row>
    <row r="89" spans="1:24">
      <c r="A89" s="23" t="s">
        <v>164</v>
      </c>
      <c r="B89" s="23" t="s">
        <v>165</v>
      </c>
      <c r="C89" s="24">
        <v>1.0935720817830601</v>
      </c>
      <c r="D89" s="24">
        <v>1.27052473367958</v>
      </c>
      <c r="E89" s="24">
        <v>1.0654513007267401</v>
      </c>
      <c r="F89" s="24">
        <v>1.11736796062026</v>
      </c>
      <c r="G89" s="24">
        <f t="shared" si="7"/>
        <v>1.1367290192024102</v>
      </c>
      <c r="H89" s="24">
        <f t="shared" si="8"/>
        <v>0.19234604971574756</v>
      </c>
      <c r="I89" s="24"/>
      <c r="J89" s="24">
        <v>1.0202460992404201</v>
      </c>
      <c r="K89" s="24">
        <v>0.98769670723226299</v>
      </c>
      <c r="L89" s="24">
        <v>0.93362903567673206</v>
      </c>
      <c r="M89" s="24">
        <v>0.9553628905232</v>
      </c>
      <c r="N89" s="24">
        <f t="shared" si="9"/>
        <v>0.97423368316815384</v>
      </c>
      <c r="O89" s="24">
        <f t="shared" si="10"/>
        <v>3.7873648106608357E-2</v>
      </c>
      <c r="P89" s="24"/>
      <c r="Q89" s="24">
        <v>1.1068739660826401</v>
      </c>
      <c r="R89" s="24">
        <v>1.1515809102474801</v>
      </c>
      <c r="S89" s="24">
        <v>1.0844736402630299</v>
      </c>
      <c r="T89" s="24">
        <v>1.0906251149681601</v>
      </c>
      <c r="U89" s="24">
        <f t="shared" si="11"/>
        <v>1.1083884078903274</v>
      </c>
      <c r="V89" s="24">
        <f t="shared" si="12"/>
        <v>3.0305865658690936E-2</v>
      </c>
      <c r="W89" s="24"/>
      <c r="X89" s="24">
        <f t="shared" si="13"/>
        <v>1.0731170367536305</v>
      </c>
    </row>
    <row r="90" spans="1:24">
      <c r="A90" s="23" t="s">
        <v>166</v>
      </c>
      <c r="B90" s="23" t="s">
        <v>167</v>
      </c>
      <c r="C90" s="24">
        <v>0.56119147507749401</v>
      </c>
      <c r="D90" s="24">
        <v>0.60010084747678905</v>
      </c>
      <c r="E90" s="24">
        <v>0.52041903053766003</v>
      </c>
      <c r="F90" s="24">
        <v>0.57840040578412999</v>
      </c>
      <c r="G90" s="24">
        <f t="shared" si="7"/>
        <v>0.56502793971901832</v>
      </c>
      <c r="H90" s="24">
        <f t="shared" si="8"/>
        <v>0.31220804229411964</v>
      </c>
      <c r="I90" s="24"/>
      <c r="J90" s="24">
        <v>0.53499038905811802</v>
      </c>
      <c r="K90" s="24">
        <v>0.47891687384992898</v>
      </c>
      <c r="L90" s="24">
        <v>0.49899181948570998</v>
      </c>
      <c r="M90" s="24">
        <v>0.493324052282684</v>
      </c>
      <c r="N90" s="24">
        <f t="shared" si="9"/>
        <v>0.50155578366911024</v>
      </c>
      <c r="O90" s="24">
        <f t="shared" si="10"/>
        <v>2.3837843787220103E-2</v>
      </c>
      <c r="P90" s="24"/>
      <c r="Q90" s="24">
        <v>0.51511822269049001</v>
      </c>
      <c r="R90" s="24">
        <v>0.49173804296342499</v>
      </c>
      <c r="S90" s="24">
        <v>0.56445100833815198</v>
      </c>
      <c r="T90" s="24">
        <v>0.52837575374136903</v>
      </c>
      <c r="U90" s="24">
        <f t="shared" si="11"/>
        <v>0.52492075693335905</v>
      </c>
      <c r="V90" s="24">
        <f t="shared" si="12"/>
        <v>3.0396052172733272E-2</v>
      </c>
      <c r="W90" s="24"/>
      <c r="X90" s="24">
        <f t="shared" si="13"/>
        <v>0.5305014934404958</v>
      </c>
    </row>
    <row r="91" spans="1:24">
      <c r="A91" s="23" t="s">
        <v>168</v>
      </c>
      <c r="B91" s="23" t="s">
        <v>169</v>
      </c>
      <c r="C91" s="24">
        <v>1.5087762156109901</v>
      </c>
      <c r="D91" s="24">
        <v>1.42127480976432</v>
      </c>
      <c r="E91" s="24">
        <v>1.4104805640499201</v>
      </c>
      <c r="F91" s="24">
        <v>1.448061147837</v>
      </c>
      <c r="G91" s="24">
        <f t="shared" si="7"/>
        <v>1.4471481843155574</v>
      </c>
      <c r="H91" s="24">
        <f t="shared" si="8"/>
        <v>0.4729087272902544</v>
      </c>
      <c r="I91" s="24"/>
      <c r="J91" s="24">
        <v>1.0440488352966799</v>
      </c>
      <c r="K91" s="24">
        <v>1.06830088011585</v>
      </c>
      <c r="L91" s="24">
        <v>1.04957789057101</v>
      </c>
      <c r="M91" s="24">
        <v>1.1040325976973799</v>
      </c>
      <c r="N91" s="24">
        <f t="shared" si="9"/>
        <v>1.06649005092023</v>
      </c>
      <c r="O91" s="24">
        <f t="shared" si="10"/>
        <v>2.7094595077435633E-2</v>
      </c>
      <c r="P91" s="24"/>
      <c r="Q91" s="24">
        <v>1.1522133714037901</v>
      </c>
      <c r="R91" s="24">
        <v>1.21098066184094</v>
      </c>
      <c r="S91" s="24">
        <v>1.1333840537233899</v>
      </c>
      <c r="T91" s="24">
        <v>1.17202110708806</v>
      </c>
      <c r="U91" s="24">
        <f t="shared" si="11"/>
        <v>1.1671497985140451</v>
      </c>
      <c r="V91" s="24">
        <f t="shared" si="12"/>
        <v>3.3206909940010125E-2</v>
      </c>
      <c r="W91" s="24"/>
      <c r="X91" s="24">
        <f t="shared" si="13"/>
        <v>1.2269293445832776</v>
      </c>
    </row>
    <row r="92" spans="1:24">
      <c r="A92" s="23" t="s">
        <v>170</v>
      </c>
      <c r="B92" s="23" t="s">
        <v>171</v>
      </c>
      <c r="C92" s="24">
        <v>1.2675231625727801</v>
      </c>
      <c r="D92" s="24">
        <v>1.1726710936081799</v>
      </c>
      <c r="E92" s="24">
        <v>1.1766830934494299</v>
      </c>
      <c r="F92" s="24">
        <v>1.14921627368278</v>
      </c>
      <c r="G92" s="24">
        <f t="shared" si="7"/>
        <v>1.1915234058282924</v>
      </c>
      <c r="H92" s="24">
        <f t="shared" si="8"/>
        <v>0.14374697481876661</v>
      </c>
      <c r="I92" s="24"/>
      <c r="J92" s="24">
        <v>1.0571575692655899</v>
      </c>
      <c r="K92" s="24">
        <v>1.1055243101572401</v>
      </c>
      <c r="L92" s="24">
        <v>1.1694668838678499</v>
      </c>
      <c r="M92" s="24">
        <v>1.0422297161695</v>
      </c>
      <c r="N92" s="24">
        <f t="shared" si="9"/>
        <v>1.093594619865045</v>
      </c>
      <c r="O92" s="24">
        <f t="shared" si="10"/>
        <v>5.7343787642077038E-2</v>
      </c>
      <c r="P92" s="24"/>
      <c r="Q92" s="24">
        <v>0.88014473216468203</v>
      </c>
      <c r="R92" s="24">
        <v>0.92012329811274796</v>
      </c>
      <c r="S92" s="24">
        <v>0.92622497824347605</v>
      </c>
      <c r="T92" s="24">
        <v>0.95724837784343098</v>
      </c>
      <c r="U92" s="24">
        <f t="shared" si="11"/>
        <v>0.92093534659108423</v>
      </c>
      <c r="V92" s="24">
        <f t="shared" si="12"/>
        <v>3.168148823191274E-2</v>
      </c>
      <c r="W92" s="24"/>
      <c r="X92" s="24">
        <f t="shared" si="13"/>
        <v>1.0686844574281407</v>
      </c>
    </row>
    <row r="93" spans="1:24">
      <c r="A93" s="23" t="s">
        <v>172</v>
      </c>
      <c r="B93" s="23" t="s">
        <v>173</v>
      </c>
      <c r="C93" s="24">
        <v>0.80148241492704297</v>
      </c>
      <c r="D93" s="24">
        <v>0.87116379128203403</v>
      </c>
      <c r="E93" s="24">
        <v>0.77025369286129397</v>
      </c>
      <c r="F93" s="24">
        <v>0.81498766562108904</v>
      </c>
      <c r="G93" s="24">
        <f t="shared" si="7"/>
        <v>0.814471891172865</v>
      </c>
      <c r="H93" s="24">
        <f t="shared" si="8"/>
        <v>0.20626453317710397</v>
      </c>
      <c r="I93" s="24"/>
      <c r="J93" s="24">
        <v>0.76763263134089099</v>
      </c>
      <c r="K93" s="24">
        <v>0.76860614391495896</v>
      </c>
      <c r="L93" s="24">
        <v>0.82846720209043601</v>
      </c>
      <c r="M93" s="24">
        <v>0.77849194860714199</v>
      </c>
      <c r="N93" s="24">
        <f t="shared" si="9"/>
        <v>0.78579948148835699</v>
      </c>
      <c r="O93" s="24">
        <f t="shared" si="10"/>
        <v>2.8865086866203506E-2</v>
      </c>
      <c r="P93" s="24"/>
      <c r="Q93" s="24">
        <v>0.90942693029602995</v>
      </c>
      <c r="R93" s="24">
        <v>0.89808419671052298</v>
      </c>
      <c r="S93" s="24">
        <v>0.93565952796989205</v>
      </c>
      <c r="T93" s="24">
        <v>0.91298201417024105</v>
      </c>
      <c r="U93" s="24">
        <f t="shared" si="11"/>
        <v>0.91403816728667142</v>
      </c>
      <c r="V93" s="24">
        <f t="shared" si="12"/>
        <v>1.5752157322387463E-2</v>
      </c>
      <c r="W93" s="24"/>
      <c r="X93" s="24">
        <f t="shared" si="13"/>
        <v>0.83810317998263117</v>
      </c>
    </row>
    <row r="94" spans="1:24">
      <c r="A94" s="23" t="s">
        <v>174</v>
      </c>
      <c r="B94" s="23" t="s">
        <v>254</v>
      </c>
      <c r="C94" s="24">
        <v>0.97924844366840402</v>
      </c>
      <c r="D94" s="24">
        <v>1.0230797546766399</v>
      </c>
      <c r="E94" s="24">
        <v>0.90686047981370399</v>
      </c>
      <c r="F94" s="24">
        <v>0.96004159891835605</v>
      </c>
      <c r="G94" s="24">
        <f t="shared" si="7"/>
        <v>0.96730756926927597</v>
      </c>
      <c r="H94" s="24">
        <f t="shared" si="8"/>
        <v>9.1819285408140286E-2</v>
      </c>
      <c r="I94" s="24"/>
      <c r="J94" s="24">
        <v>1.0045025832232199</v>
      </c>
      <c r="K94" s="24">
        <v>0.98394662564173696</v>
      </c>
      <c r="L94" s="24">
        <v>1.07934571656473</v>
      </c>
      <c r="M94" s="24">
        <v>0.96994256843913496</v>
      </c>
      <c r="N94" s="24">
        <f t="shared" si="9"/>
        <v>1.0094343734672053</v>
      </c>
      <c r="O94" s="24">
        <f t="shared" si="10"/>
        <v>4.8720790915515975E-2</v>
      </c>
      <c r="P94" s="24"/>
      <c r="Q94" s="24">
        <v>1.17018254152138</v>
      </c>
      <c r="R94" s="24">
        <v>1.20604800337009</v>
      </c>
      <c r="S94" s="24">
        <v>1.0871582929370101</v>
      </c>
      <c r="T94" s="24">
        <v>1.1950563560869001</v>
      </c>
      <c r="U94" s="24">
        <f t="shared" si="11"/>
        <v>1.164611298478845</v>
      </c>
      <c r="V94" s="24">
        <f t="shared" si="12"/>
        <v>5.3770837391980512E-2</v>
      </c>
      <c r="W94" s="24"/>
      <c r="X94" s="24">
        <f t="shared" si="13"/>
        <v>1.0471177470717754</v>
      </c>
    </row>
    <row r="95" spans="1:24">
      <c r="A95" s="23" t="s">
        <v>255</v>
      </c>
      <c r="B95" s="23" t="s">
        <v>256</v>
      </c>
      <c r="C95" s="24">
        <v>0.98505923997143197</v>
      </c>
      <c r="D95" s="24">
        <v>0.97646817225692595</v>
      </c>
      <c r="E95" s="24">
        <v>0.99472963506823497</v>
      </c>
      <c r="F95" s="24">
        <v>0.96332270355421601</v>
      </c>
      <c r="G95" s="24">
        <f t="shared" si="7"/>
        <v>0.9798949377127022</v>
      </c>
      <c r="H95" s="24">
        <f t="shared" si="8"/>
        <v>3.3401817131756245E-2</v>
      </c>
      <c r="I95" s="24"/>
      <c r="J95" s="24">
        <v>1.06657324826851</v>
      </c>
      <c r="K95" s="24">
        <v>1.0940498527798399</v>
      </c>
      <c r="L95" s="24">
        <v>1.0894880129172599</v>
      </c>
      <c r="M95" s="24">
        <v>1.07905519902934</v>
      </c>
      <c r="N95" s="24">
        <f t="shared" si="9"/>
        <v>1.0822915782487375</v>
      </c>
      <c r="O95" s="24">
        <f t="shared" si="10"/>
        <v>1.2214550608545406E-2</v>
      </c>
      <c r="P95" s="24"/>
      <c r="Q95" s="24">
        <v>1.0931382731550401</v>
      </c>
      <c r="R95" s="24">
        <v>1.11795533353981</v>
      </c>
      <c r="S95" s="24">
        <v>1.03114985544646</v>
      </c>
      <c r="T95" s="24">
        <v>1.0821140943921601</v>
      </c>
      <c r="U95" s="24">
        <f t="shared" si="11"/>
        <v>1.0810893891333675</v>
      </c>
      <c r="V95" s="24">
        <f t="shared" si="12"/>
        <v>3.6511553006684502E-2</v>
      </c>
      <c r="W95" s="24"/>
      <c r="X95" s="24">
        <f t="shared" si="13"/>
        <v>1.0477586350316024</v>
      </c>
    </row>
    <row r="96" spans="1:24">
      <c r="A96" s="23" t="s">
        <v>257</v>
      </c>
      <c r="B96" s="23" t="s">
        <v>258</v>
      </c>
      <c r="C96" s="24">
        <v>0.95837360111012104</v>
      </c>
      <c r="D96" s="24">
        <v>0.92031596347383005</v>
      </c>
      <c r="E96" s="24">
        <v>1.1625631085564501</v>
      </c>
      <c r="F96" s="24">
        <v>1.0499136119227299</v>
      </c>
      <c r="G96" s="24">
        <f t="shared" si="7"/>
        <v>1.0227915712657829</v>
      </c>
      <c r="H96" s="24">
        <f t="shared" si="8"/>
        <v>7.477201067971917E-2</v>
      </c>
      <c r="I96" s="24"/>
      <c r="J96" s="24">
        <v>0.97722471005433298</v>
      </c>
      <c r="K96" s="24">
        <v>0.92395272574991105</v>
      </c>
      <c r="L96" s="24">
        <v>0.90491543881278902</v>
      </c>
      <c r="M96" s="24">
        <v>0.86045956683260405</v>
      </c>
      <c r="N96" s="24">
        <f t="shared" si="9"/>
        <v>0.91663811036240928</v>
      </c>
      <c r="O96" s="24">
        <f t="shared" si="10"/>
        <v>4.8365585016231616E-2</v>
      </c>
      <c r="P96" s="24"/>
      <c r="Q96" s="24">
        <v>0.98035955596183</v>
      </c>
      <c r="R96" s="24">
        <v>0.923231987561559</v>
      </c>
      <c r="S96" s="24">
        <v>1.13076811635979</v>
      </c>
      <c r="T96" s="24">
        <v>1.0373807206866601</v>
      </c>
      <c r="U96" s="24">
        <f t="shared" si="11"/>
        <v>1.0179350951424597</v>
      </c>
      <c r="V96" s="24">
        <f t="shared" si="12"/>
        <v>8.8487330091244265E-2</v>
      </c>
      <c r="W96" s="24"/>
      <c r="X96" s="24">
        <f t="shared" si="13"/>
        <v>0.9857882589235506</v>
      </c>
    </row>
    <row r="97" spans="1:24">
      <c r="A97" s="23" t="s">
        <v>259</v>
      </c>
      <c r="B97" s="23" t="s">
        <v>260</v>
      </c>
      <c r="C97" s="24">
        <v>0.66646044191979503</v>
      </c>
      <c r="D97" s="24">
        <v>0.62737944471236995</v>
      </c>
      <c r="E97" s="24">
        <v>0.62600714949335601</v>
      </c>
      <c r="F97" s="24">
        <v>0.61284858392374897</v>
      </c>
      <c r="G97" s="24">
        <f t="shared" si="7"/>
        <v>0.63317390501231752</v>
      </c>
      <c r="H97" s="24">
        <f t="shared" si="8"/>
        <v>0.22043221014386835</v>
      </c>
      <c r="I97" s="24"/>
      <c r="J97" s="24">
        <v>0.64596595736686602</v>
      </c>
      <c r="K97" s="24">
        <v>0.72047984915957397</v>
      </c>
      <c r="L97" s="24">
        <v>0.71408180452969905</v>
      </c>
      <c r="M97" s="24">
        <v>0.79084498054841501</v>
      </c>
      <c r="N97" s="24">
        <f t="shared" si="9"/>
        <v>0.71784314790113846</v>
      </c>
      <c r="O97" s="24">
        <f t="shared" si="10"/>
        <v>5.920782039124331E-2</v>
      </c>
      <c r="P97" s="24"/>
      <c r="Q97" s="24">
        <v>0.89222106142707902</v>
      </c>
      <c r="R97" s="24">
        <v>0.91356861981647097</v>
      </c>
      <c r="S97" s="24">
        <v>0.82435683134271398</v>
      </c>
      <c r="T97" s="24">
        <v>0.898950260290998</v>
      </c>
      <c r="U97" s="24">
        <f t="shared" si="11"/>
        <v>0.88227419321931544</v>
      </c>
      <c r="V97" s="24">
        <f t="shared" si="12"/>
        <v>3.9626562399951867E-2</v>
      </c>
      <c r="W97" s="24"/>
      <c r="X97" s="24">
        <f t="shared" si="13"/>
        <v>0.74443041537759047</v>
      </c>
    </row>
    <row r="98" spans="1:24">
      <c r="A98" s="23" t="s">
        <v>261</v>
      </c>
      <c r="B98" s="23" t="s">
        <v>262</v>
      </c>
      <c r="C98" s="24">
        <v>1.0587053517098699</v>
      </c>
      <c r="D98" s="24">
        <v>1.0266783164945901</v>
      </c>
      <c r="E98" s="24">
        <v>1.1160708967041699</v>
      </c>
      <c r="F98" s="24">
        <v>1.02658947914404</v>
      </c>
      <c r="G98" s="24">
        <f t="shared" si="7"/>
        <v>1.0570110110131674</v>
      </c>
      <c r="H98" s="24">
        <f t="shared" si="8"/>
        <v>0.22872888444746894</v>
      </c>
      <c r="I98" s="24"/>
      <c r="J98" s="24">
        <v>1.13871533278797</v>
      </c>
      <c r="K98" s="24">
        <v>1.10819014266502</v>
      </c>
      <c r="L98" s="24">
        <v>1.1091251508959199</v>
      </c>
      <c r="M98" s="24">
        <v>1.0650949513197301</v>
      </c>
      <c r="N98" s="24">
        <f t="shared" si="9"/>
        <v>1.10528139441716</v>
      </c>
      <c r="O98" s="24">
        <f t="shared" si="10"/>
        <v>3.0309589923782264E-2</v>
      </c>
      <c r="P98" s="24"/>
      <c r="Q98" s="24">
        <v>1.1443487550332201</v>
      </c>
      <c r="R98" s="24">
        <v>1.14107812366562</v>
      </c>
      <c r="S98" s="24">
        <v>1.0893201694722801</v>
      </c>
      <c r="T98" s="24">
        <v>1.16754430749806</v>
      </c>
      <c r="U98" s="24">
        <f t="shared" si="11"/>
        <v>1.135572838917295</v>
      </c>
      <c r="V98" s="24">
        <f t="shared" si="12"/>
        <v>3.3009135593219038E-2</v>
      </c>
      <c r="W98" s="24"/>
      <c r="X98" s="24">
        <f t="shared" si="13"/>
        <v>1.0992884147825408</v>
      </c>
    </row>
    <row r="99" spans="1:24">
      <c r="A99" s="23" t="s">
        <v>263</v>
      </c>
      <c r="B99" s="23" t="s">
        <v>264</v>
      </c>
      <c r="C99" s="24">
        <v>1.31164863680635</v>
      </c>
      <c r="D99" s="24">
        <v>1.4042150747701601</v>
      </c>
      <c r="E99" s="24">
        <v>1.8106529657283299</v>
      </c>
      <c r="F99" s="24">
        <v>1.66729860141553</v>
      </c>
      <c r="G99" s="24">
        <f t="shared" si="7"/>
        <v>1.5484538196800925</v>
      </c>
      <c r="H99" s="24">
        <f t="shared" si="8"/>
        <v>0.30428429745184765</v>
      </c>
      <c r="I99" s="24"/>
      <c r="J99" s="24">
        <v>1.1143372108849801</v>
      </c>
      <c r="K99" s="24">
        <v>1.14209887597402</v>
      </c>
      <c r="L99" s="24">
        <v>1.06659806731878</v>
      </c>
      <c r="M99" s="24">
        <v>1.11627971884556</v>
      </c>
      <c r="N99" s="24">
        <f t="shared" si="9"/>
        <v>1.1098284682558348</v>
      </c>
      <c r="O99" s="24">
        <f t="shared" si="10"/>
        <v>3.1475885869152363E-2</v>
      </c>
      <c r="P99" s="24"/>
      <c r="Q99" s="24">
        <v>1.13596944543756</v>
      </c>
      <c r="R99" s="24">
        <v>1.10664536980449</v>
      </c>
      <c r="S99" s="24">
        <v>1.1819385461707601</v>
      </c>
      <c r="T99" s="24">
        <v>1.1582531905386999</v>
      </c>
      <c r="U99" s="24">
        <f t="shared" si="11"/>
        <v>1.1457016379878775</v>
      </c>
      <c r="V99" s="24">
        <f t="shared" si="12"/>
        <v>3.2097573336831671E-2</v>
      </c>
      <c r="W99" s="24"/>
      <c r="X99" s="24">
        <f t="shared" si="13"/>
        <v>1.2679946419746015</v>
      </c>
    </row>
    <row r="100" spans="1:24">
      <c r="A100" s="23" t="s">
        <v>265</v>
      </c>
      <c r="B100" s="23" t="s">
        <v>336</v>
      </c>
      <c r="C100" s="24">
        <v>1.09023029000398</v>
      </c>
      <c r="D100" s="24">
        <v>1.6303201381815899</v>
      </c>
      <c r="E100" s="24">
        <v>0.91081528793853395</v>
      </c>
      <c r="F100" s="24">
        <v>1.3667976592253099</v>
      </c>
      <c r="G100" s="24">
        <f t="shared" si="7"/>
        <v>1.2495408438373534</v>
      </c>
      <c r="H100" s="24">
        <f t="shared" si="8"/>
        <v>0.30173517369077796</v>
      </c>
      <c r="I100" s="24"/>
      <c r="J100" s="24">
        <v>1.28156823193324</v>
      </c>
      <c r="K100" s="24">
        <v>1.0972928288363999</v>
      </c>
      <c r="L100" s="24">
        <v>0.98884905690305502</v>
      </c>
      <c r="M100" s="24">
        <v>0.84903713325963803</v>
      </c>
      <c r="N100" s="24">
        <f t="shared" si="9"/>
        <v>1.0541868127330831</v>
      </c>
      <c r="O100" s="24">
        <f t="shared" si="10"/>
        <v>0.1824973531741762</v>
      </c>
      <c r="P100" s="24"/>
      <c r="Q100" s="24">
        <v>1.0974404676646901</v>
      </c>
      <c r="R100" s="24">
        <v>1.1234847980451601</v>
      </c>
      <c r="S100" s="24">
        <v>1.05013521385437</v>
      </c>
      <c r="T100" s="24">
        <v>1.1177649700373</v>
      </c>
      <c r="U100" s="24">
        <f t="shared" si="11"/>
        <v>1.0972063624003798</v>
      </c>
      <c r="V100" s="24">
        <f t="shared" si="12"/>
        <v>3.3311461283973463E-2</v>
      </c>
      <c r="W100" s="24"/>
      <c r="X100" s="24">
        <f t="shared" si="13"/>
        <v>1.1336446729902721</v>
      </c>
    </row>
    <row r="101" spans="1:24">
      <c r="A101" s="23" t="s">
        <v>337</v>
      </c>
      <c r="B101" s="23" t="s">
        <v>266</v>
      </c>
      <c r="C101" s="24">
        <v>0.89067590336415003</v>
      </c>
      <c r="D101" s="24">
        <v>0.87417554273671505</v>
      </c>
      <c r="E101" s="24">
        <v>0.91307833705989305</v>
      </c>
      <c r="F101" s="24">
        <v>0.88924257271054896</v>
      </c>
      <c r="G101" s="24">
        <f t="shared" si="7"/>
        <v>0.89179308896782683</v>
      </c>
      <c r="H101" s="24">
        <f t="shared" si="8"/>
        <v>0.28172808362589929</v>
      </c>
      <c r="I101" s="24"/>
      <c r="J101" s="24">
        <v>0.91870406409496796</v>
      </c>
      <c r="K101" s="24">
        <v>0.93548616194271805</v>
      </c>
      <c r="L101" s="24">
        <v>0.94281700234803101</v>
      </c>
      <c r="M101" s="24">
        <v>0.95536474282800798</v>
      </c>
      <c r="N101" s="24">
        <f t="shared" si="9"/>
        <v>0.93809299280343117</v>
      </c>
      <c r="O101" s="24">
        <f t="shared" si="10"/>
        <v>1.5311822651001573E-2</v>
      </c>
      <c r="P101" s="24"/>
      <c r="Q101" s="24">
        <v>1.00863122739477</v>
      </c>
      <c r="R101" s="24">
        <v>1.00544113853746</v>
      </c>
      <c r="S101" s="24">
        <v>0.99070380540020797</v>
      </c>
      <c r="T101" s="24">
        <v>1.04229912670772</v>
      </c>
      <c r="U101" s="24">
        <f t="shared" si="11"/>
        <v>1.0117688245100394</v>
      </c>
      <c r="V101" s="24">
        <f t="shared" si="12"/>
        <v>2.1799988591775205E-2</v>
      </c>
      <c r="W101" s="24"/>
      <c r="X101" s="24">
        <f t="shared" si="13"/>
        <v>0.94721830209376578</v>
      </c>
    </row>
    <row r="102" spans="1:24">
      <c r="A102" s="23" t="s">
        <v>267</v>
      </c>
      <c r="B102" s="23" t="s">
        <v>268</v>
      </c>
      <c r="C102" s="24">
        <v>0.75177192367878298</v>
      </c>
      <c r="D102" s="24">
        <v>0.72577900722748201</v>
      </c>
      <c r="E102" s="24">
        <v>0.78248398724020196</v>
      </c>
      <c r="F102" s="24">
        <v>0.80902639184354497</v>
      </c>
      <c r="G102" s="24">
        <f t="shared" si="7"/>
        <v>0.76726532749750298</v>
      </c>
      <c r="H102" s="24">
        <f t="shared" si="8"/>
        <v>7.1436559410763267E-2</v>
      </c>
      <c r="I102" s="24"/>
      <c r="J102" s="24">
        <v>0.83558480731856299</v>
      </c>
      <c r="K102" s="24">
        <v>1.06087297584579</v>
      </c>
      <c r="L102" s="24">
        <v>0.87586764341005197</v>
      </c>
      <c r="M102" s="24">
        <v>0.92710087987593703</v>
      </c>
      <c r="N102" s="24">
        <f t="shared" si="9"/>
        <v>0.92485657661258558</v>
      </c>
      <c r="O102" s="24">
        <f t="shared" si="10"/>
        <v>9.8106850129016362E-2</v>
      </c>
      <c r="P102" s="24"/>
      <c r="Q102" s="24">
        <v>0.97716020910630896</v>
      </c>
      <c r="R102" s="24">
        <v>0.83468930421092802</v>
      </c>
      <c r="S102" s="24">
        <v>1.06106904443663</v>
      </c>
      <c r="T102" s="24">
        <v>1.0067163075202901</v>
      </c>
      <c r="U102" s="24">
        <f t="shared" si="11"/>
        <v>0.96990871631853925</v>
      </c>
      <c r="V102" s="24">
        <f t="shared" si="12"/>
        <v>9.661241768194577E-2</v>
      </c>
      <c r="W102" s="24"/>
      <c r="X102" s="24">
        <f t="shared" si="13"/>
        <v>0.88734354014287586</v>
      </c>
    </row>
    <row r="103" spans="1:24">
      <c r="A103" s="23" t="s">
        <v>269</v>
      </c>
      <c r="B103" s="23" t="s">
        <v>270</v>
      </c>
      <c r="C103" s="24"/>
      <c r="D103" s="24"/>
      <c r="E103" s="24"/>
      <c r="F103" s="24"/>
      <c r="G103" s="24" t="e">
        <f t="shared" si="7"/>
        <v>#DIV/0!</v>
      </c>
      <c r="H103" s="24">
        <f t="shared" si="8"/>
        <v>3.6225011760361497E-2</v>
      </c>
      <c r="I103" s="24"/>
      <c r="J103" s="24">
        <v>1.51912061884377</v>
      </c>
      <c r="K103" s="24">
        <v>1.2580500606568801</v>
      </c>
      <c r="L103" s="24">
        <v>1.24767884549148</v>
      </c>
      <c r="M103" s="24">
        <v>1.3182952049380701</v>
      </c>
      <c r="N103" s="24">
        <f t="shared" si="9"/>
        <v>1.3357861824825501</v>
      </c>
      <c r="O103" s="24">
        <f t="shared" si="10"/>
        <v>0.12612593880655043</v>
      </c>
      <c r="P103" s="24"/>
      <c r="Q103" s="24">
        <v>1.22321530585433</v>
      </c>
      <c r="R103" s="24">
        <v>1.1598868469100501</v>
      </c>
      <c r="S103" s="24">
        <v>1.30851217257935</v>
      </c>
      <c r="T103" s="24">
        <v>1.2481226705244</v>
      </c>
      <c r="U103" s="24">
        <f t="shared" si="11"/>
        <v>1.2349342489670325</v>
      </c>
      <c r="V103" s="24">
        <f t="shared" si="12"/>
        <v>6.1528019333893721E-2</v>
      </c>
      <c r="W103" s="24"/>
      <c r="X103" s="24" t="e">
        <f t="shared" si="13"/>
        <v>#DIV/0!</v>
      </c>
    </row>
    <row r="104" spans="1:24">
      <c r="A104" s="23" t="s">
        <v>271</v>
      </c>
      <c r="B104" s="23" t="s">
        <v>272</v>
      </c>
      <c r="C104" s="24">
        <v>0.87351734853219098</v>
      </c>
      <c r="D104" s="24">
        <v>0.86203358459151702</v>
      </c>
      <c r="E104" s="24">
        <v>0.8445887476542</v>
      </c>
      <c r="F104" s="24">
        <v>0.86749741019151105</v>
      </c>
      <c r="G104" s="24">
        <f t="shared" si="7"/>
        <v>0.86190927274235474</v>
      </c>
      <c r="H104" s="24">
        <f t="shared" si="8"/>
        <v>1.2463155652542223E-2</v>
      </c>
      <c r="I104" s="24"/>
      <c r="J104" s="24">
        <v>0.75287340995947205</v>
      </c>
      <c r="K104" s="24">
        <v>0.79185496671662703</v>
      </c>
      <c r="L104" s="24">
        <v>0.79617738456408904</v>
      </c>
      <c r="M104" s="24">
        <v>0.82219158605854503</v>
      </c>
      <c r="N104" s="24">
        <f t="shared" si="9"/>
        <v>0.79077433682468323</v>
      </c>
      <c r="O104" s="24">
        <f t="shared" si="10"/>
        <v>2.8600026180071569E-2</v>
      </c>
      <c r="P104" s="24"/>
      <c r="Q104" s="24">
        <v>0.93413044227014497</v>
      </c>
      <c r="R104" s="24">
        <v>1.00979964345787</v>
      </c>
      <c r="S104" s="24">
        <v>0.86221182481485004</v>
      </c>
      <c r="T104" s="24">
        <v>0.918874791347154</v>
      </c>
      <c r="U104" s="24">
        <f t="shared" si="11"/>
        <v>0.93125417547250477</v>
      </c>
      <c r="V104" s="24">
        <f t="shared" si="12"/>
        <v>6.0821484108245782E-2</v>
      </c>
      <c r="W104" s="24"/>
      <c r="X104" s="24">
        <f t="shared" si="13"/>
        <v>0.8613125950131808</v>
      </c>
    </row>
    <row r="105" spans="1:24">
      <c r="A105" s="23" t="s">
        <v>273</v>
      </c>
      <c r="B105" s="23" t="s">
        <v>274</v>
      </c>
      <c r="C105" s="24">
        <v>0.39901613699361699</v>
      </c>
      <c r="D105" s="24">
        <v>0.38733490013397598</v>
      </c>
      <c r="E105" s="24">
        <v>0.39182049649706602</v>
      </c>
      <c r="F105" s="24">
        <v>0.38168279735293498</v>
      </c>
      <c r="G105" s="24">
        <f t="shared" si="7"/>
        <v>0.38996358274439846</v>
      </c>
      <c r="H105" s="24">
        <f t="shared" si="8"/>
        <v>0.25244301693871385</v>
      </c>
      <c r="I105" s="24"/>
      <c r="J105" s="24">
        <v>0.70542598604842499</v>
      </c>
      <c r="K105" s="24">
        <v>0.69598507335039606</v>
      </c>
      <c r="L105" s="24">
        <v>0.68246348368576104</v>
      </c>
      <c r="M105" s="24">
        <v>0.67521761548854597</v>
      </c>
      <c r="N105" s="24">
        <f t="shared" si="9"/>
        <v>0.68977303964328196</v>
      </c>
      <c r="O105" s="24">
        <f t="shared" si="10"/>
        <v>1.352644415655254E-2</v>
      </c>
      <c r="P105" s="24"/>
      <c r="Q105" s="24">
        <v>0.606534130828149</v>
      </c>
      <c r="R105" s="24">
        <v>0.56428006980674505</v>
      </c>
      <c r="S105" s="24">
        <v>0.688074698749226</v>
      </c>
      <c r="T105" s="24">
        <v>0.64393472156535303</v>
      </c>
      <c r="U105" s="24">
        <f t="shared" si="11"/>
        <v>0.62570590523736824</v>
      </c>
      <c r="V105" s="24">
        <f t="shared" si="12"/>
        <v>5.2797873508921275E-2</v>
      </c>
      <c r="W105" s="24"/>
      <c r="X105" s="24">
        <f t="shared" si="13"/>
        <v>0.56848084254168285</v>
      </c>
    </row>
    <row r="106" spans="1:24">
      <c r="A106" s="23" t="s">
        <v>275</v>
      </c>
      <c r="B106" s="23" t="s">
        <v>278</v>
      </c>
      <c r="C106" s="24">
        <v>0.90568272075348299</v>
      </c>
      <c r="D106" s="24">
        <v>1.00181536159763</v>
      </c>
      <c r="E106" s="24">
        <v>0.88937274493417695</v>
      </c>
      <c r="F106" s="24">
        <v>0.91453872593232399</v>
      </c>
      <c r="G106" s="24">
        <f t="shared" si="7"/>
        <v>0.92785238830440342</v>
      </c>
      <c r="H106" s="24">
        <f t="shared" si="8"/>
        <v>0.28944023924933188</v>
      </c>
      <c r="I106" s="24"/>
      <c r="J106" s="24">
        <v>1.06678288702755</v>
      </c>
      <c r="K106" s="24">
        <v>1.0095012851291301</v>
      </c>
      <c r="L106" s="24">
        <v>1.02771738452507</v>
      </c>
      <c r="M106" s="24">
        <v>1.0328286036271801</v>
      </c>
      <c r="N106" s="24">
        <f t="shared" si="9"/>
        <v>1.0342075400772326</v>
      </c>
      <c r="O106" s="24">
        <f t="shared" si="10"/>
        <v>2.3913565517774935E-2</v>
      </c>
      <c r="P106" s="24"/>
      <c r="Q106" s="24">
        <v>1.0525059080629799</v>
      </c>
      <c r="R106" s="24">
        <v>1.0109628721747901</v>
      </c>
      <c r="S106" s="24">
        <v>1.03304072621839</v>
      </c>
      <c r="T106" s="24">
        <v>1.03771303442976</v>
      </c>
      <c r="U106" s="24">
        <f t="shared" si="11"/>
        <v>1.0335556352214801</v>
      </c>
      <c r="V106" s="24">
        <f t="shared" si="12"/>
        <v>1.7195880149129115E-2</v>
      </c>
      <c r="W106" s="24"/>
      <c r="X106" s="24">
        <f t="shared" si="13"/>
        <v>0.9985385212010387</v>
      </c>
    </row>
    <row r="107" spans="1:24">
      <c r="A107" s="23" t="s">
        <v>279</v>
      </c>
      <c r="B107" s="23" t="s">
        <v>280</v>
      </c>
      <c r="C107" s="24">
        <v>1.7824606754126799</v>
      </c>
      <c r="D107" s="24">
        <v>1.6768880417605001</v>
      </c>
      <c r="E107" s="24">
        <v>1.6849436917420799</v>
      </c>
      <c r="F107" s="24">
        <v>1.64374398950019</v>
      </c>
      <c r="G107" s="24">
        <f t="shared" si="7"/>
        <v>1.6970090996038625</v>
      </c>
      <c r="H107" s="24">
        <f t="shared" si="8"/>
        <v>0.41430037757465693</v>
      </c>
      <c r="I107" s="24"/>
      <c r="J107" s="24">
        <v>1.4822797517603401</v>
      </c>
      <c r="K107" s="24">
        <v>1.5682455573874201</v>
      </c>
      <c r="L107" s="24">
        <v>1.41097095625266</v>
      </c>
      <c r="M107" s="24">
        <v>1.51173241114186</v>
      </c>
      <c r="N107" s="24">
        <f t="shared" si="9"/>
        <v>1.4933071691355702</v>
      </c>
      <c r="O107" s="24">
        <f t="shared" si="10"/>
        <v>6.5462731032353505E-2</v>
      </c>
      <c r="P107" s="24"/>
      <c r="Q107" s="24">
        <v>1.2049206133630701</v>
      </c>
      <c r="R107" s="24">
        <v>1.0990591314087499</v>
      </c>
      <c r="S107" s="24">
        <v>1.1650888222495701</v>
      </c>
      <c r="T107" s="24">
        <v>1.09916645424828</v>
      </c>
      <c r="U107" s="24">
        <f t="shared" si="11"/>
        <v>1.1420587553174175</v>
      </c>
      <c r="V107" s="24">
        <f t="shared" si="12"/>
        <v>5.2187847650398467E-2</v>
      </c>
      <c r="W107" s="24"/>
      <c r="X107" s="24">
        <f t="shared" si="13"/>
        <v>1.4441250080189498</v>
      </c>
    </row>
    <row r="108" spans="1:24">
      <c r="A108" s="23" t="s">
        <v>281</v>
      </c>
      <c r="B108" s="23" t="s">
        <v>203</v>
      </c>
      <c r="C108" s="24">
        <v>1.2260893049622299</v>
      </c>
      <c r="D108" s="24">
        <v>0.94646274197047997</v>
      </c>
      <c r="E108" s="24">
        <v>1.17822154124874</v>
      </c>
      <c r="F108" s="24">
        <v>1.1308247022515601</v>
      </c>
      <c r="G108" s="24">
        <f t="shared" si="7"/>
        <v>1.1203995726082523</v>
      </c>
      <c r="H108" s="24">
        <f t="shared" si="8"/>
        <v>0.32082996653885987</v>
      </c>
      <c r="I108" s="24"/>
      <c r="J108" s="24">
        <v>1.1400087595677899</v>
      </c>
      <c r="K108" s="24">
        <v>1.2039199118447801</v>
      </c>
      <c r="L108" s="24">
        <v>1.0771499871135399</v>
      </c>
      <c r="M108" s="24">
        <v>1.1547518617789501</v>
      </c>
      <c r="N108" s="24">
        <f t="shared" si="9"/>
        <v>1.1439576300762648</v>
      </c>
      <c r="O108" s="24">
        <f t="shared" si="10"/>
        <v>5.2252098552644122E-2</v>
      </c>
      <c r="P108" s="24"/>
      <c r="Q108" s="24">
        <v>1.3517766989103099</v>
      </c>
      <c r="R108" s="24">
        <v>1.42788717249113</v>
      </c>
      <c r="S108" s="24">
        <v>1.4428475886354899</v>
      </c>
      <c r="T108" s="24">
        <v>1.50024691249831</v>
      </c>
      <c r="U108" s="24">
        <f t="shared" si="11"/>
        <v>1.4306895931338102</v>
      </c>
      <c r="V108" s="24">
        <f t="shared" si="12"/>
        <v>6.1158635171118025E-2</v>
      </c>
      <c r="W108" s="24"/>
      <c r="X108" s="24">
        <f t="shared" si="13"/>
        <v>1.2316822652727757</v>
      </c>
    </row>
    <row r="109" spans="1:24">
      <c r="A109" s="23" t="s">
        <v>204</v>
      </c>
      <c r="B109" s="23" t="s">
        <v>205</v>
      </c>
      <c r="C109" s="24">
        <v>0.65854728149446995</v>
      </c>
      <c r="D109" s="24">
        <v>1.07828720007711</v>
      </c>
      <c r="E109" s="24">
        <v>0.61606229273952096</v>
      </c>
      <c r="F109" s="24">
        <v>0.92607919754929102</v>
      </c>
      <c r="G109" s="24">
        <f t="shared" si="7"/>
        <v>0.81974399296509803</v>
      </c>
      <c r="H109" s="24">
        <f t="shared" si="8"/>
        <v>0.23030611293217262</v>
      </c>
      <c r="I109" s="24"/>
      <c r="J109" s="24">
        <v>0.97434825761559796</v>
      </c>
      <c r="K109" s="24">
        <v>0.90057399106855496</v>
      </c>
      <c r="L109" s="24">
        <v>0.90059329136757105</v>
      </c>
      <c r="M109" s="24">
        <v>0.83473720049104505</v>
      </c>
      <c r="N109" s="24">
        <f t="shared" si="9"/>
        <v>0.90256318513569234</v>
      </c>
      <c r="O109" s="24">
        <f t="shared" si="10"/>
        <v>5.7041792276820012E-2</v>
      </c>
      <c r="P109" s="24"/>
      <c r="Q109" s="24">
        <v>1.1807222788137901</v>
      </c>
      <c r="R109" s="24">
        <v>1.0951244688925601</v>
      </c>
      <c r="S109" s="24">
        <v>1.4133399155744</v>
      </c>
      <c r="T109" s="24">
        <v>1.3186487789761601</v>
      </c>
      <c r="U109" s="24">
        <f t="shared" si="11"/>
        <v>1.2519588605642276</v>
      </c>
      <c r="V109" s="24">
        <f t="shared" si="12"/>
        <v>0.14161340229005548</v>
      </c>
      <c r="W109" s="24"/>
      <c r="X109" s="24">
        <f t="shared" si="13"/>
        <v>0.99142201288833931</v>
      </c>
    </row>
    <row r="110" spans="1:24">
      <c r="A110" s="23" t="s">
        <v>206</v>
      </c>
      <c r="B110" s="23" t="s">
        <v>207</v>
      </c>
      <c r="C110" s="24">
        <v>0.64447592688614297</v>
      </c>
      <c r="D110" s="24">
        <v>0.667748433139711</v>
      </c>
      <c r="E110" s="24">
        <v>0.58585343087096098</v>
      </c>
      <c r="F110" s="24">
        <v>0.61654650461480998</v>
      </c>
      <c r="G110" s="24">
        <f t="shared" si="7"/>
        <v>0.62865607387790623</v>
      </c>
      <c r="H110" s="24">
        <f t="shared" si="8"/>
        <v>0.17824892479482257</v>
      </c>
      <c r="I110" s="24"/>
      <c r="J110" s="24">
        <v>0.65832953407026695</v>
      </c>
      <c r="K110" s="24">
        <v>0.67692834643786404</v>
      </c>
      <c r="L110" s="24">
        <v>0.64546493486010303</v>
      </c>
      <c r="M110" s="24">
        <v>0.66752390394771099</v>
      </c>
      <c r="N110" s="24">
        <f t="shared" si="9"/>
        <v>0.66206167982898623</v>
      </c>
      <c r="O110" s="24">
        <f t="shared" si="10"/>
        <v>1.3419320945427613E-2</v>
      </c>
      <c r="P110" s="24"/>
      <c r="Q110" s="24">
        <v>0.70447211547227395</v>
      </c>
      <c r="R110" s="24">
        <v>0.71396411943878901</v>
      </c>
      <c r="S110" s="24">
        <v>0.71236772440539697</v>
      </c>
      <c r="T110" s="24">
        <v>0.72279371711441798</v>
      </c>
      <c r="U110" s="24">
        <f t="shared" si="11"/>
        <v>0.71339941910771942</v>
      </c>
      <c r="V110" s="24">
        <f t="shared" si="12"/>
        <v>7.5129414049094571E-3</v>
      </c>
      <c r="W110" s="24"/>
      <c r="X110" s="24">
        <f t="shared" si="13"/>
        <v>0.66803905760487059</v>
      </c>
    </row>
    <row r="111" spans="1:24">
      <c r="A111" s="23" t="s">
        <v>208</v>
      </c>
      <c r="B111" s="23" t="s">
        <v>209</v>
      </c>
      <c r="C111" s="24">
        <v>0.85818330939985199</v>
      </c>
      <c r="D111" s="24">
        <v>0.89322852958770405</v>
      </c>
      <c r="E111" s="24">
        <v>0.93170775240883497</v>
      </c>
      <c r="F111" s="24">
        <v>0.86517715202880097</v>
      </c>
      <c r="G111" s="24">
        <f t="shared" si="7"/>
        <v>0.88707418585629805</v>
      </c>
      <c r="H111" s="24">
        <f t="shared" si="8"/>
        <v>0.14175493110987317</v>
      </c>
      <c r="I111" s="24"/>
      <c r="J111" s="24">
        <v>1.29277718545511</v>
      </c>
      <c r="K111" s="24">
        <v>1.3125688999648799</v>
      </c>
      <c r="L111" s="24">
        <v>1.21517864116622</v>
      </c>
      <c r="M111" s="24">
        <v>1.3190789884018499</v>
      </c>
      <c r="N111" s="24">
        <f t="shared" si="9"/>
        <v>1.284900928747015</v>
      </c>
      <c r="O111" s="24">
        <f t="shared" si="10"/>
        <v>4.7808260089350491E-2</v>
      </c>
      <c r="P111" s="24"/>
      <c r="Q111" s="24">
        <v>0.75613287791744599</v>
      </c>
      <c r="R111" s="24">
        <v>0.67462805239441004</v>
      </c>
      <c r="S111" s="24">
        <v>0.84963466476683003</v>
      </c>
      <c r="T111" s="24">
        <v>0.76254466083518202</v>
      </c>
      <c r="U111" s="24">
        <f t="shared" si="11"/>
        <v>0.76073506397846713</v>
      </c>
      <c r="V111" s="24">
        <f t="shared" si="12"/>
        <v>7.1512262868199339E-2</v>
      </c>
      <c r="W111" s="24"/>
      <c r="X111" s="24">
        <f t="shared" si="13"/>
        <v>0.97757005952726017</v>
      </c>
    </row>
    <row r="112" spans="1:24">
      <c r="A112" s="23" t="s">
        <v>210</v>
      </c>
      <c r="B112" s="23" t="s">
        <v>211</v>
      </c>
      <c r="C112" s="24">
        <v>0.83529119608232805</v>
      </c>
      <c r="D112" s="24">
        <v>0.88689144759316896</v>
      </c>
      <c r="E112" s="24">
        <v>0.80937481378226805</v>
      </c>
      <c r="F112" s="24">
        <v>0.89660289618897804</v>
      </c>
      <c r="G112" s="24">
        <f t="shared" si="7"/>
        <v>0.85704008841168577</v>
      </c>
      <c r="H112" s="24">
        <f t="shared" si="8"/>
        <v>3.8451453973456395E-2</v>
      </c>
      <c r="I112" s="24"/>
      <c r="J112" s="24">
        <v>0.97449934363216195</v>
      </c>
      <c r="K112" s="24">
        <v>0.88601901935058502</v>
      </c>
      <c r="L112" s="24">
        <v>0.93138698702467604</v>
      </c>
      <c r="M112" s="24">
        <v>0.90629933894554604</v>
      </c>
      <c r="N112" s="24">
        <f t="shared" si="9"/>
        <v>0.92455117223824224</v>
      </c>
      <c r="O112" s="24">
        <f t="shared" si="10"/>
        <v>3.8120005308206042E-2</v>
      </c>
      <c r="P112" s="24"/>
      <c r="Q112" s="24">
        <v>0.99761373479804505</v>
      </c>
      <c r="R112" s="24">
        <v>0.931968526997907</v>
      </c>
      <c r="S112" s="24">
        <v>0.89854806819202904</v>
      </c>
      <c r="T112" s="24">
        <v>0.944180595044534</v>
      </c>
      <c r="U112" s="24">
        <f t="shared" si="11"/>
        <v>0.94307773125812866</v>
      </c>
      <c r="V112" s="24">
        <f t="shared" si="12"/>
        <v>4.1157005490004665E-2</v>
      </c>
      <c r="W112" s="24"/>
      <c r="X112" s="24">
        <f t="shared" si="13"/>
        <v>0.90822299730268552</v>
      </c>
    </row>
    <row r="113" spans="1:24">
      <c r="A113" s="23" t="s">
        <v>212</v>
      </c>
      <c r="B113" s="23" t="s">
        <v>292</v>
      </c>
      <c r="C113" s="24">
        <v>0.96122914472228305</v>
      </c>
      <c r="D113" s="24">
        <v>1.0013200183801101</v>
      </c>
      <c r="E113" s="24">
        <v>1.1159907604552499</v>
      </c>
      <c r="F113" s="24">
        <v>1.0590870127543299</v>
      </c>
      <c r="G113" s="24">
        <f t="shared" si="7"/>
        <v>1.0344067340779932</v>
      </c>
      <c r="H113" s="24">
        <f t="shared" si="8"/>
        <v>0.10812289698839538</v>
      </c>
      <c r="I113" s="24"/>
      <c r="J113" s="24">
        <v>1.3897630599881701</v>
      </c>
      <c r="K113" s="24">
        <v>1.40526773792221</v>
      </c>
      <c r="L113" s="24">
        <v>1.56480797819103</v>
      </c>
      <c r="M113" s="24">
        <v>1.58670151812266</v>
      </c>
      <c r="N113" s="24">
        <f t="shared" si="9"/>
        <v>1.4866350735560176</v>
      </c>
      <c r="O113" s="24">
        <f t="shared" si="10"/>
        <v>0.10348772337515465</v>
      </c>
      <c r="P113" s="24"/>
      <c r="Q113" s="24">
        <v>1.10318589345615</v>
      </c>
      <c r="R113" s="24">
        <v>1.13773465399079</v>
      </c>
      <c r="S113" s="24">
        <v>1.1215621836182299</v>
      </c>
      <c r="T113" s="24">
        <v>1.16354298386305</v>
      </c>
      <c r="U113" s="24">
        <f t="shared" si="11"/>
        <v>1.1315064287320551</v>
      </c>
      <c r="V113" s="24">
        <f t="shared" si="12"/>
        <v>2.5599950414876709E-2</v>
      </c>
      <c r="W113" s="24"/>
      <c r="X113" s="24">
        <f t="shared" si="13"/>
        <v>1.2175160787886885</v>
      </c>
    </row>
    <row r="114" spans="1:24">
      <c r="A114" s="23" t="s">
        <v>293</v>
      </c>
      <c r="B114" s="23" t="s">
        <v>294</v>
      </c>
      <c r="C114" s="24">
        <v>1.0124779235021</v>
      </c>
      <c r="D114" s="24">
        <v>0.92954434634328098</v>
      </c>
      <c r="E114" s="24">
        <v>0.82152939984558304</v>
      </c>
      <c r="F114" s="24">
        <v>0.92637488442059601</v>
      </c>
      <c r="G114" s="24">
        <f t="shared" si="7"/>
        <v>0.92248163852788989</v>
      </c>
      <c r="H114" s="24">
        <f t="shared" si="8"/>
        <v>9.033662355897118E-2</v>
      </c>
      <c r="I114" s="24"/>
      <c r="J114" s="24">
        <v>0.87198557940429999</v>
      </c>
      <c r="K114" s="24">
        <v>0.85236212505530595</v>
      </c>
      <c r="L114" s="24">
        <v>0.78108048732326996</v>
      </c>
      <c r="M114" s="24">
        <v>0.81176951949178799</v>
      </c>
      <c r="N114" s="24">
        <f t="shared" si="9"/>
        <v>0.82929942781866606</v>
      </c>
      <c r="O114" s="24">
        <f t="shared" si="10"/>
        <v>4.0769103699852316E-2</v>
      </c>
      <c r="P114" s="24"/>
      <c r="Q114" s="24">
        <v>0.82069228626645496</v>
      </c>
      <c r="R114" s="24">
        <v>0.78522114962848599</v>
      </c>
      <c r="S114" s="24">
        <v>0.87324438868462495</v>
      </c>
      <c r="T114" s="24">
        <v>0.80723287321326498</v>
      </c>
      <c r="U114" s="24">
        <f t="shared" si="11"/>
        <v>0.82159767444820764</v>
      </c>
      <c r="V114" s="24">
        <f t="shared" si="12"/>
        <v>3.7406781433571831E-2</v>
      </c>
      <c r="W114" s="24"/>
      <c r="X114" s="24">
        <f t="shared" si="13"/>
        <v>0.8577929135982546</v>
      </c>
    </row>
    <row r="115" spans="1:24">
      <c r="A115" s="23" t="s">
        <v>295</v>
      </c>
      <c r="B115" s="23" t="s">
        <v>296</v>
      </c>
      <c r="C115" s="24">
        <v>2.59466204120934</v>
      </c>
      <c r="D115" s="24">
        <v>2.71462865546629</v>
      </c>
      <c r="E115" s="24">
        <v>2.38655042997223</v>
      </c>
      <c r="F115" s="24">
        <v>2.1015912104489201</v>
      </c>
      <c r="G115" s="24">
        <f t="shared" si="7"/>
        <v>2.4493580842741949</v>
      </c>
      <c r="H115" s="24">
        <f t="shared" si="8"/>
        <v>0.83644036607261663</v>
      </c>
      <c r="I115" s="24"/>
      <c r="J115" s="24">
        <v>2.0583794924475001</v>
      </c>
      <c r="K115" s="24">
        <v>1.9117541823928601</v>
      </c>
      <c r="L115" s="24">
        <v>1.8087833403629601</v>
      </c>
      <c r="M115" s="24">
        <v>1.68464743692556</v>
      </c>
      <c r="N115" s="24">
        <f t="shared" si="9"/>
        <v>1.86589111303222</v>
      </c>
      <c r="O115" s="24">
        <f t="shared" si="10"/>
        <v>0.15839377636026766</v>
      </c>
      <c r="P115" s="24"/>
      <c r="Q115" s="24">
        <v>0.55993896989544401</v>
      </c>
      <c r="R115" s="24">
        <v>0.50227745609271301</v>
      </c>
      <c r="S115" s="24">
        <v>0.63426767746818502</v>
      </c>
      <c r="T115" s="24">
        <v>0.57232452938499701</v>
      </c>
      <c r="U115" s="24">
        <f t="shared" si="11"/>
        <v>0.56720215821033482</v>
      </c>
      <c r="V115" s="24">
        <f t="shared" si="12"/>
        <v>5.4135611844501455E-2</v>
      </c>
      <c r="W115" s="24"/>
      <c r="X115" s="24">
        <f t="shared" si="13"/>
        <v>1.6274837851722497</v>
      </c>
    </row>
    <row r="116" spans="1:24">
      <c r="A116" s="23" t="s">
        <v>297</v>
      </c>
      <c r="B116" s="23" t="s">
        <v>298</v>
      </c>
      <c r="C116" s="24">
        <v>1.16319779580719</v>
      </c>
      <c r="D116" s="24">
        <v>1.32813207866071</v>
      </c>
      <c r="E116" s="24">
        <v>1.17494368858642</v>
      </c>
      <c r="F116" s="24">
        <v>1.1627358570225099</v>
      </c>
      <c r="G116" s="24">
        <f t="shared" si="7"/>
        <v>1.2072523550192074</v>
      </c>
      <c r="H116" s="24">
        <f t="shared" si="8"/>
        <v>0.6888499610015042</v>
      </c>
      <c r="I116" s="24"/>
      <c r="J116" s="24">
        <v>1.1041220754618</v>
      </c>
      <c r="K116" s="24">
        <v>1.04914344782628</v>
      </c>
      <c r="L116" s="24">
        <v>1.0430870518342099</v>
      </c>
      <c r="M116" s="24">
        <v>1.0862840146933901</v>
      </c>
      <c r="N116" s="24">
        <f t="shared" si="9"/>
        <v>1.0706591474539198</v>
      </c>
      <c r="O116" s="24">
        <f t="shared" si="10"/>
        <v>2.936579537739379E-2</v>
      </c>
      <c r="P116" s="24"/>
      <c r="Q116" s="24">
        <v>1.02589621060665</v>
      </c>
      <c r="R116" s="24">
        <v>1.13654846411429</v>
      </c>
      <c r="S116" s="24">
        <v>1.07696833601526</v>
      </c>
      <c r="T116" s="24">
        <v>1.1122213092979401</v>
      </c>
      <c r="U116" s="24">
        <f t="shared" si="11"/>
        <v>1.0879085800085351</v>
      </c>
      <c r="V116" s="24">
        <f t="shared" si="12"/>
        <v>4.8035299620138389E-2</v>
      </c>
      <c r="W116" s="24"/>
      <c r="X116" s="24">
        <f t="shared" si="13"/>
        <v>1.1219400274938873</v>
      </c>
    </row>
    <row r="117" spans="1:24">
      <c r="A117" s="23" t="s">
        <v>299</v>
      </c>
      <c r="B117" s="23" t="s">
        <v>300</v>
      </c>
      <c r="C117" s="24">
        <v>0.79670523429494999</v>
      </c>
      <c r="D117" s="24">
        <v>0.77199799798319801</v>
      </c>
      <c r="E117" s="24">
        <v>0.892630903202</v>
      </c>
      <c r="F117" s="24">
        <v>0.72406966577379595</v>
      </c>
      <c r="G117" s="24">
        <f t="shared" si="7"/>
        <v>0.79635095031348602</v>
      </c>
      <c r="H117" s="24">
        <f t="shared" si="8"/>
        <v>0.23063447094021144</v>
      </c>
      <c r="I117" s="24"/>
      <c r="J117" s="24">
        <v>0.87889086011445094</v>
      </c>
      <c r="K117" s="24">
        <v>0.93268889241850905</v>
      </c>
      <c r="L117" s="24">
        <v>0.86785352869556398</v>
      </c>
      <c r="M117" s="24">
        <v>0.97328981807718296</v>
      </c>
      <c r="N117" s="24">
        <f t="shared" si="9"/>
        <v>0.91318077482642668</v>
      </c>
      <c r="O117" s="24">
        <f t="shared" si="10"/>
        <v>4.9071448675274097E-2</v>
      </c>
      <c r="P117" s="24"/>
      <c r="Q117" s="24">
        <v>1.03524764284013</v>
      </c>
      <c r="R117" s="24">
        <v>1.0647535434626101</v>
      </c>
      <c r="S117" s="24">
        <v>1.1960611499375999</v>
      </c>
      <c r="T117" s="24">
        <v>1.1148463652589</v>
      </c>
      <c r="U117" s="24">
        <f t="shared" si="11"/>
        <v>1.10272717537481</v>
      </c>
      <c r="V117" s="24">
        <f t="shared" si="12"/>
        <v>7.0364739282390398E-2</v>
      </c>
      <c r="W117" s="24"/>
      <c r="X117" s="24">
        <f t="shared" si="13"/>
        <v>0.93741963350490753</v>
      </c>
    </row>
    <row r="118" spans="1:24">
      <c r="A118" s="23" t="s">
        <v>371</v>
      </c>
      <c r="B118" s="23" t="s">
        <v>372</v>
      </c>
      <c r="C118" s="24">
        <v>0.93950674872649398</v>
      </c>
      <c r="D118" s="24">
        <v>1.01913609013432</v>
      </c>
      <c r="E118" s="24">
        <v>1.0504379458781401</v>
      </c>
      <c r="F118" s="24">
        <v>1.0288973071958201</v>
      </c>
      <c r="G118" s="24">
        <f t="shared" si="7"/>
        <v>1.0094945229836934</v>
      </c>
      <c r="H118" s="24">
        <f t="shared" si="8"/>
        <v>0.12705007485498232</v>
      </c>
      <c r="I118" s="24"/>
      <c r="J118" s="24">
        <v>0.80319593308799897</v>
      </c>
      <c r="K118" s="24">
        <v>0.88231587173972703</v>
      </c>
      <c r="L118" s="24">
        <v>0.86229592552432499</v>
      </c>
      <c r="M118" s="24">
        <v>0.95875998217344005</v>
      </c>
      <c r="N118" s="24">
        <f t="shared" si="9"/>
        <v>0.87664192813137276</v>
      </c>
      <c r="O118" s="24">
        <f t="shared" si="10"/>
        <v>6.4227954491377498E-2</v>
      </c>
      <c r="P118" s="24"/>
      <c r="Q118" s="24">
        <v>0.90006530297373599</v>
      </c>
      <c r="R118" s="24">
        <v>0.94665972052700897</v>
      </c>
      <c r="S118" s="24">
        <v>0.90992405619786498</v>
      </c>
      <c r="T118" s="24">
        <v>0.96270186479072495</v>
      </c>
      <c r="U118" s="24">
        <f t="shared" si="11"/>
        <v>0.92983773612233367</v>
      </c>
      <c r="V118" s="24">
        <f t="shared" si="12"/>
        <v>2.9698386803358089E-2</v>
      </c>
      <c r="W118" s="24"/>
      <c r="X118" s="24">
        <f t="shared" si="13"/>
        <v>0.93865806241246663</v>
      </c>
    </row>
    <row r="119" spans="1:24">
      <c r="A119" s="23" t="s">
        <v>373</v>
      </c>
      <c r="B119" s="23" t="s">
        <v>302</v>
      </c>
      <c r="C119" s="24">
        <v>1.55950948158049</v>
      </c>
      <c r="D119" s="24">
        <v>1.42928173794311</v>
      </c>
      <c r="E119" s="24">
        <v>1.5469659270777201</v>
      </c>
      <c r="F119" s="24">
        <v>1.5798140628595401</v>
      </c>
      <c r="G119" s="24">
        <f t="shared" si="7"/>
        <v>1.5288928023652151</v>
      </c>
      <c r="H119" s="24">
        <f t="shared" si="8"/>
        <v>0.2829367883300703</v>
      </c>
      <c r="I119" s="24"/>
      <c r="J119" s="24">
        <v>1.21435087286731</v>
      </c>
      <c r="K119" s="24">
        <v>1.21230040679649</v>
      </c>
      <c r="L119" s="24">
        <v>1.26747826015045</v>
      </c>
      <c r="M119" s="24">
        <v>1.21743836964467</v>
      </c>
      <c r="N119" s="24">
        <f t="shared" si="9"/>
        <v>1.2278919773647301</v>
      </c>
      <c r="O119" s="24">
        <f t="shared" si="10"/>
        <v>2.6475210310466797E-2</v>
      </c>
      <c r="P119" s="24"/>
      <c r="Q119" s="24">
        <v>1.38315150209475</v>
      </c>
      <c r="R119" s="24">
        <v>1.3089407966823301</v>
      </c>
      <c r="S119" s="24">
        <v>1.3173035279735801</v>
      </c>
      <c r="T119" s="24">
        <v>1.3440093335985701</v>
      </c>
      <c r="U119" s="24">
        <f t="shared" si="11"/>
        <v>1.3383512900873076</v>
      </c>
      <c r="V119" s="24">
        <f t="shared" si="12"/>
        <v>3.3401885498713077E-2</v>
      </c>
      <c r="W119" s="24"/>
      <c r="X119" s="24">
        <f t="shared" si="13"/>
        <v>1.3650453566057508</v>
      </c>
    </row>
    <row r="120" spans="1:24">
      <c r="A120" s="23" t="s">
        <v>303</v>
      </c>
      <c r="B120" s="23" t="s">
        <v>304</v>
      </c>
      <c r="C120" s="24">
        <v>1.1764605380914099</v>
      </c>
      <c r="D120" s="24">
        <v>1.1001980529506501</v>
      </c>
      <c r="E120" s="24">
        <v>1.2712432210693201</v>
      </c>
      <c r="F120" s="24">
        <v>1.1651167383908101</v>
      </c>
      <c r="G120" s="24">
        <f t="shared" si="7"/>
        <v>1.1782546376255476</v>
      </c>
      <c r="H120" s="24">
        <f t="shared" si="8"/>
        <v>0.19805812033127682</v>
      </c>
      <c r="I120" s="24"/>
      <c r="J120" s="24">
        <v>1.08784326598243</v>
      </c>
      <c r="K120" s="24">
        <v>1.12455699533567</v>
      </c>
      <c r="L120" s="24">
        <v>1.05334485120541</v>
      </c>
      <c r="M120" s="24">
        <v>1.1736883657697299</v>
      </c>
      <c r="N120" s="24">
        <f t="shared" si="9"/>
        <v>1.1098583695733102</v>
      </c>
      <c r="O120" s="24">
        <f t="shared" si="10"/>
        <v>5.1538854463317414E-2</v>
      </c>
      <c r="P120" s="24"/>
      <c r="Q120" s="24">
        <v>1.22938550153934</v>
      </c>
      <c r="R120" s="24">
        <v>1.35343742952588</v>
      </c>
      <c r="S120" s="24">
        <v>1.10232933667161</v>
      </c>
      <c r="T120" s="24">
        <v>1.0621964552927501</v>
      </c>
      <c r="U120" s="24">
        <f t="shared" si="11"/>
        <v>1.186837180757395</v>
      </c>
      <c r="V120" s="24">
        <f t="shared" si="12"/>
        <v>0.13196323812267402</v>
      </c>
      <c r="W120" s="24"/>
      <c r="X120" s="24">
        <f t="shared" si="13"/>
        <v>1.1583167293187508</v>
      </c>
    </row>
    <row r="121" spans="1:24">
      <c r="A121" s="23" t="s">
        <v>305</v>
      </c>
      <c r="B121" s="23" t="s">
        <v>306</v>
      </c>
      <c r="C121" s="24">
        <v>0.83410454929779299</v>
      </c>
      <c r="D121" s="24">
        <v>0.78824765523612805</v>
      </c>
      <c r="E121" s="24">
        <v>0.83641575790111999</v>
      </c>
      <c r="F121" s="24">
        <v>0.79568986583535395</v>
      </c>
      <c r="G121" s="24">
        <f t="shared" si="7"/>
        <v>0.81361445706759872</v>
      </c>
      <c r="H121" s="24">
        <f t="shared" si="8"/>
        <v>0.20097795245513081</v>
      </c>
      <c r="I121" s="24"/>
      <c r="J121" s="24">
        <v>0.86777577329463695</v>
      </c>
      <c r="K121" s="24">
        <v>0.90487748602680496</v>
      </c>
      <c r="L121" s="24">
        <v>0.824001388755912</v>
      </c>
      <c r="M121" s="24">
        <v>0.83445505194591396</v>
      </c>
      <c r="N121" s="24">
        <f t="shared" si="9"/>
        <v>0.857777425005817</v>
      </c>
      <c r="O121" s="24">
        <f t="shared" si="10"/>
        <v>3.6529150125096554E-2</v>
      </c>
      <c r="P121" s="24"/>
      <c r="Q121" s="24">
        <v>1.1033057942483799</v>
      </c>
      <c r="R121" s="24">
        <v>1.12268897435042</v>
      </c>
      <c r="S121" s="24">
        <v>1.0715402506085601</v>
      </c>
      <c r="T121" s="24">
        <v>1.1282254110680401</v>
      </c>
      <c r="U121" s="24">
        <f t="shared" si="11"/>
        <v>1.1064401075688499</v>
      </c>
      <c r="V121" s="24">
        <f t="shared" si="12"/>
        <v>2.5602402596088571E-2</v>
      </c>
      <c r="W121" s="24"/>
      <c r="X121" s="24">
        <f t="shared" si="13"/>
        <v>0.92594399654742199</v>
      </c>
    </row>
    <row r="122" spans="1:24">
      <c r="A122" s="23" t="s">
        <v>307</v>
      </c>
      <c r="B122" s="23" t="s">
        <v>308</v>
      </c>
      <c r="C122" s="24">
        <v>5.6242287171951801</v>
      </c>
      <c r="D122" s="24">
        <v>4.4300838704394403</v>
      </c>
      <c r="E122" s="24">
        <v>5.1482569023590603</v>
      </c>
      <c r="F122" s="24">
        <v>4.0719773119368599</v>
      </c>
      <c r="G122" s="24">
        <f t="shared" si="7"/>
        <v>4.8186367004826351</v>
      </c>
      <c r="H122" s="24">
        <f t="shared" si="8"/>
        <v>2.1892076964841447</v>
      </c>
      <c r="I122" s="24"/>
      <c r="J122" s="24"/>
      <c r="K122" s="24"/>
      <c r="L122" s="24"/>
      <c r="M122" s="24"/>
      <c r="N122" s="24" t="e">
        <f t="shared" si="9"/>
        <v>#DIV/0!</v>
      </c>
      <c r="O122" s="24" t="e">
        <f t="shared" si="10"/>
        <v>#DIV/0!</v>
      </c>
      <c r="P122" s="24"/>
      <c r="Q122" s="24"/>
      <c r="R122" s="24"/>
      <c r="S122" s="24"/>
      <c r="T122" s="24"/>
      <c r="U122" s="24" t="e">
        <f t="shared" si="11"/>
        <v>#DIV/0!</v>
      </c>
      <c r="V122" s="24" t="e">
        <f t="shared" si="12"/>
        <v>#DIV/0!</v>
      </c>
      <c r="W122" s="24"/>
      <c r="X122" s="24" t="e">
        <f t="shared" si="13"/>
        <v>#DIV/0!</v>
      </c>
    </row>
    <row r="123" spans="1:24">
      <c r="A123" s="23" t="s">
        <v>309</v>
      </c>
      <c r="B123" s="23" t="s">
        <v>310</v>
      </c>
      <c r="C123" s="24">
        <v>1.59706059471282</v>
      </c>
      <c r="D123" s="24">
        <v>1.4222023151494001</v>
      </c>
      <c r="E123" s="24">
        <v>1.42468069594614</v>
      </c>
      <c r="F123" s="24">
        <v>1.3686516499057599</v>
      </c>
      <c r="G123" s="24">
        <f t="shared" si="7"/>
        <v>1.45314881392853</v>
      </c>
      <c r="H123" s="24">
        <f t="shared" si="8"/>
        <v>1.857369008613434</v>
      </c>
      <c r="I123" s="24"/>
      <c r="J123" s="24">
        <v>1.1976569981297001</v>
      </c>
      <c r="K123" s="24">
        <v>1.0912526759210801</v>
      </c>
      <c r="L123" s="24">
        <v>0.99614910181762895</v>
      </c>
      <c r="M123" s="24">
        <v>0.89594520615369899</v>
      </c>
      <c r="N123" s="24">
        <f t="shared" si="9"/>
        <v>1.0452509955055269</v>
      </c>
      <c r="O123" s="24">
        <f t="shared" si="10"/>
        <v>0.12916005437007927</v>
      </c>
      <c r="P123" s="24"/>
      <c r="Q123" s="24">
        <v>1.12136570084577</v>
      </c>
      <c r="R123" s="24">
        <v>1.0679343624203801</v>
      </c>
      <c r="S123" s="24">
        <v>1.1908996248342301</v>
      </c>
      <c r="T123" s="24">
        <v>1.1691814059785599</v>
      </c>
      <c r="U123" s="24">
        <f t="shared" si="11"/>
        <v>1.1373452735197349</v>
      </c>
      <c r="V123" s="24">
        <f t="shared" si="12"/>
        <v>5.4634632475312098E-2</v>
      </c>
      <c r="W123" s="24"/>
      <c r="X123" s="24">
        <f t="shared" si="13"/>
        <v>1.2119150276512638</v>
      </c>
    </row>
    <row r="124" spans="1:24">
      <c r="A124" s="23" t="s">
        <v>311</v>
      </c>
      <c r="B124" s="23" t="s">
        <v>312</v>
      </c>
      <c r="C124" s="24">
        <v>0.87285143387570197</v>
      </c>
      <c r="D124" s="24">
        <v>0.91265830009709703</v>
      </c>
      <c r="E124" s="24">
        <v>0.90595140798354901</v>
      </c>
      <c r="F124" s="24">
        <v>0.89290000951674997</v>
      </c>
      <c r="G124" s="24">
        <f t="shared" si="7"/>
        <v>0.89609028786827449</v>
      </c>
      <c r="H124" s="24">
        <f t="shared" si="8"/>
        <v>0.30499856129576042</v>
      </c>
      <c r="I124" s="24"/>
      <c r="J124" s="24">
        <v>1.00690029063634</v>
      </c>
      <c r="K124" s="24">
        <v>1.0593699143973601</v>
      </c>
      <c r="L124" s="24">
        <v>0.95340467374658999</v>
      </c>
      <c r="M124" s="24">
        <v>1.01294816395719</v>
      </c>
      <c r="N124" s="24">
        <f t="shared" si="9"/>
        <v>1.0081557606843701</v>
      </c>
      <c r="O124" s="24">
        <f t="shared" si="10"/>
        <v>4.3378621445657441E-2</v>
      </c>
      <c r="P124" s="24"/>
      <c r="Q124" s="24">
        <v>0.86405168343681504</v>
      </c>
      <c r="R124" s="24">
        <v>0.87497622531942798</v>
      </c>
      <c r="S124" s="24">
        <v>0.80278805947749299</v>
      </c>
      <c r="T124" s="24">
        <v>0.87810077045019397</v>
      </c>
      <c r="U124" s="24">
        <f t="shared" si="11"/>
        <v>0.85497918467098244</v>
      </c>
      <c r="V124" s="24">
        <f t="shared" si="12"/>
        <v>3.5311533273891992E-2</v>
      </c>
      <c r="W124" s="24"/>
      <c r="X124" s="24">
        <f t="shared" si="13"/>
        <v>0.91974174440787559</v>
      </c>
    </row>
    <row r="125" spans="1:24">
      <c r="A125" s="23" t="s">
        <v>313</v>
      </c>
      <c r="B125" s="23" t="s">
        <v>316</v>
      </c>
      <c r="C125" s="24">
        <v>0.67437212369939004</v>
      </c>
      <c r="D125" s="24">
        <v>0.64591461300394104</v>
      </c>
      <c r="E125" s="24">
        <v>0.67772091829321501</v>
      </c>
      <c r="F125" s="24">
        <v>0.66130933891483601</v>
      </c>
      <c r="G125" s="24">
        <f t="shared" si="7"/>
        <v>0.66482924847784552</v>
      </c>
      <c r="H125" s="24">
        <f t="shared" si="8"/>
        <v>0.12450629038981988</v>
      </c>
      <c r="I125" s="24"/>
      <c r="J125" s="24">
        <v>0.86910788414951101</v>
      </c>
      <c r="K125" s="24">
        <v>0.901710183468591</v>
      </c>
      <c r="L125" s="24">
        <v>0.88471065015633099</v>
      </c>
      <c r="M125" s="24">
        <v>0.94390850793883097</v>
      </c>
      <c r="N125" s="24">
        <f t="shared" si="9"/>
        <v>0.89985930642831602</v>
      </c>
      <c r="O125" s="24">
        <f t="shared" si="10"/>
        <v>3.2243292111426347E-2</v>
      </c>
      <c r="P125" s="24"/>
      <c r="Q125" s="24">
        <v>0.93710938355605999</v>
      </c>
      <c r="R125" s="24">
        <v>0.93667871540827397</v>
      </c>
      <c r="S125" s="24">
        <v>0.90211201829633803</v>
      </c>
      <c r="T125" s="24">
        <v>0.91148607813152305</v>
      </c>
      <c r="U125" s="24">
        <f t="shared" si="11"/>
        <v>0.92184654884804873</v>
      </c>
      <c r="V125" s="24">
        <f t="shared" si="12"/>
        <v>1.7792679559852007E-2</v>
      </c>
      <c r="W125" s="24"/>
      <c r="X125" s="24">
        <f t="shared" si="13"/>
        <v>0.8288450345847368</v>
      </c>
    </row>
    <row r="126" spans="1:24">
      <c r="A126" s="23" t="s">
        <v>317</v>
      </c>
      <c r="B126" s="23" t="s">
        <v>318</v>
      </c>
      <c r="C126" s="24">
        <v>0.798470700813112</v>
      </c>
      <c r="D126" s="24">
        <v>0.77771507470593904</v>
      </c>
      <c r="E126" s="24">
        <v>0.76990525277607802</v>
      </c>
      <c r="F126" s="24">
        <v>0.79962111397958702</v>
      </c>
      <c r="G126" s="24">
        <f t="shared" si="7"/>
        <v>0.78642803556867902</v>
      </c>
      <c r="H126" s="24">
        <f t="shared" si="8"/>
        <v>6.6405621537897766E-2</v>
      </c>
      <c r="I126" s="24"/>
      <c r="J126" s="24">
        <v>0.89689371153155295</v>
      </c>
      <c r="K126" s="24">
        <v>0.97366786370227698</v>
      </c>
      <c r="L126" s="24">
        <v>0.84913902262535501</v>
      </c>
      <c r="M126" s="24">
        <v>0.96806169663127695</v>
      </c>
      <c r="N126" s="24">
        <f t="shared" si="9"/>
        <v>0.92194057362261539</v>
      </c>
      <c r="O126" s="24">
        <f t="shared" si="10"/>
        <v>5.9806024375422671E-2</v>
      </c>
      <c r="P126" s="24"/>
      <c r="Q126" s="24">
        <v>0.825640991126813</v>
      </c>
      <c r="R126" s="24">
        <v>0.78194624681194003</v>
      </c>
      <c r="S126" s="24">
        <v>0.77347960743663102</v>
      </c>
      <c r="T126" s="24">
        <v>0.82809992494281504</v>
      </c>
      <c r="U126" s="24">
        <f t="shared" si="11"/>
        <v>0.8022916925795498</v>
      </c>
      <c r="V126" s="24">
        <f t="shared" si="12"/>
        <v>2.8608437066310059E-2</v>
      </c>
      <c r="W126" s="24"/>
      <c r="X126" s="24">
        <f t="shared" si="13"/>
        <v>0.83688676725694811</v>
      </c>
    </row>
    <row r="127" spans="1:24">
      <c r="A127" s="23" t="s">
        <v>319</v>
      </c>
      <c r="B127" s="23" t="s">
        <v>320</v>
      </c>
      <c r="C127" s="24">
        <v>0.95029479002834705</v>
      </c>
      <c r="D127" s="24">
        <v>0.99136218856872604</v>
      </c>
      <c r="E127" s="24">
        <v>1.0624959332761199</v>
      </c>
      <c r="F127" s="24">
        <v>1.00134107121215</v>
      </c>
      <c r="G127" s="24">
        <f t="shared" si="7"/>
        <v>1.0013734957713358</v>
      </c>
      <c r="H127" s="24">
        <f t="shared" si="8"/>
        <v>0.11923345451914262</v>
      </c>
      <c r="I127" s="24"/>
      <c r="J127" s="24">
        <v>1.2166582021227299</v>
      </c>
      <c r="K127" s="24">
        <v>1.2504667862201899</v>
      </c>
      <c r="L127" s="24">
        <v>1.22392222773413</v>
      </c>
      <c r="M127" s="24">
        <v>1.1922897540091599</v>
      </c>
      <c r="N127" s="24">
        <f t="shared" si="9"/>
        <v>1.2208342425215524</v>
      </c>
      <c r="O127" s="24">
        <f t="shared" si="10"/>
        <v>2.3943338924576795E-2</v>
      </c>
      <c r="P127" s="24"/>
      <c r="Q127" s="24">
        <v>1.0310383657047999</v>
      </c>
      <c r="R127" s="24">
        <v>0.99707324251694995</v>
      </c>
      <c r="S127" s="24">
        <v>1.03018707230332</v>
      </c>
      <c r="T127" s="24">
        <v>0.99917432940808604</v>
      </c>
      <c r="U127" s="24">
        <f t="shared" si="11"/>
        <v>1.0143682524832889</v>
      </c>
      <c r="V127" s="24">
        <f t="shared" si="12"/>
        <v>1.8780312417241173E-2</v>
      </c>
      <c r="W127" s="24"/>
      <c r="X127" s="24">
        <f t="shared" si="13"/>
        <v>1.078858663592059</v>
      </c>
    </row>
    <row r="128" spans="1:24">
      <c r="A128" s="23" t="s">
        <v>321</v>
      </c>
      <c r="B128" s="23" t="s">
        <v>243</v>
      </c>
      <c r="C128" s="24">
        <v>0.46887839819798</v>
      </c>
      <c r="D128" s="24">
        <v>0.46727580027501298</v>
      </c>
      <c r="E128" s="24">
        <v>0.46581800772478998</v>
      </c>
      <c r="F128" s="24">
        <v>0.465852686563826</v>
      </c>
      <c r="G128" s="24">
        <f t="shared" si="7"/>
        <v>0.46695622319040225</v>
      </c>
      <c r="H128" s="24">
        <f t="shared" si="8"/>
        <v>0.28726671691992195</v>
      </c>
      <c r="I128" s="24"/>
      <c r="J128" s="24"/>
      <c r="K128" s="24"/>
      <c r="L128" s="24"/>
      <c r="M128" s="24"/>
      <c r="N128" s="24" t="e">
        <f t="shared" si="9"/>
        <v>#DIV/0!</v>
      </c>
      <c r="O128" s="24" t="e">
        <f t="shared" si="10"/>
        <v>#DIV/0!</v>
      </c>
      <c r="P128" s="24"/>
      <c r="Q128" s="24">
        <v>0.70009201640922203</v>
      </c>
      <c r="R128" s="24">
        <v>0.652562033508163</v>
      </c>
      <c r="S128" s="24">
        <v>0.66852330558431905</v>
      </c>
      <c r="T128" s="24">
        <v>0.626830351528324</v>
      </c>
      <c r="U128" s="24">
        <f t="shared" si="11"/>
        <v>0.66200192675750702</v>
      </c>
      <c r="V128" s="24">
        <f t="shared" si="12"/>
        <v>3.0656889384169262E-2</v>
      </c>
      <c r="W128" s="24"/>
      <c r="X128" s="24" t="e">
        <f t="shared" si="13"/>
        <v>#DIV/0!</v>
      </c>
    </row>
    <row r="129" spans="1:24">
      <c r="A129" s="23" t="s">
        <v>244</v>
      </c>
      <c r="B129" s="23" t="s">
        <v>245</v>
      </c>
      <c r="C129" s="24">
        <v>0.61303409419374599</v>
      </c>
      <c r="D129" s="24">
        <v>0.62011391387641401</v>
      </c>
      <c r="E129" s="24">
        <v>0.61728524438398902</v>
      </c>
      <c r="F129" s="24">
        <v>0.57262689377052001</v>
      </c>
      <c r="G129" s="24">
        <f t="shared" si="7"/>
        <v>0.6057650365561672</v>
      </c>
      <c r="H129" s="24">
        <f t="shared" si="8"/>
        <v>7.5622809035365987E-2</v>
      </c>
      <c r="I129" s="24"/>
      <c r="J129" s="24">
        <v>0.72076422242558402</v>
      </c>
      <c r="K129" s="24">
        <v>0.74688747250756204</v>
      </c>
      <c r="L129" s="24">
        <v>0.75932491247355005</v>
      </c>
      <c r="M129" s="24">
        <v>0.76575490619506503</v>
      </c>
      <c r="N129" s="24">
        <f t="shared" si="9"/>
        <v>0.74818287840044029</v>
      </c>
      <c r="O129" s="24">
        <f t="shared" si="10"/>
        <v>1.9886191658168476E-2</v>
      </c>
      <c r="P129" s="24"/>
      <c r="Q129" s="24">
        <v>0.83415993068549998</v>
      </c>
      <c r="R129" s="24">
        <v>0.80350675281496398</v>
      </c>
      <c r="S129" s="24">
        <v>0.84950490561917602</v>
      </c>
      <c r="T129" s="24">
        <v>0.80800279862676605</v>
      </c>
      <c r="U129" s="24">
        <f t="shared" si="11"/>
        <v>0.82379359693660159</v>
      </c>
      <c r="V129" s="24">
        <f t="shared" si="12"/>
        <v>2.1828403707415289E-2</v>
      </c>
      <c r="W129" s="24"/>
      <c r="X129" s="24">
        <f t="shared" si="13"/>
        <v>0.7259138372977364</v>
      </c>
    </row>
    <row r="130" spans="1:24">
      <c r="A130" s="23" t="s">
        <v>246</v>
      </c>
      <c r="B130" s="23" t="s">
        <v>248</v>
      </c>
      <c r="C130" s="24">
        <v>1.20230132502012</v>
      </c>
      <c r="D130" s="24">
        <v>1.12868770252328</v>
      </c>
      <c r="E130" s="24">
        <v>1.21412299800568</v>
      </c>
      <c r="F130" s="24">
        <v>1.1389716886411301</v>
      </c>
      <c r="G130" s="24">
        <f t="shared" si="7"/>
        <v>1.1710209285475526</v>
      </c>
      <c r="H130" s="24">
        <f t="shared" si="8"/>
        <v>0.30382643904425338</v>
      </c>
      <c r="I130" s="24"/>
      <c r="J130" s="24">
        <v>1.0632848645326001</v>
      </c>
      <c r="K130" s="24">
        <v>1.00202416668279</v>
      </c>
      <c r="L130" s="24">
        <v>1.04413294462735</v>
      </c>
      <c r="M130" s="24">
        <v>1.0586304874308201</v>
      </c>
      <c r="N130" s="24">
        <f t="shared" si="9"/>
        <v>1.0420181158183901</v>
      </c>
      <c r="O130" s="24">
        <f t="shared" si="10"/>
        <v>2.7882096763664155E-2</v>
      </c>
      <c r="P130" s="24"/>
      <c r="Q130" s="24">
        <v>1.00042085032564</v>
      </c>
      <c r="R130" s="24">
        <v>0.95972274960318005</v>
      </c>
      <c r="S130" s="24">
        <v>0.98631720618005203</v>
      </c>
      <c r="T130" s="24">
        <v>1.04325874687233</v>
      </c>
      <c r="U130" s="24">
        <f t="shared" si="11"/>
        <v>0.99742988824530054</v>
      </c>
      <c r="V130" s="24">
        <f t="shared" si="12"/>
        <v>3.490248388716613E-2</v>
      </c>
      <c r="W130" s="24"/>
      <c r="X130" s="24">
        <f t="shared" si="13"/>
        <v>1.0701563108704144</v>
      </c>
    </row>
    <row r="131" spans="1:24">
      <c r="A131" s="23" t="s">
        <v>249</v>
      </c>
      <c r="B131" s="23" t="s">
        <v>250</v>
      </c>
      <c r="C131" s="24">
        <v>1.0386365368566599</v>
      </c>
      <c r="D131" s="24">
        <v>1.04307456354007</v>
      </c>
      <c r="E131" s="24">
        <v>1.1045714249335701</v>
      </c>
      <c r="F131" s="24">
        <v>1.1150732782735799</v>
      </c>
      <c r="G131" s="24">
        <f t="shared" ref="G131:G194" si="14">AVERAGE(C131:F131)</f>
        <v>1.0753389509009699</v>
      </c>
      <c r="H131" s="24">
        <f t="shared" ref="H131:H194" si="15">STDEV(C130:F131)</f>
        <v>6.4128221211494502E-2</v>
      </c>
      <c r="I131" s="24"/>
      <c r="J131" s="24">
        <v>0.97053795626221695</v>
      </c>
      <c r="K131" s="24">
        <v>0.999935791702805</v>
      </c>
      <c r="L131" s="24">
        <v>0.95784894415909805</v>
      </c>
      <c r="M131" s="24">
        <v>1.02365983680811</v>
      </c>
      <c r="N131" s="24">
        <f t="shared" ref="N131:N194" si="16">AVERAGE(J131:M131)</f>
        <v>0.98799563223305764</v>
      </c>
      <c r="O131" s="24">
        <f t="shared" ref="O131:O194" si="17">STDEV(J131:M131)</f>
        <v>2.95978385937536E-2</v>
      </c>
      <c r="P131" s="24"/>
      <c r="Q131" s="24">
        <v>1.08211337485198</v>
      </c>
      <c r="R131" s="24">
        <v>1.11026145114965</v>
      </c>
      <c r="S131" s="24">
        <v>1.1257747853906099</v>
      </c>
      <c r="T131" s="24">
        <v>1.1495667339992399</v>
      </c>
      <c r="U131" s="24">
        <f t="shared" ref="U131:U194" si="18">AVERAGE(Q131:T131)</f>
        <v>1.11692908634787</v>
      </c>
      <c r="V131" s="24">
        <f t="shared" ref="V131:V194" si="19">STDEV(Q131:T131)</f>
        <v>2.8284586862054345E-2</v>
      </c>
      <c r="W131" s="24"/>
      <c r="X131" s="24">
        <f t="shared" ref="X131:X194" si="20">AVERAGE(G131, N131, U131)</f>
        <v>1.0600878898272992</v>
      </c>
    </row>
    <row r="132" spans="1:24">
      <c r="A132" s="23" t="s">
        <v>251</v>
      </c>
      <c r="B132" s="23" t="s">
        <v>252</v>
      </c>
      <c r="C132" s="24">
        <v>0.886502183272325</v>
      </c>
      <c r="D132" s="24">
        <v>0.84752516963616897</v>
      </c>
      <c r="E132" s="24">
        <v>0.90977682072755195</v>
      </c>
      <c r="F132" s="24">
        <v>0.87625782827426102</v>
      </c>
      <c r="G132" s="24">
        <f t="shared" si="14"/>
        <v>0.88001550047757671</v>
      </c>
      <c r="H132" s="24">
        <f t="shared" si="15"/>
        <v>0.1089701582375035</v>
      </c>
      <c r="I132" s="24"/>
      <c r="J132" s="24">
        <v>0.763996364197436</v>
      </c>
      <c r="K132" s="24">
        <v>0.82486418430237196</v>
      </c>
      <c r="L132" s="24">
        <v>0.792576018571852</v>
      </c>
      <c r="M132" s="24">
        <v>0.85388444030955202</v>
      </c>
      <c r="N132" s="24">
        <f t="shared" si="16"/>
        <v>0.80883025184530299</v>
      </c>
      <c r="O132" s="24">
        <f t="shared" si="17"/>
        <v>3.8992497009635252E-2</v>
      </c>
      <c r="P132" s="24"/>
      <c r="Q132" s="24">
        <v>0.87672673221765796</v>
      </c>
      <c r="R132" s="24">
        <v>0.89513992889239302</v>
      </c>
      <c r="S132" s="24">
        <v>0.86440825535826904</v>
      </c>
      <c r="T132" s="24">
        <v>0.90745660018265895</v>
      </c>
      <c r="U132" s="24">
        <f t="shared" si="18"/>
        <v>0.88593287916274477</v>
      </c>
      <c r="V132" s="24">
        <f t="shared" si="19"/>
        <v>1.9114592181245945E-2</v>
      </c>
      <c r="W132" s="24"/>
      <c r="X132" s="24">
        <f t="shared" si="20"/>
        <v>0.85825954382854153</v>
      </c>
    </row>
    <row r="133" spans="1:24">
      <c r="A133" s="23" t="s">
        <v>253</v>
      </c>
      <c r="B133" s="23" t="s">
        <v>328</v>
      </c>
      <c r="C133" s="24">
        <v>0.64487951232644503</v>
      </c>
      <c r="D133" s="24">
        <v>0.68605595598442504</v>
      </c>
      <c r="E133" s="24">
        <v>0.64175724841010995</v>
      </c>
      <c r="F133" s="24">
        <v>0.64860449685217503</v>
      </c>
      <c r="G133" s="24">
        <f t="shared" si="14"/>
        <v>0.65532430339328873</v>
      </c>
      <c r="H133" s="24">
        <f t="shared" si="15"/>
        <v>0.12203779973076952</v>
      </c>
      <c r="I133" s="24"/>
      <c r="J133" s="24">
        <v>0.64486932152535303</v>
      </c>
      <c r="K133" s="24">
        <v>0.65977298177453503</v>
      </c>
      <c r="L133" s="24">
        <v>0.65760047402419697</v>
      </c>
      <c r="M133" s="24">
        <v>0.67084799003593198</v>
      </c>
      <c r="N133" s="24">
        <f t="shared" si="16"/>
        <v>0.65827269184000425</v>
      </c>
      <c r="O133" s="24">
        <f t="shared" si="17"/>
        <v>1.0653500319734039E-2</v>
      </c>
      <c r="P133" s="24"/>
      <c r="Q133" s="24">
        <v>0.71010394759450002</v>
      </c>
      <c r="R133" s="24">
        <v>0.66094984278615598</v>
      </c>
      <c r="S133" s="24">
        <v>0.909825596775512</v>
      </c>
      <c r="T133" s="24">
        <v>0.86778923498141403</v>
      </c>
      <c r="U133" s="24">
        <f t="shared" si="18"/>
        <v>0.78716715553439554</v>
      </c>
      <c r="V133" s="24">
        <f t="shared" si="19"/>
        <v>0.12029763222584827</v>
      </c>
      <c r="W133" s="24"/>
      <c r="X133" s="24">
        <f t="shared" si="20"/>
        <v>0.70025471692256291</v>
      </c>
    </row>
    <row r="134" spans="1:24">
      <c r="A134" s="23" t="s">
        <v>329</v>
      </c>
      <c r="B134" s="23" t="s">
        <v>330</v>
      </c>
      <c r="C134" s="24">
        <v>1.28184116595991</v>
      </c>
      <c r="D134" s="24">
        <v>1.25008681323979</v>
      </c>
      <c r="E134" s="24">
        <v>1.2545292351467301</v>
      </c>
      <c r="F134" s="24">
        <v>1.1948701747776</v>
      </c>
      <c r="G134" s="24">
        <f t="shared" si="14"/>
        <v>1.2453318472810075</v>
      </c>
      <c r="H134" s="24">
        <f t="shared" si="15"/>
        <v>0.31656348155694453</v>
      </c>
      <c r="I134" s="24"/>
      <c r="J134" s="24">
        <v>1.2537232221625401</v>
      </c>
      <c r="K134" s="24">
        <v>1.16457434519933</v>
      </c>
      <c r="L134" s="24">
        <v>1.3093262227620199</v>
      </c>
      <c r="M134" s="24">
        <v>1.13720831263927</v>
      </c>
      <c r="N134" s="24">
        <f t="shared" si="16"/>
        <v>1.2162080256907901</v>
      </c>
      <c r="O134" s="24">
        <f t="shared" si="17"/>
        <v>7.9551618913816152E-2</v>
      </c>
      <c r="P134" s="24"/>
      <c r="Q134" s="24">
        <v>1.22039353835938</v>
      </c>
      <c r="R134" s="24">
        <v>1.2548314560029801</v>
      </c>
      <c r="S134" s="24">
        <v>1.2615930168584799</v>
      </c>
      <c r="T134" s="24">
        <v>1.2800822839569399</v>
      </c>
      <c r="U134" s="24">
        <f t="shared" si="18"/>
        <v>1.2542250737944451</v>
      </c>
      <c r="V134" s="24">
        <f t="shared" si="19"/>
        <v>2.4952103396034403E-2</v>
      </c>
      <c r="W134" s="24"/>
      <c r="X134" s="24">
        <f t="shared" si="20"/>
        <v>1.2385883155887476</v>
      </c>
    </row>
    <row r="135" spans="1:24">
      <c r="A135" s="23" t="s">
        <v>331</v>
      </c>
      <c r="B135" s="23" t="s">
        <v>332</v>
      </c>
      <c r="C135" s="24">
        <v>2.6448014502498198</v>
      </c>
      <c r="D135" s="24">
        <v>2.34820033609209</v>
      </c>
      <c r="E135" s="24">
        <v>2.5554252498860999</v>
      </c>
      <c r="F135" s="24">
        <v>2.3211318736696001</v>
      </c>
      <c r="G135" s="24">
        <f t="shared" si="14"/>
        <v>2.4673897274744023</v>
      </c>
      <c r="H135" s="24">
        <f t="shared" si="15"/>
        <v>0.66177899643684801</v>
      </c>
      <c r="I135" s="24"/>
      <c r="J135" s="24">
        <v>1.4634098582727599</v>
      </c>
      <c r="K135" s="24">
        <v>1.5090210631251999</v>
      </c>
      <c r="L135" s="24">
        <v>1.40129573628362</v>
      </c>
      <c r="M135" s="24">
        <v>1.4733648015079099</v>
      </c>
      <c r="N135" s="24">
        <f t="shared" si="16"/>
        <v>1.4617728647973725</v>
      </c>
      <c r="O135" s="24">
        <f t="shared" si="17"/>
        <v>4.4821602168426962E-2</v>
      </c>
      <c r="P135" s="24"/>
      <c r="Q135" s="24">
        <v>1.6439718716542699</v>
      </c>
      <c r="R135" s="24">
        <v>1.63215531155166</v>
      </c>
      <c r="S135" s="24">
        <v>1.5813465237391</v>
      </c>
      <c r="T135" s="24">
        <v>1.5306041086105899</v>
      </c>
      <c r="U135" s="24">
        <f t="shared" si="18"/>
        <v>1.5970194538889051</v>
      </c>
      <c r="V135" s="24">
        <f t="shared" si="19"/>
        <v>5.1947720051442797E-2</v>
      </c>
      <c r="W135" s="24"/>
      <c r="X135" s="24">
        <f t="shared" si="20"/>
        <v>1.8420606820535597</v>
      </c>
    </row>
    <row r="136" spans="1:24">
      <c r="A136" s="23" t="s">
        <v>333</v>
      </c>
      <c r="B136" s="23" t="s">
        <v>334</v>
      </c>
      <c r="C136" s="24">
        <v>0.85981949589067597</v>
      </c>
      <c r="D136" s="24">
        <v>0.66634067200146896</v>
      </c>
      <c r="E136" s="24">
        <v>0.91429615699522104</v>
      </c>
      <c r="F136" s="24">
        <v>0.861660725633138</v>
      </c>
      <c r="G136" s="24">
        <f t="shared" si="14"/>
        <v>0.82552926263012605</v>
      </c>
      <c r="H136" s="24">
        <f t="shared" si="15"/>
        <v>0.88656126104313937</v>
      </c>
      <c r="I136" s="24"/>
      <c r="J136" s="24">
        <v>0.51850187251570601</v>
      </c>
      <c r="K136" s="24">
        <v>0.52412062483885002</v>
      </c>
      <c r="L136" s="24">
        <v>0.77264786199065705</v>
      </c>
      <c r="M136" s="24">
        <v>0.58118003809776797</v>
      </c>
      <c r="N136" s="24">
        <f t="shared" si="16"/>
        <v>0.59911259936074523</v>
      </c>
      <c r="O136" s="24">
        <f t="shared" si="17"/>
        <v>0.11910492524753274</v>
      </c>
      <c r="P136" s="24"/>
      <c r="Q136" s="24">
        <v>0.76602661741226896</v>
      </c>
      <c r="R136" s="24">
        <v>0.66777894774992497</v>
      </c>
      <c r="S136" s="24">
        <v>0.77056004219765095</v>
      </c>
      <c r="T136" s="24">
        <v>0.87131975209509005</v>
      </c>
      <c r="U136" s="24">
        <f t="shared" si="18"/>
        <v>0.76892133986373368</v>
      </c>
      <c r="V136" s="24">
        <f t="shared" si="19"/>
        <v>8.3118957070406882E-2</v>
      </c>
      <c r="W136" s="24"/>
      <c r="X136" s="24">
        <f t="shared" si="20"/>
        <v>0.73118773395153502</v>
      </c>
    </row>
    <row r="137" spans="1:24">
      <c r="A137" s="23" t="s">
        <v>335</v>
      </c>
      <c r="B137" s="23" t="s">
        <v>409</v>
      </c>
      <c r="C137" s="24">
        <v>1.47995437740628</v>
      </c>
      <c r="D137" s="24">
        <v>1.3838034278111899</v>
      </c>
      <c r="E137" s="24">
        <v>1.5390993360896299</v>
      </c>
      <c r="F137" s="24">
        <v>1.44000915672689</v>
      </c>
      <c r="G137" s="24">
        <f t="shared" si="14"/>
        <v>1.4607165745084976</v>
      </c>
      <c r="H137" s="24">
        <f t="shared" si="15"/>
        <v>0.3495887571008845</v>
      </c>
      <c r="I137" s="24"/>
      <c r="J137" s="24">
        <v>1.2875605297533701</v>
      </c>
      <c r="K137" s="24">
        <v>1.2061928962459101</v>
      </c>
      <c r="L137" s="24">
        <v>1.19880787564563</v>
      </c>
      <c r="M137" s="24">
        <v>1.15152196953671</v>
      </c>
      <c r="N137" s="24">
        <f t="shared" si="16"/>
        <v>1.2110208177954052</v>
      </c>
      <c r="O137" s="24">
        <f t="shared" si="17"/>
        <v>5.6482756168472342E-2</v>
      </c>
      <c r="P137" s="24"/>
      <c r="Q137" s="24">
        <v>1.6097991227278099</v>
      </c>
      <c r="R137" s="24">
        <v>1.62466481304792</v>
      </c>
      <c r="S137" s="24">
        <v>1.5536730561463401</v>
      </c>
      <c r="T137" s="24">
        <v>1.6392519522679301</v>
      </c>
      <c r="U137" s="24">
        <f t="shared" si="18"/>
        <v>1.6068472360474999</v>
      </c>
      <c r="V137" s="24">
        <f t="shared" si="19"/>
        <v>3.7433223775263279E-2</v>
      </c>
      <c r="W137" s="24"/>
      <c r="X137" s="24">
        <f t="shared" si="20"/>
        <v>1.4261948761171341</v>
      </c>
    </row>
    <row r="138" spans="1:24">
      <c r="A138" s="23" t="s">
        <v>410</v>
      </c>
      <c r="B138" s="23" t="s">
        <v>338</v>
      </c>
      <c r="C138" s="24">
        <v>1.2587470646647401</v>
      </c>
      <c r="D138" s="24">
        <v>1.19797538124504</v>
      </c>
      <c r="E138" s="24">
        <v>1.23978278779401</v>
      </c>
      <c r="F138" s="24">
        <v>1.1637795595106999</v>
      </c>
      <c r="G138" s="24">
        <f t="shared" si="14"/>
        <v>1.2150711983036224</v>
      </c>
      <c r="H138" s="24">
        <f t="shared" si="15"/>
        <v>0.14090676983110451</v>
      </c>
      <c r="I138" s="24"/>
      <c r="J138" s="24">
        <v>1.20529563619725</v>
      </c>
      <c r="K138" s="24">
        <v>1.3688106851433499</v>
      </c>
      <c r="L138" s="24">
        <v>1.34052199594126</v>
      </c>
      <c r="M138" s="24">
        <v>1.44713124556952</v>
      </c>
      <c r="N138" s="24">
        <f t="shared" si="16"/>
        <v>1.340439890712845</v>
      </c>
      <c r="O138" s="24">
        <f t="shared" si="17"/>
        <v>0.10075039031787979</v>
      </c>
      <c r="P138" s="24"/>
      <c r="Q138" s="24">
        <v>1.4361672856249901</v>
      </c>
      <c r="R138" s="24">
        <v>1.6445371363207799</v>
      </c>
      <c r="S138" s="24">
        <v>1.30593180951017</v>
      </c>
      <c r="T138" s="24">
        <v>1.4563074501039599</v>
      </c>
      <c r="U138" s="24">
        <f t="shared" si="18"/>
        <v>1.460735920389975</v>
      </c>
      <c r="V138" s="24">
        <f t="shared" si="19"/>
        <v>0.13948766837516341</v>
      </c>
      <c r="W138" s="24"/>
      <c r="X138" s="24">
        <f t="shared" si="20"/>
        <v>1.3387490031354805</v>
      </c>
    </row>
    <row r="139" spans="1:24">
      <c r="A139" s="23" t="s">
        <v>339</v>
      </c>
      <c r="B139" s="23" t="s">
        <v>340</v>
      </c>
      <c r="C139" s="24">
        <v>1.65462808474853</v>
      </c>
      <c r="D139" s="24">
        <v>1.5862286548762301</v>
      </c>
      <c r="E139" s="24">
        <v>1.6122523130833799</v>
      </c>
      <c r="F139" s="24">
        <v>1.5510209850198899</v>
      </c>
      <c r="G139" s="24">
        <f t="shared" si="14"/>
        <v>1.6010325094320075</v>
      </c>
      <c r="H139" s="24">
        <f t="shared" si="15"/>
        <v>0.21013338854696167</v>
      </c>
      <c r="I139" s="24"/>
      <c r="J139" s="24">
        <v>1.2098977077651001</v>
      </c>
      <c r="K139" s="24">
        <v>1.35355993537931</v>
      </c>
      <c r="L139" s="24">
        <v>1.1410855446239101</v>
      </c>
      <c r="M139" s="24">
        <v>1.2801560541064501</v>
      </c>
      <c r="N139" s="24">
        <f t="shared" si="16"/>
        <v>1.2461748104686925</v>
      </c>
      <c r="O139" s="24">
        <f t="shared" si="17"/>
        <v>9.1371169682783235E-2</v>
      </c>
      <c r="P139" s="24"/>
      <c r="Q139" s="24">
        <v>1.07289349038583</v>
      </c>
      <c r="R139" s="24">
        <v>1.1124729157328499</v>
      </c>
      <c r="S139" s="24">
        <v>1.03343939432253</v>
      </c>
      <c r="T139" s="24">
        <v>1.0873833946465099</v>
      </c>
      <c r="U139" s="24">
        <f t="shared" si="18"/>
        <v>1.07654729877193</v>
      </c>
      <c r="V139" s="24">
        <f t="shared" si="19"/>
        <v>3.3064143063479719E-2</v>
      </c>
      <c r="W139" s="24"/>
      <c r="X139" s="24">
        <f t="shared" si="20"/>
        <v>1.3079182062242098</v>
      </c>
    </row>
    <row r="140" spans="1:24">
      <c r="A140" s="23" t="s">
        <v>341</v>
      </c>
      <c r="B140" s="23" t="s">
        <v>342</v>
      </c>
      <c r="C140" s="24">
        <v>0.91074965153843501</v>
      </c>
      <c r="D140" s="24">
        <v>0.88692506507281799</v>
      </c>
      <c r="E140" s="24">
        <v>0.90398646204505795</v>
      </c>
      <c r="F140" s="24">
        <v>0.87288580594040999</v>
      </c>
      <c r="G140" s="24">
        <f t="shared" si="14"/>
        <v>0.89363674614918021</v>
      </c>
      <c r="H140" s="24">
        <f t="shared" si="15"/>
        <v>0.37936259031708386</v>
      </c>
      <c r="I140" s="24"/>
      <c r="J140" s="24">
        <v>0.805940048043569</v>
      </c>
      <c r="K140" s="24">
        <v>0.88770916151230395</v>
      </c>
      <c r="L140" s="24">
        <v>0.85147231843231896</v>
      </c>
      <c r="M140" s="24">
        <v>0.91863962315757397</v>
      </c>
      <c r="N140" s="24">
        <f t="shared" si="16"/>
        <v>0.8659402877864415</v>
      </c>
      <c r="O140" s="24">
        <f t="shared" si="17"/>
        <v>4.8512729320202286E-2</v>
      </c>
      <c r="P140" s="24"/>
      <c r="Q140" s="24">
        <v>1.1213376836101701</v>
      </c>
      <c r="R140" s="24">
        <v>1.11248170049817</v>
      </c>
      <c r="S140" s="24">
        <v>1.0644939253347601</v>
      </c>
      <c r="T140" s="24">
        <v>1.09309106580214</v>
      </c>
      <c r="U140" s="24">
        <f t="shared" si="18"/>
        <v>1.0978510938113102</v>
      </c>
      <c r="V140" s="24">
        <f t="shared" si="19"/>
        <v>2.5172955778152931E-2</v>
      </c>
      <c r="W140" s="24"/>
      <c r="X140" s="24">
        <f t="shared" si="20"/>
        <v>0.95247604258231056</v>
      </c>
    </row>
    <row r="141" spans="1:24">
      <c r="A141" s="23" t="s">
        <v>343</v>
      </c>
      <c r="B141" s="23" t="s">
        <v>344</v>
      </c>
      <c r="C141" s="24">
        <v>0.970314589148072</v>
      </c>
      <c r="D141" s="24">
        <v>0.911117873835808</v>
      </c>
      <c r="E141" s="24">
        <v>0.99001099538808401</v>
      </c>
      <c r="F141" s="24">
        <v>0.95087625317495295</v>
      </c>
      <c r="G141" s="24">
        <f t="shared" si="14"/>
        <v>0.95557992788672919</v>
      </c>
      <c r="H141" s="24">
        <f t="shared" si="15"/>
        <v>4.1319554896541912E-2</v>
      </c>
      <c r="I141" s="24"/>
      <c r="J141" s="24">
        <v>0.81358536116306401</v>
      </c>
      <c r="K141" s="24">
        <v>0.83143331934200004</v>
      </c>
      <c r="L141" s="24">
        <v>0.844086219904848</v>
      </c>
      <c r="M141" s="24">
        <v>0.91107306081797601</v>
      </c>
      <c r="N141" s="24">
        <f t="shared" si="16"/>
        <v>0.85004449030697204</v>
      </c>
      <c r="O141" s="24">
        <f t="shared" si="17"/>
        <v>4.2566149255877768E-2</v>
      </c>
      <c r="P141" s="24"/>
      <c r="Q141" s="24">
        <v>0.98569843868905904</v>
      </c>
      <c r="R141" s="24">
        <v>1.02936623093619</v>
      </c>
      <c r="S141" s="24">
        <v>0.89248501535029801</v>
      </c>
      <c r="T141" s="24">
        <v>0.96699392161277997</v>
      </c>
      <c r="U141" s="24">
        <f t="shared" si="18"/>
        <v>0.9686359016470818</v>
      </c>
      <c r="V141" s="24">
        <f t="shared" si="19"/>
        <v>5.7099202119618366E-2</v>
      </c>
      <c r="W141" s="24"/>
      <c r="X141" s="24">
        <f t="shared" si="20"/>
        <v>0.92475343994692771</v>
      </c>
    </row>
    <row r="142" spans="1:24">
      <c r="A142" s="23" t="s">
        <v>345</v>
      </c>
      <c r="B142" s="23" t="s">
        <v>346</v>
      </c>
      <c r="C142" s="24">
        <v>0.73995168389544397</v>
      </c>
      <c r="D142" s="24">
        <v>0.73497235189844201</v>
      </c>
      <c r="E142" s="24">
        <v>0.696351016755413</v>
      </c>
      <c r="F142" s="24">
        <v>0.67913775998518799</v>
      </c>
      <c r="G142" s="24">
        <f t="shared" si="14"/>
        <v>0.71260320313362169</v>
      </c>
      <c r="H142" s="24">
        <f t="shared" si="15"/>
        <v>0.13315370960184103</v>
      </c>
      <c r="I142" s="24"/>
      <c r="J142" s="24">
        <v>0.82766069600129399</v>
      </c>
      <c r="K142" s="24">
        <v>0.87715829321983596</v>
      </c>
      <c r="L142" s="24">
        <v>0.88586197195940197</v>
      </c>
      <c r="M142" s="24">
        <v>0.894664981145464</v>
      </c>
      <c r="N142" s="24">
        <f t="shared" si="16"/>
        <v>0.87133648558149901</v>
      </c>
      <c r="O142" s="24">
        <f t="shared" si="17"/>
        <v>2.9981530422493571E-2</v>
      </c>
      <c r="P142" s="24"/>
      <c r="Q142" s="24">
        <v>0.83934464240645601</v>
      </c>
      <c r="R142" s="24">
        <v>0.79615383997167699</v>
      </c>
      <c r="S142" s="24">
        <v>0.88226440214608004</v>
      </c>
      <c r="T142" s="24">
        <v>0.77935461763729297</v>
      </c>
      <c r="U142" s="24">
        <f t="shared" si="18"/>
        <v>0.82427937554037656</v>
      </c>
      <c r="V142" s="24">
        <f t="shared" si="19"/>
        <v>4.618262732488336E-2</v>
      </c>
      <c r="W142" s="24"/>
      <c r="X142" s="24">
        <f t="shared" si="20"/>
        <v>0.80273968808516571</v>
      </c>
    </row>
    <row r="143" spans="1:24">
      <c r="A143" s="23" t="s">
        <v>347</v>
      </c>
      <c r="B143" s="23" t="s">
        <v>348</v>
      </c>
      <c r="C143" s="24">
        <v>1.5503821680199701</v>
      </c>
      <c r="D143" s="24">
        <v>1.3605786073636701</v>
      </c>
      <c r="E143" s="24">
        <v>1.8571171086804801</v>
      </c>
      <c r="F143" s="24">
        <v>1.5744923653391201</v>
      </c>
      <c r="G143" s="24">
        <f t="shared" si="14"/>
        <v>1.5856425623508101</v>
      </c>
      <c r="H143" s="24">
        <f t="shared" si="15"/>
        <v>0.48590823186945076</v>
      </c>
      <c r="I143" s="24"/>
      <c r="J143" s="24"/>
      <c r="K143" s="24"/>
      <c r="L143" s="24"/>
      <c r="M143" s="24"/>
      <c r="N143" s="24" t="e">
        <f t="shared" si="16"/>
        <v>#DIV/0!</v>
      </c>
      <c r="O143" s="24" t="e">
        <f t="shared" si="17"/>
        <v>#DIV/0!</v>
      </c>
      <c r="P143" s="24"/>
      <c r="Q143" s="24"/>
      <c r="R143" s="24"/>
      <c r="S143" s="24"/>
      <c r="T143" s="24"/>
      <c r="U143" s="24" t="e">
        <f t="shared" si="18"/>
        <v>#DIV/0!</v>
      </c>
      <c r="V143" s="24" t="e">
        <f t="shared" si="19"/>
        <v>#DIV/0!</v>
      </c>
      <c r="W143" s="24"/>
      <c r="X143" s="24" t="e">
        <f t="shared" si="20"/>
        <v>#DIV/0!</v>
      </c>
    </row>
    <row r="144" spans="1:24">
      <c r="A144" s="23" t="s">
        <v>349</v>
      </c>
      <c r="B144" s="23" t="s">
        <v>352</v>
      </c>
      <c r="C144" s="24">
        <v>0.81255977839229498</v>
      </c>
      <c r="D144" s="24">
        <v>0.75471554577770095</v>
      </c>
      <c r="E144" s="24">
        <v>0.90741635980751301</v>
      </c>
      <c r="F144" s="24">
        <v>0.84577305526942403</v>
      </c>
      <c r="G144" s="24">
        <f t="shared" si="14"/>
        <v>0.83011618481173322</v>
      </c>
      <c r="H144" s="24">
        <f t="shared" si="15"/>
        <v>0.42754682085721352</v>
      </c>
      <c r="I144" s="24"/>
      <c r="J144" s="24"/>
      <c r="K144" s="24"/>
      <c r="L144" s="24"/>
      <c r="M144" s="24"/>
      <c r="N144" s="24" t="e">
        <f t="shared" si="16"/>
        <v>#DIV/0!</v>
      </c>
      <c r="O144" s="24" t="e">
        <f t="shared" si="17"/>
        <v>#DIV/0!</v>
      </c>
      <c r="P144" s="24"/>
      <c r="Q144" s="24">
        <v>0.72283176705131802</v>
      </c>
      <c r="R144" s="24">
        <v>0.70995533851000303</v>
      </c>
      <c r="S144" s="24">
        <v>0.78450252985539104</v>
      </c>
      <c r="T144" s="24">
        <v>0.76367713018463401</v>
      </c>
      <c r="U144" s="24">
        <f t="shared" si="18"/>
        <v>0.74524169140033658</v>
      </c>
      <c r="V144" s="24">
        <f t="shared" si="19"/>
        <v>3.4778394869005226E-2</v>
      </c>
      <c r="W144" s="24"/>
      <c r="X144" s="24" t="e">
        <f t="shared" si="20"/>
        <v>#DIV/0!</v>
      </c>
    </row>
    <row r="145" spans="1:24">
      <c r="A145" s="23" t="s">
        <v>353</v>
      </c>
      <c r="B145" s="23" t="s">
        <v>354</v>
      </c>
      <c r="C145" s="24">
        <v>1.28797067984513</v>
      </c>
      <c r="D145" s="24">
        <v>1.1912108970217701</v>
      </c>
      <c r="E145" s="24">
        <v>1.25895449194661</v>
      </c>
      <c r="F145" s="24">
        <v>1.1180722044425899</v>
      </c>
      <c r="G145" s="24">
        <f t="shared" si="14"/>
        <v>1.214052068314025</v>
      </c>
      <c r="H145" s="24">
        <f t="shared" si="15"/>
        <v>0.2152213166071919</v>
      </c>
      <c r="I145" s="24"/>
      <c r="J145" s="24">
        <v>1.22064790581016</v>
      </c>
      <c r="K145" s="24">
        <v>1.23496497274617</v>
      </c>
      <c r="L145" s="24">
        <v>0.99389276390907799</v>
      </c>
      <c r="M145" s="24">
        <v>1.0083693390600299</v>
      </c>
      <c r="N145" s="24">
        <f t="shared" si="16"/>
        <v>1.1144687453813595</v>
      </c>
      <c r="O145" s="24">
        <f t="shared" si="17"/>
        <v>0.13113479864660837</v>
      </c>
      <c r="P145" s="24"/>
      <c r="Q145" s="24">
        <v>0.900734817432153</v>
      </c>
      <c r="R145" s="24">
        <v>0.98480836387610504</v>
      </c>
      <c r="S145" s="24">
        <v>0.92202131893658001</v>
      </c>
      <c r="T145" s="24">
        <v>0.99000271230282699</v>
      </c>
      <c r="U145" s="24">
        <f t="shared" si="18"/>
        <v>0.94939180313691618</v>
      </c>
      <c r="V145" s="24">
        <f t="shared" si="19"/>
        <v>4.4796667960570802E-2</v>
      </c>
      <c r="W145" s="24"/>
      <c r="X145" s="24">
        <f t="shared" si="20"/>
        <v>1.0926375389441001</v>
      </c>
    </row>
    <row r="146" spans="1:24">
      <c r="A146" s="23" t="s">
        <v>355</v>
      </c>
      <c r="B146" s="23" t="s">
        <v>356</v>
      </c>
      <c r="C146" s="24">
        <v>0.97831995696816598</v>
      </c>
      <c r="D146" s="24">
        <v>0.97891093646410898</v>
      </c>
      <c r="E146" s="24">
        <v>0.92139394221265702</v>
      </c>
      <c r="F146" s="24">
        <v>0.97694817028363101</v>
      </c>
      <c r="G146" s="24">
        <f t="shared" si="14"/>
        <v>0.96389325148214067</v>
      </c>
      <c r="H146" s="24">
        <f t="shared" si="15"/>
        <v>0.14381694332811709</v>
      </c>
      <c r="I146" s="24"/>
      <c r="J146" s="24">
        <v>0.922579209017098</v>
      </c>
      <c r="K146" s="24">
        <v>0.97925381796344402</v>
      </c>
      <c r="L146" s="24">
        <v>0.95300965460317699</v>
      </c>
      <c r="M146" s="24">
        <v>0.97682860044685005</v>
      </c>
      <c r="N146" s="24">
        <f t="shared" si="16"/>
        <v>0.95791782050764218</v>
      </c>
      <c r="O146" s="24">
        <f t="shared" si="17"/>
        <v>2.6367593367417924E-2</v>
      </c>
      <c r="P146" s="24"/>
      <c r="Q146" s="24">
        <v>0.84078827968254899</v>
      </c>
      <c r="R146" s="24">
        <v>0.87563760988571604</v>
      </c>
      <c r="S146" s="24">
        <v>0.90588144892560896</v>
      </c>
      <c r="T146" s="24">
        <v>0.959549600080841</v>
      </c>
      <c r="U146" s="24">
        <f t="shared" si="18"/>
        <v>0.89546423464367875</v>
      </c>
      <c r="V146" s="24">
        <f t="shared" si="19"/>
        <v>5.0325631364858306E-2</v>
      </c>
      <c r="W146" s="24"/>
      <c r="X146" s="24">
        <f t="shared" si="20"/>
        <v>0.93909176887782053</v>
      </c>
    </row>
    <row r="147" spans="1:24">
      <c r="A147" s="23" t="s">
        <v>357</v>
      </c>
      <c r="B147" s="23" t="s">
        <v>282</v>
      </c>
      <c r="C147" s="24">
        <v>1.8404359238750301</v>
      </c>
      <c r="D147" s="24">
        <v>1.2982728017026499</v>
      </c>
      <c r="E147" s="24">
        <v>1.8657357932318801</v>
      </c>
      <c r="F147" s="24">
        <v>1.3207318952490199</v>
      </c>
      <c r="G147" s="24">
        <f t="shared" si="14"/>
        <v>1.5812941035146451</v>
      </c>
      <c r="H147" s="24">
        <f t="shared" si="15"/>
        <v>0.38929114823009253</v>
      </c>
      <c r="I147" s="24"/>
      <c r="J147" s="24">
        <v>0.97859217147331201</v>
      </c>
      <c r="K147" s="24">
        <v>0.89358718076639798</v>
      </c>
      <c r="L147" s="24">
        <v>1.09877848032952</v>
      </c>
      <c r="M147" s="24">
        <v>1.00614647829583</v>
      </c>
      <c r="N147" s="24">
        <f t="shared" si="16"/>
        <v>0.99427607771626492</v>
      </c>
      <c r="O147" s="24">
        <f t="shared" si="17"/>
        <v>8.4549585936066457E-2</v>
      </c>
      <c r="P147" s="24"/>
      <c r="Q147" s="24">
        <v>0.94098851455128696</v>
      </c>
      <c r="R147" s="24">
        <v>0.85690308232027501</v>
      </c>
      <c r="S147" s="24">
        <v>0.94888332911742601</v>
      </c>
      <c r="T147" s="24">
        <v>0.86921454851733204</v>
      </c>
      <c r="U147" s="24">
        <f t="shared" si="18"/>
        <v>0.90399736862657998</v>
      </c>
      <c r="V147" s="24">
        <f t="shared" si="19"/>
        <v>4.7647352859178801E-2</v>
      </c>
      <c r="W147" s="24"/>
      <c r="X147" s="24">
        <f t="shared" si="20"/>
        <v>1.1598558499524967</v>
      </c>
    </row>
    <row r="148" spans="1:24">
      <c r="A148" s="23" t="s">
        <v>283</v>
      </c>
      <c r="B148" s="23" t="s">
        <v>284</v>
      </c>
      <c r="C148" s="24">
        <v>1.20598920981035</v>
      </c>
      <c r="D148" s="24">
        <v>1.1491859376515401</v>
      </c>
      <c r="E148" s="24">
        <v>1.1026182286587201</v>
      </c>
      <c r="F148" s="24">
        <v>1.1856367210807699</v>
      </c>
      <c r="G148" s="24">
        <f t="shared" si="14"/>
        <v>1.1608575243003449</v>
      </c>
      <c r="H148" s="24">
        <f t="shared" si="15"/>
        <v>0.30607376164418326</v>
      </c>
      <c r="I148" s="24"/>
      <c r="J148" s="24">
        <v>1.0818868717451999</v>
      </c>
      <c r="K148" s="24">
        <v>1.0891691446492</v>
      </c>
      <c r="L148" s="24">
        <v>0.95112202592327799</v>
      </c>
      <c r="M148" s="24">
        <v>1.03050203643376</v>
      </c>
      <c r="N148" s="24">
        <f t="shared" si="16"/>
        <v>1.0381700196878594</v>
      </c>
      <c r="O148" s="24">
        <f t="shared" si="17"/>
        <v>6.3634961790537722E-2</v>
      </c>
      <c r="P148" s="24"/>
      <c r="Q148" s="24">
        <v>1.1462222000783899</v>
      </c>
      <c r="R148" s="24">
        <v>1.15024389775252</v>
      </c>
      <c r="S148" s="24">
        <v>1.1264647278331601</v>
      </c>
      <c r="T148" s="24">
        <v>1.11412283059518</v>
      </c>
      <c r="U148" s="24">
        <f t="shared" si="18"/>
        <v>1.1342634140648127</v>
      </c>
      <c r="V148" s="24">
        <f t="shared" si="19"/>
        <v>1.697891860758137E-2</v>
      </c>
      <c r="W148" s="24"/>
      <c r="X148" s="24">
        <f t="shared" si="20"/>
        <v>1.1110969860176725</v>
      </c>
    </row>
    <row r="149" spans="1:24">
      <c r="A149" s="23" t="s">
        <v>285</v>
      </c>
      <c r="B149" s="23" t="s">
        <v>286</v>
      </c>
      <c r="C149" s="24">
        <v>1.15489951821599</v>
      </c>
      <c r="D149" s="24">
        <v>1.03277849697806</v>
      </c>
      <c r="E149" s="24">
        <v>1.22592564598006</v>
      </c>
      <c r="F149" s="24">
        <v>1.2164939100699701</v>
      </c>
      <c r="G149" s="24">
        <f t="shared" si="14"/>
        <v>1.1575243928110202</v>
      </c>
      <c r="H149" s="24">
        <f t="shared" si="15"/>
        <v>6.5384251650745906E-2</v>
      </c>
      <c r="I149" s="24"/>
      <c r="J149" s="24"/>
      <c r="K149" s="24"/>
      <c r="L149" s="24"/>
      <c r="M149" s="24"/>
      <c r="N149" s="24" t="e">
        <f t="shared" si="16"/>
        <v>#DIV/0!</v>
      </c>
      <c r="O149" s="24" t="e">
        <f t="shared" si="17"/>
        <v>#DIV/0!</v>
      </c>
      <c r="P149" s="24"/>
      <c r="Q149" s="24"/>
      <c r="R149" s="24"/>
      <c r="S149" s="24"/>
      <c r="T149" s="24"/>
      <c r="U149" s="24" t="e">
        <f t="shared" si="18"/>
        <v>#DIV/0!</v>
      </c>
      <c r="V149" s="24" t="e">
        <f t="shared" si="19"/>
        <v>#DIV/0!</v>
      </c>
      <c r="W149" s="24"/>
      <c r="X149" s="24" t="e">
        <f t="shared" si="20"/>
        <v>#DIV/0!</v>
      </c>
    </row>
    <row r="150" spans="1:24">
      <c r="A150" s="23" t="s">
        <v>287</v>
      </c>
      <c r="B150" s="23" t="s">
        <v>288</v>
      </c>
      <c r="C150" s="24">
        <v>0.85852787915409901</v>
      </c>
      <c r="D150" s="24">
        <v>0.818320556524195</v>
      </c>
      <c r="E150" s="24">
        <v>0.89853591092500795</v>
      </c>
      <c r="F150" s="24">
        <v>0.89909754681227305</v>
      </c>
      <c r="G150" s="24">
        <f t="shared" si="14"/>
        <v>0.86862047335389381</v>
      </c>
      <c r="H150" s="24">
        <f t="shared" si="15"/>
        <v>0.16695219193891139</v>
      </c>
      <c r="I150" s="24"/>
      <c r="J150" s="24">
        <v>0.84568708645791402</v>
      </c>
      <c r="K150" s="24">
        <v>0.86962096284817803</v>
      </c>
      <c r="L150" s="24">
        <v>0.91342816216182399</v>
      </c>
      <c r="M150" s="24">
        <v>0.909761168190511</v>
      </c>
      <c r="N150" s="24">
        <f t="shared" si="16"/>
        <v>0.88462434491460673</v>
      </c>
      <c r="O150" s="24">
        <f t="shared" si="17"/>
        <v>3.2673798585256125E-2</v>
      </c>
      <c r="P150" s="24"/>
      <c r="Q150" s="24">
        <v>0.96265906900981402</v>
      </c>
      <c r="R150" s="24">
        <v>0.88871735907694704</v>
      </c>
      <c r="S150" s="24">
        <v>1.1428799986431299</v>
      </c>
      <c r="T150" s="24">
        <v>1.0576583815679701</v>
      </c>
      <c r="U150" s="24">
        <f t="shared" si="18"/>
        <v>1.0129787020744652</v>
      </c>
      <c r="V150" s="24">
        <f t="shared" si="19"/>
        <v>0.11082052674658323</v>
      </c>
      <c r="W150" s="24"/>
      <c r="X150" s="24">
        <f t="shared" si="20"/>
        <v>0.92207450678098857</v>
      </c>
    </row>
    <row r="151" spans="1:24">
      <c r="A151" s="23" t="s">
        <v>289</v>
      </c>
      <c r="B151" s="23" t="s">
        <v>290</v>
      </c>
      <c r="C151" s="24">
        <v>0.75496801771347699</v>
      </c>
      <c r="D151" s="24">
        <v>0.740885454829456</v>
      </c>
      <c r="E151" s="24">
        <v>0.77163112437541104</v>
      </c>
      <c r="F151" s="24">
        <v>0.73615370422937298</v>
      </c>
      <c r="G151" s="24">
        <f t="shared" si="14"/>
        <v>0.75090957528692925</v>
      </c>
      <c r="H151" s="24">
        <f t="shared" si="15"/>
        <v>6.8589369046154203E-2</v>
      </c>
      <c r="I151" s="24"/>
      <c r="J151" s="24">
        <v>0.945418004439325</v>
      </c>
      <c r="K151" s="24">
        <v>1.00336495871496</v>
      </c>
      <c r="L151" s="24">
        <v>0.98352343248888197</v>
      </c>
      <c r="M151" s="24">
        <v>1.0417686324728299</v>
      </c>
      <c r="N151" s="24">
        <f t="shared" si="16"/>
        <v>0.99351875702899917</v>
      </c>
      <c r="O151" s="24">
        <f t="shared" si="17"/>
        <v>4.0160457668130541E-2</v>
      </c>
      <c r="P151" s="24"/>
      <c r="Q151" s="24">
        <v>1.0947891324383201</v>
      </c>
      <c r="R151" s="24">
        <v>1.15511486573066</v>
      </c>
      <c r="S151" s="24">
        <v>1.0195186522462101</v>
      </c>
      <c r="T151" s="24">
        <v>1.0699323546686199</v>
      </c>
      <c r="U151" s="24">
        <f t="shared" si="18"/>
        <v>1.0848387512709525</v>
      </c>
      <c r="V151" s="24">
        <f t="shared" si="19"/>
        <v>5.6352043279127587E-2</v>
      </c>
      <c r="W151" s="24"/>
      <c r="X151" s="24">
        <f t="shared" si="20"/>
        <v>0.94308902786229376</v>
      </c>
    </row>
    <row r="152" spans="1:24">
      <c r="A152" s="23" t="s">
        <v>291</v>
      </c>
      <c r="B152" s="23" t="s">
        <v>365</v>
      </c>
      <c r="C152" s="24"/>
      <c r="D152" s="24"/>
      <c r="E152" s="24"/>
      <c r="F152" s="24"/>
      <c r="G152" s="24" t="e">
        <f t="shared" si="14"/>
        <v>#DIV/0!</v>
      </c>
      <c r="H152" s="24">
        <f t="shared" si="15"/>
        <v>1.5959033734002856E-2</v>
      </c>
      <c r="I152" s="24"/>
      <c r="J152" s="24"/>
      <c r="K152" s="24"/>
      <c r="L152" s="24"/>
      <c r="M152" s="24"/>
      <c r="N152" s="24" t="e">
        <f t="shared" si="16"/>
        <v>#DIV/0!</v>
      </c>
      <c r="O152" s="24" t="e">
        <f t="shared" si="17"/>
        <v>#DIV/0!</v>
      </c>
      <c r="P152" s="24"/>
      <c r="Q152" s="24"/>
      <c r="R152" s="24"/>
      <c r="S152" s="24"/>
      <c r="T152" s="24"/>
      <c r="U152" s="24" t="e">
        <f t="shared" si="18"/>
        <v>#DIV/0!</v>
      </c>
      <c r="V152" s="24" t="e">
        <f t="shared" si="19"/>
        <v>#DIV/0!</v>
      </c>
      <c r="W152" s="24"/>
      <c r="X152" s="24" t="e">
        <f t="shared" si="20"/>
        <v>#DIV/0!</v>
      </c>
    </row>
    <row r="153" spans="1:24">
      <c r="A153" s="23" t="s">
        <v>366</v>
      </c>
      <c r="B153" s="23" t="s">
        <v>367</v>
      </c>
      <c r="C153" s="24">
        <v>1.34304488068246</v>
      </c>
      <c r="D153" s="24">
        <v>1.3514601733983</v>
      </c>
      <c r="E153" s="24">
        <v>1.3563621924145099</v>
      </c>
      <c r="F153" s="24">
        <v>1.2855213304081501</v>
      </c>
      <c r="G153" s="24">
        <f t="shared" si="14"/>
        <v>1.3340971442258549</v>
      </c>
      <c r="H153" s="24">
        <f t="shared" si="15"/>
        <v>3.2847520599661166E-2</v>
      </c>
      <c r="I153" s="24"/>
      <c r="J153" s="24">
        <v>1.38361515902928</v>
      </c>
      <c r="K153" s="24">
        <v>1.3373637412463999</v>
      </c>
      <c r="L153" s="24">
        <v>1.24935232947164</v>
      </c>
      <c r="M153" s="24">
        <v>1.3049283439625801</v>
      </c>
      <c r="N153" s="24">
        <f t="shared" si="16"/>
        <v>1.3188148934274748</v>
      </c>
      <c r="O153" s="24">
        <f t="shared" si="17"/>
        <v>5.6453574509897221E-2</v>
      </c>
      <c r="P153" s="24"/>
      <c r="Q153" s="24">
        <v>1.3154426997814299</v>
      </c>
      <c r="R153" s="24">
        <v>1.4145703132380001</v>
      </c>
      <c r="S153" s="24">
        <v>1.2144143892164201</v>
      </c>
      <c r="T153" s="24">
        <v>1.30509981097094</v>
      </c>
      <c r="U153" s="24">
        <f t="shared" si="18"/>
        <v>1.3123818033016974</v>
      </c>
      <c r="V153" s="24">
        <f t="shared" si="19"/>
        <v>8.1858622606546208E-2</v>
      </c>
      <c r="W153" s="24"/>
      <c r="X153" s="24">
        <f t="shared" si="20"/>
        <v>1.3217646136516759</v>
      </c>
    </row>
    <row r="154" spans="1:24">
      <c r="A154" s="23" t="s">
        <v>368</v>
      </c>
      <c r="B154" s="23" t="s">
        <v>369</v>
      </c>
      <c r="C154" s="24">
        <v>1.14337346558619</v>
      </c>
      <c r="D154" s="24">
        <v>1.1917705207193601</v>
      </c>
      <c r="E154" s="24">
        <v>1.2957023028254699</v>
      </c>
      <c r="F154" s="24">
        <v>1.1973617235046801</v>
      </c>
      <c r="G154" s="24">
        <f t="shared" si="14"/>
        <v>1.2070520031589251</v>
      </c>
      <c r="H154" s="24">
        <f t="shared" si="15"/>
        <v>8.2599785169010162E-2</v>
      </c>
      <c r="I154" s="24"/>
      <c r="J154" s="24">
        <v>1.07266443539481</v>
      </c>
      <c r="K154" s="24">
        <v>1.1185798113933401</v>
      </c>
      <c r="L154" s="24">
        <v>1.0746323961453099</v>
      </c>
      <c r="M154" s="24">
        <v>1.00008835636398</v>
      </c>
      <c r="N154" s="24">
        <f t="shared" si="16"/>
        <v>1.0664912498243599</v>
      </c>
      <c r="O154" s="24">
        <f t="shared" si="17"/>
        <v>4.9081391550981714E-2</v>
      </c>
      <c r="P154" s="24"/>
      <c r="Q154" s="24">
        <v>1.20802472879204</v>
      </c>
      <c r="R154" s="24">
        <v>1.3003561082282</v>
      </c>
      <c r="S154" s="24">
        <v>1.15937105949101</v>
      </c>
      <c r="T154" s="24">
        <v>1.2553814884802199</v>
      </c>
      <c r="U154" s="24">
        <f t="shared" si="18"/>
        <v>1.2307833462478674</v>
      </c>
      <c r="V154" s="24">
        <f t="shared" si="19"/>
        <v>6.0726455462726106E-2</v>
      </c>
      <c r="W154" s="24"/>
      <c r="X154" s="24">
        <f t="shared" si="20"/>
        <v>1.1681088664103843</v>
      </c>
    </row>
    <row r="155" spans="1:24">
      <c r="A155" s="23" t="s">
        <v>370</v>
      </c>
      <c r="B155" s="23" t="s">
        <v>444</v>
      </c>
      <c r="C155" s="24">
        <v>1.2974721473730599</v>
      </c>
      <c r="D155" s="24">
        <v>1.1480706984848701</v>
      </c>
      <c r="E155" s="24">
        <v>1.21449439199246</v>
      </c>
      <c r="F155" s="24">
        <v>1.1486160097106599</v>
      </c>
      <c r="G155" s="24">
        <f t="shared" si="14"/>
        <v>1.2021633118902626</v>
      </c>
      <c r="H155" s="24">
        <f t="shared" si="15"/>
        <v>6.2470804222740615E-2</v>
      </c>
      <c r="I155" s="24"/>
      <c r="J155" s="24">
        <v>0.93863007550447097</v>
      </c>
      <c r="K155" s="24">
        <v>0.90020069194049901</v>
      </c>
      <c r="L155" s="24">
        <v>1.0259546186648401</v>
      </c>
      <c r="M155" s="24">
        <v>0.980157687529851</v>
      </c>
      <c r="N155" s="24">
        <f t="shared" si="16"/>
        <v>0.96123576840991531</v>
      </c>
      <c r="O155" s="24">
        <f t="shared" si="17"/>
        <v>5.4107505680399869E-2</v>
      </c>
      <c r="P155" s="24"/>
      <c r="Q155" s="24">
        <v>1.18699311522358</v>
      </c>
      <c r="R155" s="24">
        <v>1.2090017456940001</v>
      </c>
      <c r="S155" s="24">
        <v>1.1129429040644601</v>
      </c>
      <c r="T155" s="24">
        <v>1.13825518247607</v>
      </c>
      <c r="U155" s="24">
        <f t="shared" si="18"/>
        <v>1.1617982368645274</v>
      </c>
      <c r="V155" s="24">
        <f t="shared" si="19"/>
        <v>4.3985119052867408E-2</v>
      </c>
      <c r="W155" s="24"/>
      <c r="X155" s="24">
        <f t="shared" si="20"/>
        <v>1.1083991057215685</v>
      </c>
    </row>
    <row r="156" spans="1:24">
      <c r="A156" s="23" t="s">
        <v>445</v>
      </c>
      <c r="B156" s="23" t="s">
        <v>374</v>
      </c>
      <c r="C156" s="24">
        <v>0.85139646693765603</v>
      </c>
      <c r="D156" s="24">
        <v>0.98850504801787398</v>
      </c>
      <c r="E156" s="24">
        <v>0.785062387057055</v>
      </c>
      <c r="F156" s="24">
        <v>0.79463875001431805</v>
      </c>
      <c r="G156" s="24">
        <f t="shared" si="14"/>
        <v>0.85490066300672574</v>
      </c>
      <c r="H156" s="24">
        <f t="shared" si="15"/>
        <v>0.20092043297284112</v>
      </c>
      <c r="I156" s="24"/>
      <c r="J156" s="24">
        <v>0.83539021429981897</v>
      </c>
      <c r="K156" s="24">
        <v>0.84033559838413097</v>
      </c>
      <c r="L156" s="24">
        <v>0.85955067439683797</v>
      </c>
      <c r="M156" s="24">
        <v>0.85940387243864202</v>
      </c>
      <c r="N156" s="24">
        <f t="shared" si="16"/>
        <v>0.84867008987985748</v>
      </c>
      <c r="O156" s="24">
        <f t="shared" si="17"/>
        <v>1.2641466836883337E-2</v>
      </c>
      <c r="P156" s="24"/>
      <c r="Q156" s="24">
        <v>0.81897154058533705</v>
      </c>
      <c r="R156" s="24">
        <v>0.82699284364896697</v>
      </c>
      <c r="S156" s="24">
        <v>0.88626475844286601</v>
      </c>
      <c r="T156" s="24">
        <v>0.90025016409876302</v>
      </c>
      <c r="U156" s="24">
        <f t="shared" si="18"/>
        <v>0.85811982669398335</v>
      </c>
      <c r="V156" s="24">
        <f t="shared" si="19"/>
        <v>4.1103851772954343E-2</v>
      </c>
      <c r="W156" s="24"/>
      <c r="X156" s="24">
        <f t="shared" si="20"/>
        <v>0.85389685986018893</v>
      </c>
    </row>
    <row r="157" spans="1:24">
      <c r="A157" s="23" t="s">
        <v>375</v>
      </c>
      <c r="B157" s="23" t="s">
        <v>376</v>
      </c>
      <c r="C157" s="24">
        <v>1.3417947378409101</v>
      </c>
      <c r="D157" s="24">
        <v>1.4201860402295901</v>
      </c>
      <c r="E157" s="24">
        <v>1.2631456314299101</v>
      </c>
      <c r="F157" s="24">
        <v>1.3706470024383499</v>
      </c>
      <c r="G157" s="24">
        <f t="shared" si="14"/>
        <v>1.3489433529846899</v>
      </c>
      <c r="H157" s="24">
        <f t="shared" si="15"/>
        <v>0.27450906143740128</v>
      </c>
      <c r="I157" s="24"/>
      <c r="J157" s="24">
        <v>1.4845152236953201</v>
      </c>
      <c r="K157" s="24">
        <v>1.34833416675276</v>
      </c>
      <c r="L157" s="24">
        <v>1.3587650964135001</v>
      </c>
      <c r="M157" s="24">
        <v>1.24183037710099</v>
      </c>
      <c r="N157" s="24">
        <f t="shared" si="16"/>
        <v>1.3583612159906424</v>
      </c>
      <c r="O157" s="24">
        <f t="shared" si="17"/>
        <v>9.9322664261642532E-2</v>
      </c>
      <c r="P157" s="24"/>
      <c r="Q157" s="24">
        <v>1.46566863999424</v>
      </c>
      <c r="R157" s="24">
        <v>1.48793797712542</v>
      </c>
      <c r="S157" s="24">
        <v>1.54702652171285</v>
      </c>
      <c r="T157" s="24">
        <v>1.6596176709821899</v>
      </c>
      <c r="U157" s="24">
        <f t="shared" si="18"/>
        <v>1.540062702453675</v>
      </c>
      <c r="V157" s="24">
        <f t="shared" si="19"/>
        <v>8.6782004275642685E-2</v>
      </c>
      <c r="W157" s="24"/>
      <c r="X157" s="24">
        <f t="shared" si="20"/>
        <v>1.4157890904763359</v>
      </c>
    </row>
    <row r="158" spans="1:24">
      <c r="A158" s="23" t="s">
        <v>377</v>
      </c>
      <c r="B158" s="23" t="s">
        <v>378</v>
      </c>
      <c r="C158" s="24">
        <v>1.13247131486148</v>
      </c>
      <c r="D158" s="24">
        <v>1.03194874225114</v>
      </c>
      <c r="E158" s="24">
        <v>1.1435413145436599</v>
      </c>
      <c r="F158" s="24">
        <v>1.04841291072802</v>
      </c>
      <c r="G158" s="24">
        <f t="shared" si="14"/>
        <v>1.0890935705960749</v>
      </c>
      <c r="H158" s="24">
        <f t="shared" si="15"/>
        <v>0.15012821778884369</v>
      </c>
      <c r="I158" s="24"/>
      <c r="J158" s="24">
        <v>0.90889933129741796</v>
      </c>
      <c r="K158" s="24">
        <v>0.94604703787412703</v>
      </c>
      <c r="L158" s="24">
        <v>0.95636071027019898</v>
      </c>
      <c r="M158" s="24">
        <v>0.98796472566641902</v>
      </c>
      <c r="N158" s="24">
        <f t="shared" si="16"/>
        <v>0.94981795127704083</v>
      </c>
      <c r="O158" s="24">
        <f t="shared" si="17"/>
        <v>3.259108948002884E-2</v>
      </c>
      <c r="P158" s="24"/>
      <c r="Q158" s="24">
        <v>1.0979329501300299</v>
      </c>
      <c r="R158" s="24">
        <v>1.07648009372509</v>
      </c>
      <c r="S158" s="24">
        <v>1.09254074097231</v>
      </c>
      <c r="T158" s="24">
        <v>1.0894214249673799</v>
      </c>
      <c r="U158" s="24">
        <f t="shared" si="18"/>
        <v>1.0890938024487025</v>
      </c>
      <c r="V158" s="24">
        <f t="shared" si="19"/>
        <v>9.1145470027629884E-3</v>
      </c>
      <c r="W158" s="24"/>
      <c r="X158" s="24">
        <f t="shared" si="20"/>
        <v>1.042668441440606</v>
      </c>
    </row>
    <row r="159" spans="1:24">
      <c r="A159" s="23" t="s">
        <v>379</v>
      </c>
      <c r="B159" s="23" t="s">
        <v>380</v>
      </c>
      <c r="C159" s="24">
        <v>0.88913720664615903</v>
      </c>
      <c r="D159" s="24">
        <v>0.96820619900036697</v>
      </c>
      <c r="E159" s="24">
        <v>0.80295574997084695</v>
      </c>
      <c r="F159" s="24">
        <v>0.82291353396355704</v>
      </c>
      <c r="G159" s="24">
        <f t="shared" si="14"/>
        <v>0.87080317239523253</v>
      </c>
      <c r="H159" s="24">
        <f t="shared" si="15"/>
        <v>0.13190267272732367</v>
      </c>
      <c r="I159" s="24"/>
      <c r="J159" s="24">
        <v>1.1379997953161201</v>
      </c>
      <c r="K159" s="24">
        <v>0.96308437653900603</v>
      </c>
      <c r="L159" s="24">
        <v>0.85559708218566499</v>
      </c>
      <c r="M159" s="24">
        <v>0.95623501137188005</v>
      </c>
      <c r="N159" s="24">
        <f t="shared" si="16"/>
        <v>0.97822906635316764</v>
      </c>
      <c r="O159" s="24">
        <f t="shared" si="17"/>
        <v>0.11730073807426281</v>
      </c>
      <c r="P159" s="24"/>
      <c r="Q159" s="24">
        <v>0.92413308434642405</v>
      </c>
      <c r="R159" s="24">
        <v>0.77290838330118705</v>
      </c>
      <c r="S159" s="24">
        <v>0.91504247672268701</v>
      </c>
      <c r="T159" s="24">
        <v>0.85045611077359695</v>
      </c>
      <c r="U159" s="24">
        <f t="shared" si="18"/>
        <v>0.86563501378597374</v>
      </c>
      <c r="V159" s="24">
        <f t="shared" si="19"/>
        <v>6.9980351411091171E-2</v>
      </c>
      <c r="W159" s="24"/>
      <c r="X159" s="24">
        <f t="shared" si="20"/>
        <v>0.90488908417812464</v>
      </c>
    </row>
    <row r="160" spans="1:24">
      <c r="A160" s="23" t="s">
        <v>381</v>
      </c>
      <c r="B160" s="23" t="s">
        <v>382</v>
      </c>
      <c r="C160" s="24">
        <v>1.2376846622109601</v>
      </c>
      <c r="D160" s="24">
        <v>1.2233537915838699</v>
      </c>
      <c r="E160" s="24">
        <v>1.2730232035940801</v>
      </c>
      <c r="F160" s="24">
        <v>1.3066746107670499</v>
      </c>
      <c r="G160" s="24">
        <f t="shared" si="14"/>
        <v>1.2601840670389901</v>
      </c>
      <c r="H160" s="24">
        <f t="shared" si="15"/>
        <v>0.2151889685571976</v>
      </c>
      <c r="I160" s="24"/>
      <c r="J160" s="24">
        <v>1.1625900912270799</v>
      </c>
      <c r="K160" s="24">
        <v>1.2483673360962999</v>
      </c>
      <c r="L160" s="24">
        <v>1.1638591647674501</v>
      </c>
      <c r="M160" s="24">
        <v>1.2729131176797199</v>
      </c>
      <c r="N160" s="24">
        <f t="shared" si="16"/>
        <v>1.2119324274426375</v>
      </c>
      <c r="O160" s="24">
        <f t="shared" si="17"/>
        <v>5.7130995317306865E-2</v>
      </c>
      <c r="P160" s="24"/>
      <c r="Q160" s="24">
        <v>1.4546495357518701</v>
      </c>
      <c r="R160" s="24">
        <v>1.33255775725889</v>
      </c>
      <c r="S160" s="24">
        <v>1.3496194341219301</v>
      </c>
      <c r="T160" s="24">
        <v>1.3094699430905501</v>
      </c>
      <c r="U160" s="24">
        <f t="shared" si="18"/>
        <v>1.3615741675558102</v>
      </c>
      <c r="V160" s="24">
        <f t="shared" si="19"/>
        <v>6.4194345778925285E-2</v>
      </c>
      <c r="W160" s="24"/>
      <c r="X160" s="24">
        <f t="shared" si="20"/>
        <v>1.2778968873458127</v>
      </c>
    </row>
    <row r="161" spans="1:24">
      <c r="A161" s="23" t="s">
        <v>383</v>
      </c>
      <c r="B161" s="23" t="s">
        <v>384</v>
      </c>
      <c r="C161" s="24">
        <v>1.0787284429717201</v>
      </c>
      <c r="D161" s="24">
        <v>1.1340416779443101</v>
      </c>
      <c r="E161" s="24">
        <v>0.99048509684376396</v>
      </c>
      <c r="F161" s="24">
        <v>0.91596294229373199</v>
      </c>
      <c r="G161" s="24">
        <f t="shared" si="14"/>
        <v>1.0298045400133815</v>
      </c>
      <c r="H161" s="24">
        <f t="shared" si="15"/>
        <v>0.14046006886740511</v>
      </c>
      <c r="I161" s="24"/>
      <c r="J161" s="24">
        <v>0.94437339657660502</v>
      </c>
      <c r="K161" s="24">
        <v>0.76032089418470805</v>
      </c>
      <c r="L161" s="24">
        <v>1.1215483398402799</v>
      </c>
      <c r="M161" s="24">
        <v>0.94987116447173403</v>
      </c>
      <c r="N161" s="24">
        <f t="shared" si="16"/>
        <v>0.9440284487683317</v>
      </c>
      <c r="O161" s="24">
        <f t="shared" si="17"/>
        <v>0.14753082576541221</v>
      </c>
      <c r="P161" s="24"/>
      <c r="Q161" s="24">
        <v>1.1435089650313801</v>
      </c>
      <c r="R161" s="24">
        <v>1.2162128865052599</v>
      </c>
      <c r="S161" s="24">
        <v>1.1344271075047501</v>
      </c>
      <c r="T161" s="24">
        <v>1.1912778572551499</v>
      </c>
      <c r="U161" s="24">
        <f t="shared" si="18"/>
        <v>1.1713567040741348</v>
      </c>
      <c r="V161" s="24">
        <f t="shared" si="19"/>
        <v>3.8936791166054092E-2</v>
      </c>
      <c r="W161" s="24"/>
      <c r="X161" s="24">
        <f t="shared" si="20"/>
        <v>1.0483965642852826</v>
      </c>
    </row>
    <row r="162" spans="1:24">
      <c r="A162" s="23" t="s">
        <v>385</v>
      </c>
      <c r="B162" s="23" t="s">
        <v>386</v>
      </c>
      <c r="C162" s="24">
        <v>0.60599739797311303</v>
      </c>
      <c r="D162" s="24">
        <v>0.55910041524451903</v>
      </c>
      <c r="E162" s="24">
        <v>0.74302289532756005</v>
      </c>
      <c r="F162" s="24">
        <v>0.68792408869728905</v>
      </c>
      <c r="G162" s="24">
        <f t="shared" si="14"/>
        <v>0.64901119931062023</v>
      </c>
      <c r="H162" s="24">
        <f t="shared" si="15"/>
        <v>0.21975913502211014</v>
      </c>
      <c r="I162" s="24"/>
      <c r="J162" s="24">
        <v>0.98526741266809004</v>
      </c>
      <c r="K162" s="24">
        <v>1.1168412971222901</v>
      </c>
      <c r="L162" s="24">
        <v>1.03770111913753</v>
      </c>
      <c r="M162" s="24">
        <v>1.1533406856452799</v>
      </c>
      <c r="N162" s="24">
        <f t="shared" si="16"/>
        <v>1.0732876286432975</v>
      </c>
      <c r="O162" s="24">
        <f t="shared" si="17"/>
        <v>7.5981076706565301E-2</v>
      </c>
      <c r="P162" s="24"/>
      <c r="Q162" s="24">
        <v>0.718485647689171</v>
      </c>
      <c r="R162" s="24">
        <v>0.76265549266499399</v>
      </c>
      <c r="S162" s="24">
        <v>0.69350184967150796</v>
      </c>
      <c r="T162" s="24">
        <v>0.74049940970593298</v>
      </c>
      <c r="U162" s="24">
        <f t="shared" si="18"/>
        <v>0.72878559993290148</v>
      </c>
      <c r="V162" s="24">
        <f t="shared" si="19"/>
        <v>2.9639022823600515E-2</v>
      </c>
      <c r="W162" s="24"/>
      <c r="X162" s="24">
        <f t="shared" si="20"/>
        <v>0.81702814262893975</v>
      </c>
    </row>
    <row r="163" spans="1:24">
      <c r="A163" s="23" t="s">
        <v>387</v>
      </c>
      <c r="B163" s="23" t="s">
        <v>314</v>
      </c>
      <c r="C163" s="24">
        <v>1.04065650075158</v>
      </c>
      <c r="D163" s="24">
        <v>1.07258537799787</v>
      </c>
      <c r="E163" s="24">
        <v>1.0396863601970201</v>
      </c>
      <c r="F163" s="24">
        <v>0.99813114300083505</v>
      </c>
      <c r="G163" s="24">
        <f t="shared" si="14"/>
        <v>1.0377648454868262</v>
      </c>
      <c r="H163" s="24">
        <f t="shared" si="15"/>
        <v>0.21558581212326211</v>
      </c>
      <c r="I163" s="24"/>
      <c r="J163" s="24">
        <v>1.44125768085905</v>
      </c>
      <c r="K163" s="24">
        <v>0.99640317414485402</v>
      </c>
      <c r="L163" s="24">
        <v>1.29106021648281</v>
      </c>
      <c r="M163" s="24">
        <v>0.89506760669222596</v>
      </c>
      <c r="N163" s="24">
        <f t="shared" si="16"/>
        <v>1.1559471695447352</v>
      </c>
      <c r="O163" s="24">
        <f t="shared" si="17"/>
        <v>0.25375188413198524</v>
      </c>
      <c r="P163" s="24"/>
      <c r="Q163" s="24">
        <v>0.95800468848370901</v>
      </c>
      <c r="R163" s="24">
        <v>0.80199521691723796</v>
      </c>
      <c r="S163" s="24">
        <v>1.00559833616675</v>
      </c>
      <c r="T163" s="24">
        <v>0.84682852277575504</v>
      </c>
      <c r="U163" s="24">
        <f t="shared" si="18"/>
        <v>0.90310669108586306</v>
      </c>
      <c r="V163" s="24">
        <f t="shared" si="19"/>
        <v>9.4708482313841671E-2</v>
      </c>
      <c r="W163" s="24"/>
      <c r="X163" s="24">
        <f t="shared" si="20"/>
        <v>1.0322729020391415</v>
      </c>
    </row>
    <row r="164" spans="1:24">
      <c r="A164" s="23" t="s">
        <v>315</v>
      </c>
      <c r="B164" s="23" t="s">
        <v>390</v>
      </c>
      <c r="C164" s="24">
        <v>1.2029059962044499</v>
      </c>
      <c r="D164" s="24">
        <v>1.2025546605803901</v>
      </c>
      <c r="E164" s="24">
        <v>1.237696150963</v>
      </c>
      <c r="F164" s="24">
        <v>1.24167072539628</v>
      </c>
      <c r="G164" s="24">
        <f t="shared" si="14"/>
        <v>1.2212068832860301</v>
      </c>
      <c r="H164" s="24">
        <f t="shared" si="15"/>
        <v>0.10104511642413636</v>
      </c>
      <c r="I164" s="24"/>
      <c r="J164" s="24">
        <v>1.1790013167180999</v>
      </c>
      <c r="K164" s="24">
        <v>1.1327308471232</v>
      </c>
      <c r="L164" s="24">
        <v>1.22143510107833</v>
      </c>
      <c r="M164" s="24">
        <v>1.15958799018578</v>
      </c>
      <c r="N164" s="24">
        <f t="shared" si="16"/>
        <v>1.1731888137763524</v>
      </c>
      <c r="O164" s="24">
        <f t="shared" si="17"/>
        <v>3.7342196404435229E-2</v>
      </c>
      <c r="P164" s="24"/>
      <c r="Q164" s="24">
        <v>1.1335737125348699</v>
      </c>
      <c r="R164" s="24">
        <v>1.12593719107421</v>
      </c>
      <c r="S164" s="24">
        <v>1.1973604310988299</v>
      </c>
      <c r="T164" s="24">
        <v>1.3080360462539899</v>
      </c>
      <c r="U164" s="24">
        <f t="shared" si="18"/>
        <v>1.1912268452404748</v>
      </c>
      <c r="V164" s="24">
        <f t="shared" si="19"/>
        <v>8.4199431844516517E-2</v>
      </c>
      <c r="W164" s="24"/>
      <c r="X164" s="24">
        <f t="shared" si="20"/>
        <v>1.1952075141009524</v>
      </c>
    </row>
    <row r="165" spans="1:24">
      <c r="A165" s="23" t="s">
        <v>391</v>
      </c>
      <c r="B165" s="23" t="s">
        <v>392</v>
      </c>
      <c r="C165" s="24">
        <v>1.14840545494834</v>
      </c>
      <c r="D165" s="24">
        <v>1.10827268612566</v>
      </c>
      <c r="E165" s="24">
        <v>1.1765777796869401</v>
      </c>
      <c r="F165" s="24">
        <v>1.15783319792345</v>
      </c>
      <c r="G165" s="24">
        <f t="shared" si="14"/>
        <v>1.1477722796710976</v>
      </c>
      <c r="H165" s="24">
        <f t="shared" si="15"/>
        <v>4.5748337029672854E-2</v>
      </c>
      <c r="I165" s="24"/>
      <c r="J165" s="24">
        <v>1.05769199966168</v>
      </c>
      <c r="K165" s="24">
        <v>1.0793291437836201</v>
      </c>
      <c r="L165" s="24">
        <v>1.02758020885131</v>
      </c>
      <c r="M165" s="24">
        <v>1.0474178615500001</v>
      </c>
      <c r="N165" s="24">
        <f t="shared" si="16"/>
        <v>1.0530048034616524</v>
      </c>
      <c r="O165" s="24">
        <f t="shared" si="17"/>
        <v>2.1545027520898024E-2</v>
      </c>
      <c r="P165" s="24"/>
      <c r="Q165" s="24">
        <v>1.1081074006631999</v>
      </c>
      <c r="R165" s="24">
        <v>1.1667706422830399</v>
      </c>
      <c r="S165" s="24">
        <v>1.0975689516391101</v>
      </c>
      <c r="T165" s="24">
        <v>1.1736213150380299</v>
      </c>
      <c r="U165" s="24">
        <f t="shared" si="18"/>
        <v>1.1365170774058448</v>
      </c>
      <c r="V165" s="24">
        <f t="shared" si="19"/>
        <v>3.9226134448890414E-2</v>
      </c>
      <c r="W165" s="24"/>
      <c r="X165" s="24">
        <f t="shared" si="20"/>
        <v>1.1124313868461984</v>
      </c>
    </row>
    <row r="166" spans="1:24">
      <c r="A166" s="23" t="s">
        <v>393</v>
      </c>
      <c r="B166" s="23" t="s">
        <v>394</v>
      </c>
      <c r="C166" s="24">
        <v>0.82546913737327599</v>
      </c>
      <c r="D166" s="24">
        <v>0.76976140852804698</v>
      </c>
      <c r="E166" s="24">
        <v>0.82130416419591701</v>
      </c>
      <c r="F166" s="24">
        <v>0.77027759194868395</v>
      </c>
      <c r="G166" s="24">
        <f t="shared" si="14"/>
        <v>0.79670307551148101</v>
      </c>
      <c r="H166" s="24">
        <f t="shared" si="15"/>
        <v>0.18967928925569955</v>
      </c>
      <c r="I166" s="24"/>
      <c r="J166" s="24">
        <v>0.69511901796236597</v>
      </c>
      <c r="K166" s="24">
        <v>0.81774720055513195</v>
      </c>
      <c r="L166" s="24">
        <v>0.79403102739753195</v>
      </c>
      <c r="M166" s="24">
        <v>0.92595700636316602</v>
      </c>
      <c r="N166" s="24">
        <f t="shared" si="16"/>
        <v>0.80821356306954895</v>
      </c>
      <c r="O166" s="24">
        <f t="shared" si="17"/>
        <v>9.4773289368950381E-2</v>
      </c>
      <c r="P166" s="24"/>
      <c r="Q166" s="24">
        <v>0.96097937221107399</v>
      </c>
      <c r="R166" s="24">
        <v>1.0626966054292299</v>
      </c>
      <c r="S166" s="24">
        <v>0.85029213439998397</v>
      </c>
      <c r="T166" s="24">
        <v>1.0061256227562001</v>
      </c>
      <c r="U166" s="24">
        <f t="shared" si="18"/>
        <v>0.97002343369912203</v>
      </c>
      <c r="V166" s="24">
        <f t="shared" si="19"/>
        <v>9.001678342266782E-2</v>
      </c>
      <c r="W166" s="24"/>
      <c r="X166" s="24">
        <f t="shared" si="20"/>
        <v>0.85831335742671744</v>
      </c>
    </row>
    <row r="167" spans="1:24">
      <c r="A167" s="23" t="s">
        <v>395</v>
      </c>
      <c r="B167" s="23" t="s">
        <v>396</v>
      </c>
      <c r="C167" s="24">
        <v>1.4430191709067099</v>
      </c>
      <c r="D167" s="24">
        <v>1.2863324594113399</v>
      </c>
      <c r="E167" s="24">
        <v>1.4971029052454601</v>
      </c>
      <c r="F167" s="24">
        <v>1.31703293821037</v>
      </c>
      <c r="G167" s="24">
        <f t="shared" si="14"/>
        <v>1.3858718684434699</v>
      </c>
      <c r="H167" s="24">
        <f t="shared" si="15"/>
        <v>0.3223533204871678</v>
      </c>
      <c r="I167" s="24"/>
      <c r="J167" s="24">
        <v>1.1200154541957299</v>
      </c>
      <c r="K167" s="24">
        <v>1.1478837874104799</v>
      </c>
      <c r="L167" s="24">
        <v>1.1715913822304</v>
      </c>
      <c r="M167" s="24">
        <v>1.21026787938012</v>
      </c>
      <c r="N167" s="24">
        <f t="shared" si="16"/>
        <v>1.1624396258041825</v>
      </c>
      <c r="O167" s="24">
        <f t="shared" si="17"/>
        <v>3.8222939246025274E-2</v>
      </c>
      <c r="P167" s="24"/>
      <c r="Q167" s="24">
        <v>1.08401014936591</v>
      </c>
      <c r="R167" s="24">
        <v>1.1685019822211899</v>
      </c>
      <c r="S167" s="24">
        <v>0.95692969907068604</v>
      </c>
      <c r="T167" s="24">
        <v>1.1141853921401901</v>
      </c>
      <c r="U167" s="24">
        <f t="shared" si="18"/>
        <v>1.0809068056994939</v>
      </c>
      <c r="V167" s="24">
        <f t="shared" si="19"/>
        <v>8.9740984645293953E-2</v>
      </c>
      <c r="W167" s="24"/>
      <c r="X167" s="24">
        <f t="shared" si="20"/>
        <v>1.2097394333157154</v>
      </c>
    </row>
    <row r="168" spans="1:24">
      <c r="A168" s="23" t="s">
        <v>397</v>
      </c>
      <c r="B168" s="23" t="s">
        <v>322</v>
      </c>
      <c r="C168" s="24">
        <v>1.27896082384339</v>
      </c>
      <c r="D168" s="24">
        <v>1.26809269316069</v>
      </c>
      <c r="E168" s="24">
        <v>1.18708712435393</v>
      </c>
      <c r="F168" s="24">
        <v>1.1811243376568901</v>
      </c>
      <c r="G168" s="24">
        <f t="shared" si="14"/>
        <v>1.228816244753725</v>
      </c>
      <c r="H168" s="24">
        <f t="shared" si="15"/>
        <v>0.1119253217625433</v>
      </c>
      <c r="I168" s="24"/>
      <c r="J168" s="24"/>
      <c r="K168" s="24"/>
      <c r="L168" s="24"/>
      <c r="M168" s="24"/>
      <c r="N168" s="24" t="e">
        <f t="shared" si="16"/>
        <v>#DIV/0!</v>
      </c>
      <c r="O168" s="24" t="e">
        <f t="shared" si="17"/>
        <v>#DIV/0!</v>
      </c>
      <c r="P168" s="24"/>
      <c r="Q168" s="24">
        <v>0.941915081163479</v>
      </c>
      <c r="R168" s="24">
        <v>0.84617346253540604</v>
      </c>
      <c r="S168" s="24">
        <v>0.99523764064615805</v>
      </c>
      <c r="T168" s="24">
        <v>0.89937586953962001</v>
      </c>
      <c r="U168" s="24">
        <f t="shared" si="18"/>
        <v>0.92067551347116572</v>
      </c>
      <c r="V168" s="24">
        <f t="shared" si="19"/>
        <v>6.328470186351319E-2</v>
      </c>
      <c r="W168" s="24"/>
      <c r="X168" s="24" t="e">
        <f t="shared" si="20"/>
        <v>#DIV/0!</v>
      </c>
    </row>
    <row r="169" spans="1:24">
      <c r="A169" s="23" t="s">
        <v>323</v>
      </c>
      <c r="B169" s="23" t="s">
        <v>324</v>
      </c>
      <c r="C169" s="24">
        <v>1.07628100842059</v>
      </c>
      <c r="D169" s="24">
        <v>1.19462854180059</v>
      </c>
      <c r="E169" s="24">
        <v>1.1289125103264599</v>
      </c>
      <c r="F169" s="24">
        <v>1.25743852214167</v>
      </c>
      <c r="G169" s="24">
        <f t="shared" si="14"/>
        <v>1.1643151456723275</v>
      </c>
      <c r="H169" s="24">
        <f t="shared" si="15"/>
        <v>7.0698515249922794E-2</v>
      </c>
      <c r="I169" s="24"/>
      <c r="J169" s="24"/>
      <c r="K169" s="24"/>
      <c r="L169" s="24"/>
      <c r="M169" s="24"/>
      <c r="N169" s="24" t="e">
        <f t="shared" si="16"/>
        <v>#DIV/0!</v>
      </c>
      <c r="O169" s="24" t="e">
        <f t="shared" si="17"/>
        <v>#DIV/0!</v>
      </c>
      <c r="P169" s="24"/>
      <c r="Q169" s="24"/>
      <c r="R169" s="24"/>
      <c r="S169" s="24"/>
      <c r="T169" s="24"/>
      <c r="U169" s="24" t="e">
        <f t="shared" si="18"/>
        <v>#DIV/0!</v>
      </c>
      <c r="V169" s="24" t="e">
        <f t="shared" si="19"/>
        <v>#DIV/0!</v>
      </c>
      <c r="W169" s="24"/>
      <c r="X169" s="24" t="e">
        <f t="shared" si="20"/>
        <v>#DIV/0!</v>
      </c>
    </row>
    <row r="170" spans="1:24">
      <c r="A170" s="23" t="s">
        <v>325</v>
      </c>
      <c r="B170" s="23" t="s">
        <v>326</v>
      </c>
      <c r="C170" s="24">
        <v>1.34077199483677</v>
      </c>
      <c r="D170" s="24">
        <v>1.3242557262267001</v>
      </c>
      <c r="E170" s="24">
        <v>1.2887330382124</v>
      </c>
      <c r="F170" s="24">
        <v>1.2640445160728599</v>
      </c>
      <c r="G170" s="24">
        <f t="shared" si="14"/>
        <v>1.3044513188371825</v>
      </c>
      <c r="H170" s="24">
        <f t="shared" si="15"/>
        <v>9.3702946524872516E-2</v>
      </c>
      <c r="I170" s="24"/>
      <c r="J170" s="24">
        <v>1.36582695513937</v>
      </c>
      <c r="K170" s="24">
        <v>1.3407124839773099</v>
      </c>
      <c r="L170" s="24">
        <v>1.35225419102008</v>
      </c>
      <c r="M170" s="24">
        <v>1.31927346711581</v>
      </c>
      <c r="N170" s="24">
        <f t="shared" si="16"/>
        <v>1.3445167743131425</v>
      </c>
      <c r="O170" s="24">
        <f t="shared" si="17"/>
        <v>1.9711998100662129E-2</v>
      </c>
      <c r="P170" s="24"/>
      <c r="Q170" s="24">
        <v>1.5168735126420101</v>
      </c>
      <c r="R170" s="24">
        <v>1.4547857554686401</v>
      </c>
      <c r="S170" s="24">
        <v>1.4485107905380801</v>
      </c>
      <c r="T170" s="24">
        <v>1.4841287566500401</v>
      </c>
      <c r="U170" s="24">
        <f t="shared" si="18"/>
        <v>1.4760747038246924</v>
      </c>
      <c r="V170" s="24">
        <f t="shared" si="19"/>
        <v>3.1317722382085182E-2</v>
      </c>
      <c r="W170" s="24"/>
      <c r="X170" s="24">
        <f t="shared" si="20"/>
        <v>1.3750142656583391</v>
      </c>
    </row>
    <row r="171" spans="1:24">
      <c r="A171" s="23" t="s">
        <v>247</v>
      </c>
      <c r="B171" s="23" t="s">
        <v>327</v>
      </c>
      <c r="C171" s="24">
        <v>0.67261901761380904</v>
      </c>
      <c r="D171" s="24">
        <v>0.72161626098726805</v>
      </c>
      <c r="E171" s="24">
        <v>0.70041147831521799</v>
      </c>
      <c r="F171" s="24">
        <v>0.64376798395030399</v>
      </c>
      <c r="G171" s="24">
        <f t="shared" si="14"/>
        <v>0.68460368521664972</v>
      </c>
      <c r="H171" s="24">
        <f t="shared" si="15"/>
        <v>0.33283294002628544</v>
      </c>
      <c r="I171" s="24"/>
      <c r="J171" s="24">
        <v>0.68256170080300804</v>
      </c>
      <c r="K171" s="24">
        <v>0.73710360800028796</v>
      </c>
      <c r="L171" s="24">
        <v>0.70804829277369397</v>
      </c>
      <c r="M171" s="24">
        <v>0.77964545847591205</v>
      </c>
      <c r="N171" s="24">
        <f t="shared" si="16"/>
        <v>0.72683976501322545</v>
      </c>
      <c r="O171" s="24">
        <f t="shared" si="17"/>
        <v>4.1663149721192519E-2</v>
      </c>
      <c r="P171" s="24"/>
      <c r="Q171" s="24">
        <v>0.73155639122383098</v>
      </c>
      <c r="R171" s="24">
        <v>0.74028117850505404</v>
      </c>
      <c r="S171" s="24">
        <v>0.77131653469043204</v>
      </c>
      <c r="T171" s="24">
        <v>0.74979160650624099</v>
      </c>
      <c r="U171" s="24">
        <f t="shared" si="18"/>
        <v>0.74823642773138954</v>
      </c>
      <c r="V171" s="24">
        <f t="shared" si="19"/>
        <v>1.7094048929468489E-2</v>
      </c>
      <c r="W171" s="24"/>
      <c r="X171" s="24">
        <f t="shared" si="20"/>
        <v>0.7198932926537549</v>
      </c>
    </row>
    <row r="172" spans="1:24">
      <c r="A172" s="23" t="s">
        <v>404</v>
      </c>
      <c r="B172" s="23" t="s">
        <v>405</v>
      </c>
      <c r="C172" s="24">
        <v>1</v>
      </c>
      <c r="D172" s="24">
        <v>0.921661449594388</v>
      </c>
      <c r="E172" s="24">
        <v>0.93399543826101705</v>
      </c>
      <c r="F172" s="24">
        <v>0.86384424295412898</v>
      </c>
      <c r="G172" s="24">
        <f t="shared" si="14"/>
        <v>0.92987528270238351</v>
      </c>
      <c r="H172" s="24">
        <f t="shared" si="15"/>
        <v>0.13789713238091386</v>
      </c>
      <c r="I172" s="24"/>
      <c r="J172" s="24"/>
      <c r="K172" s="24"/>
      <c r="L172" s="24"/>
      <c r="M172" s="24"/>
      <c r="N172" s="24" t="e">
        <f t="shared" si="16"/>
        <v>#DIV/0!</v>
      </c>
      <c r="O172" s="24" t="e">
        <f t="shared" si="17"/>
        <v>#DIV/0!</v>
      </c>
      <c r="P172" s="24"/>
      <c r="Q172" s="24">
        <v>0.72318644107238494</v>
      </c>
      <c r="R172" s="24">
        <v>0.65545604526270695</v>
      </c>
      <c r="S172" s="24">
        <v>0.75583077399974496</v>
      </c>
      <c r="T172" s="24">
        <v>0.672372758290121</v>
      </c>
      <c r="U172" s="24">
        <f t="shared" si="18"/>
        <v>0.70171150465623955</v>
      </c>
      <c r="V172" s="24">
        <f t="shared" si="19"/>
        <v>4.6153359467448488E-2</v>
      </c>
      <c r="W172" s="24"/>
      <c r="X172" s="24" t="e">
        <f t="shared" si="20"/>
        <v>#DIV/0!</v>
      </c>
    </row>
    <row r="173" spans="1:24">
      <c r="A173" s="23" t="s">
        <v>406</v>
      </c>
      <c r="B173" s="23" t="s">
        <v>407</v>
      </c>
      <c r="C173" s="24">
        <v>0.99047253413127201</v>
      </c>
      <c r="D173" s="24">
        <v>0.93667446104844998</v>
      </c>
      <c r="E173" s="24">
        <v>0.96613540277919396</v>
      </c>
      <c r="F173" s="24">
        <v>0.96025743737244096</v>
      </c>
      <c r="G173" s="24">
        <f t="shared" si="14"/>
        <v>0.96338495883283914</v>
      </c>
      <c r="H173" s="24">
        <f t="shared" si="15"/>
        <v>4.3214328759635517E-2</v>
      </c>
      <c r="I173" s="24"/>
      <c r="J173" s="24">
        <v>0.83630566929724603</v>
      </c>
      <c r="K173" s="24">
        <v>0.86833106014595896</v>
      </c>
      <c r="L173" s="24">
        <v>0.90506388165339502</v>
      </c>
      <c r="M173" s="24">
        <v>0.94821995961666405</v>
      </c>
      <c r="N173" s="24">
        <f t="shared" si="16"/>
        <v>0.8894801426783161</v>
      </c>
      <c r="O173" s="24">
        <f t="shared" si="17"/>
        <v>4.8194146690611735E-2</v>
      </c>
      <c r="P173" s="24"/>
      <c r="Q173" s="24">
        <v>0.85598679750352202</v>
      </c>
      <c r="R173" s="24">
        <v>0.85698923447243103</v>
      </c>
      <c r="S173" s="24">
        <v>0.88977507072993001</v>
      </c>
      <c r="T173" s="24">
        <v>0.88336490174424598</v>
      </c>
      <c r="U173" s="24">
        <f t="shared" si="18"/>
        <v>0.87152900111253229</v>
      </c>
      <c r="V173" s="24">
        <f t="shared" si="19"/>
        <v>1.7568651126549793E-2</v>
      </c>
      <c r="W173" s="24"/>
      <c r="X173" s="24">
        <f t="shared" si="20"/>
        <v>0.90813136754122914</v>
      </c>
    </row>
    <row r="174" spans="1:24">
      <c r="A174" s="23" t="s">
        <v>408</v>
      </c>
      <c r="B174" s="23" t="s">
        <v>481</v>
      </c>
      <c r="C174" s="24">
        <v>1.3257395521512001</v>
      </c>
      <c r="D174" s="24">
        <v>1.2332830466547899</v>
      </c>
      <c r="E174" s="24">
        <v>1.2402509057792299</v>
      </c>
      <c r="F174" s="24">
        <v>1.17528917350296</v>
      </c>
      <c r="G174" s="24">
        <f t="shared" si="14"/>
        <v>1.243640669522045</v>
      </c>
      <c r="H174" s="24">
        <f t="shared" si="15"/>
        <v>0.15587631768000601</v>
      </c>
      <c r="I174" s="24"/>
      <c r="J174" s="24">
        <v>0.93026607334362899</v>
      </c>
      <c r="K174" s="24">
        <v>1.00085079599737</v>
      </c>
      <c r="L174" s="24">
        <v>1.0920587313740899</v>
      </c>
      <c r="M174" s="24">
        <v>1.1782135837788399</v>
      </c>
      <c r="N174" s="24">
        <f t="shared" si="16"/>
        <v>1.0503472961234821</v>
      </c>
      <c r="O174" s="24">
        <f t="shared" si="17"/>
        <v>0.10794911600451279</v>
      </c>
      <c r="P174" s="24"/>
      <c r="Q174" s="24">
        <v>1.31543248390669</v>
      </c>
      <c r="R174" s="24">
        <v>1.4516431142836701</v>
      </c>
      <c r="S174" s="24">
        <v>1.1796635076342299</v>
      </c>
      <c r="T174" s="24">
        <v>1.41904956486736</v>
      </c>
      <c r="U174" s="24">
        <f t="shared" si="18"/>
        <v>1.3414471676729876</v>
      </c>
      <c r="V174" s="24">
        <f t="shared" si="19"/>
        <v>0.12249625181576553</v>
      </c>
      <c r="W174" s="24"/>
      <c r="X174" s="24">
        <f t="shared" si="20"/>
        <v>1.2118117111061715</v>
      </c>
    </row>
    <row r="175" spans="1:24">
      <c r="A175" s="23" t="s">
        <v>482</v>
      </c>
      <c r="B175" s="23" t="s">
        <v>411</v>
      </c>
      <c r="C175" s="24">
        <v>1.20038769375531</v>
      </c>
      <c r="D175" s="24">
        <v>1.19898670122824</v>
      </c>
      <c r="E175" s="24">
        <v>1.1053672804305501</v>
      </c>
      <c r="F175" s="24">
        <v>1.1079462764177499</v>
      </c>
      <c r="G175" s="24">
        <f t="shared" si="14"/>
        <v>1.1531719879579625</v>
      </c>
      <c r="H175" s="24">
        <f t="shared" si="15"/>
        <v>7.2268403436338086E-2</v>
      </c>
      <c r="I175" s="24"/>
      <c r="J175" s="24">
        <v>1.2525159284810401</v>
      </c>
      <c r="K175" s="24">
        <v>1.41130721378331</v>
      </c>
      <c r="L175" s="24">
        <v>1.2529366632832799</v>
      </c>
      <c r="M175" s="24">
        <v>1.42457890552476</v>
      </c>
      <c r="N175" s="24">
        <f t="shared" si="16"/>
        <v>1.3353346777680977</v>
      </c>
      <c r="O175" s="24">
        <f t="shared" si="17"/>
        <v>9.554185198291984E-2</v>
      </c>
      <c r="P175" s="24"/>
      <c r="Q175" s="24">
        <v>1.1652738975594901</v>
      </c>
      <c r="R175" s="24">
        <v>1.23302057805041</v>
      </c>
      <c r="S175" s="24">
        <v>1.2315292824637301</v>
      </c>
      <c r="T175" s="24">
        <v>1.31140659496921</v>
      </c>
      <c r="U175" s="24">
        <f t="shared" si="18"/>
        <v>1.2353075882607099</v>
      </c>
      <c r="V175" s="24">
        <f t="shared" si="19"/>
        <v>5.9764210766567114E-2</v>
      </c>
      <c r="W175" s="24"/>
      <c r="X175" s="24">
        <f t="shared" si="20"/>
        <v>1.2412714179955902</v>
      </c>
    </row>
    <row r="176" spans="1:24">
      <c r="A176" s="23" t="s">
        <v>412</v>
      </c>
      <c r="B176" s="23" t="s">
        <v>413</v>
      </c>
      <c r="C176" s="24">
        <v>1.53989425342217</v>
      </c>
      <c r="D176" s="24">
        <v>1.5460941374163999</v>
      </c>
      <c r="E176" s="24">
        <v>1.41154927970778</v>
      </c>
      <c r="F176" s="24">
        <v>1.40876536261618</v>
      </c>
      <c r="G176" s="24">
        <f t="shared" si="14"/>
        <v>1.4765757582906325</v>
      </c>
      <c r="H176" s="24">
        <f t="shared" si="15"/>
        <v>0.18342288871942969</v>
      </c>
      <c r="I176" s="24"/>
      <c r="J176" s="24">
        <v>1.4377626863967601</v>
      </c>
      <c r="K176" s="24">
        <v>1.3239714941451699</v>
      </c>
      <c r="L176" s="24">
        <v>1.32647877438576</v>
      </c>
      <c r="M176" s="24">
        <v>1.32306385031011</v>
      </c>
      <c r="N176" s="24">
        <f t="shared" si="16"/>
        <v>1.35281920130945</v>
      </c>
      <c r="O176" s="24">
        <f t="shared" si="17"/>
        <v>5.6647403209180158E-2</v>
      </c>
      <c r="P176" s="24"/>
      <c r="Q176" s="24">
        <v>1.38543201620225</v>
      </c>
      <c r="R176" s="24">
        <v>1.50619867339849</v>
      </c>
      <c r="S176" s="24">
        <v>1.30275808758865</v>
      </c>
      <c r="T176" s="24">
        <v>1.50023072849234</v>
      </c>
      <c r="U176" s="24">
        <f t="shared" si="18"/>
        <v>1.4236548764204326</v>
      </c>
      <c r="V176" s="24">
        <f t="shared" si="19"/>
        <v>9.7901923939537172E-2</v>
      </c>
      <c r="W176" s="24"/>
      <c r="X176" s="24">
        <f t="shared" si="20"/>
        <v>1.4176832786735052</v>
      </c>
    </row>
    <row r="177" spans="1:24">
      <c r="A177" s="23" t="s">
        <v>414</v>
      </c>
      <c r="B177" s="23" t="s">
        <v>415</v>
      </c>
      <c r="C177" s="24">
        <v>0.73974604982974301</v>
      </c>
      <c r="D177" s="24">
        <v>0.71850974611073803</v>
      </c>
      <c r="E177" s="24">
        <v>0.74812788149069398</v>
      </c>
      <c r="F177" s="24">
        <v>0.73838813699594597</v>
      </c>
      <c r="G177" s="24">
        <f t="shared" si="14"/>
        <v>0.73619295360678016</v>
      </c>
      <c r="H177" s="24">
        <f t="shared" si="15"/>
        <v>0.39901212049927309</v>
      </c>
      <c r="I177" s="24"/>
      <c r="J177" s="24">
        <v>0.87415855871221204</v>
      </c>
      <c r="K177" s="24">
        <v>0.92461962619248195</v>
      </c>
      <c r="L177" s="24">
        <v>0.92930956439191903</v>
      </c>
      <c r="M177" s="24">
        <v>0.99949219914619103</v>
      </c>
      <c r="N177" s="24">
        <f t="shared" si="16"/>
        <v>0.93189498711070107</v>
      </c>
      <c r="O177" s="24">
        <f t="shared" si="17"/>
        <v>5.1518584110687611E-2</v>
      </c>
      <c r="P177" s="24"/>
      <c r="Q177" s="24">
        <v>0.86362601923637605</v>
      </c>
      <c r="R177" s="24">
        <v>0.82195480160943102</v>
      </c>
      <c r="S177" s="24">
        <v>0.866711314599799</v>
      </c>
      <c r="T177" s="24">
        <v>0.84245720149512104</v>
      </c>
      <c r="U177" s="24">
        <f t="shared" si="18"/>
        <v>0.84868733423518183</v>
      </c>
      <c r="V177" s="24">
        <f t="shared" si="19"/>
        <v>2.0828434349022484E-2</v>
      </c>
      <c r="W177" s="24"/>
      <c r="X177" s="24">
        <f t="shared" si="20"/>
        <v>0.83892509165088758</v>
      </c>
    </row>
    <row r="178" spans="1:24">
      <c r="A178" s="23" t="s">
        <v>416</v>
      </c>
      <c r="B178" s="23" t="s">
        <v>417</v>
      </c>
      <c r="C178" s="24">
        <v>0.85162420620867296</v>
      </c>
      <c r="D178" s="24">
        <v>0.82244372006698396</v>
      </c>
      <c r="E178" s="24">
        <v>0.77984801417694305</v>
      </c>
      <c r="F178" s="24">
        <v>0.78151798808988404</v>
      </c>
      <c r="G178" s="24">
        <f t="shared" si="14"/>
        <v>0.80885848213562106</v>
      </c>
      <c r="H178" s="24">
        <f t="shared" si="15"/>
        <v>4.5725446865841353E-2</v>
      </c>
      <c r="I178" s="24"/>
      <c r="J178" s="24">
        <v>0.72225179367103998</v>
      </c>
      <c r="K178" s="24">
        <v>0.83177179639105103</v>
      </c>
      <c r="L178" s="24">
        <v>0.72837705571839295</v>
      </c>
      <c r="M178" s="24">
        <v>0.83404502459429897</v>
      </c>
      <c r="N178" s="24">
        <f t="shared" si="16"/>
        <v>0.77911141759369573</v>
      </c>
      <c r="O178" s="24">
        <f t="shared" si="17"/>
        <v>6.2176654195117573E-2</v>
      </c>
      <c r="P178" s="24"/>
      <c r="Q178" s="24">
        <v>0.73977565535048495</v>
      </c>
      <c r="R178" s="24">
        <v>0.76986787819729496</v>
      </c>
      <c r="S178" s="24">
        <v>0.79309596440053698</v>
      </c>
      <c r="T178" s="24">
        <v>0.77548334312829703</v>
      </c>
      <c r="U178" s="24">
        <f t="shared" si="18"/>
        <v>0.76955571026915348</v>
      </c>
      <c r="V178" s="24">
        <f t="shared" si="19"/>
        <v>2.2182797506605505E-2</v>
      </c>
      <c r="W178" s="24"/>
      <c r="X178" s="24">
        <f t="shared" si="20"/>
        <v>0.78584186999949013</v>
      </c>
    </row>
    <row r="179" spans="1:24">
      <c r="A179" s="23" t="s">
        <v>418</v>
      </c>
      <c r="B179" s="23" t="s">
        <v>419</v>
      </c>
      <c r="C179" s="24">
        <v>0.95690761764534105</v>
      </c>
      <c r="D179" s="24">
        <v>0.97395542094583099</v>
      </c>
      <c r="E179" s="24">
        <v>0.97269122781787998</v>
      </c>
      <c r="F179" s="24">
        <v>0.968967028258369</v>
      </c>
      <c r="G179" s="24">
        <f t="shared" si="14"/>
        <v>0.96813032366685525</v>
      </c>
      <c r="H179" s="24">
        <f t="shared" si="15"/>
        <v>8.8252072035970575E-2</v>
      </c>
      <c r="I179" s="24"/>
      <c r="J179" s="24">
        <v>1.13849911732477</v>
      </c>
      <c r="K179" s="24">
        <v>1.1458046072306001</v>
      </c>
      <c r="L179" s="24">
        <v>1.02899325309909</v>
      </c>
      <c r="M179" s="24">
        <v>1.0587881037534601</v>
      </c>
      <c r="N179" s="24">
        <f t="shared" si="16"/>
        <v>1.0930212703519799</v>
      </c>
      <c r="O179" s="24">
        <f t="shared" si="17"/>
        <v>5.8097079404564461E-2</v>
      </c>
      <c r="P179" s="24"/>
      <c r="Q179" s="24">
        <v>1.02134064532617</v>
      </c>
      <c r="R179" s="24">
        <v>1.0778643848990599</v>
      </c>
      <c r="S179" s="24">
        <v>1.11913682523171</v>
      </c>
      <c r="T179" s="24">
        <v>1.1278389858723701</v>
      </c>
      <c r="U179" s="24">
        <f t="shared" si="18"/>
        <v>1.0865452103323274</v>
      </c>
      <c r="V179" s="24">
        <f t="shared" si="19"/>
        <v>4.8629145197594412E-2</v>
      </c>
      <c r="W179" s="24"/>
      <c r="X179" s="24">
        <f t="shared" si="20"/>
        <v>1.0492322681170541</v>
      </c>
    </row>
    <row r="180" spans="1:24">
      <c r="A180" s="23" t="s">
        <v>420</v>
      </c>
      <c r="B180" s="23" t="s">
        <v>421</v>
      </c>
      <c r="C180" s="24"/>
      <c r="D180" s="24"/>
      <c r="E180" s="24"/>
      <c r="F180" s="24"/>
      <c r="G180" s="24" t="e">
        <f t="shared" si="14"/>
        <v>#DIV/0!</v>
      </c>
      <c r="H180" s="24">
        <f t="shared" si="15"/>
        <v>7.7756631014800799E-3</v>
      </c>
      <c r="I180" s="24"/>
      <c r="J180" s="24">
        <v>1.2946153343890601</v>
      </c>
      <c r="K180" s="24">
        <v>1.27386523445678</v>
      </c>
      <c r="L180" s="24">
        <v>1.1794442019781599</v>
      </c>
      <c r="M180" s="24">
        <v>1.19732646845774</v>
      </c>
      <c r="N180" s="24">
        <f t="shared" si="16"/>
        <v>1.236312809820435</v>
      </c>
      <c r="O180" s="24">
        <f t="shared" si="17"/>
        <v>5.6460435521730773E-2</v>
      </c>
      <c r="P180" s="24"/>
      <c r="Q180" s="24">
        <v>1.19088542998728</v>
      </c>
      <c r="R180" s="24">
        <v>1.30364809364316</v>
      </c>
      <c r="S180" s="24">
        <v>1.2088565414127499</v>
      </c>
      <c r="T180" s="24">
        <v>1.3905869009819101</v>
      </c>
      <c r="U180" s="24">
        <f t="shared" si="18"/>
        <v>1.2734942415062751</v>
      </c>
      <c r="V180" s="24">
        <f t="shared" si="19"/>
        <v>9.2416076732228611E-2</v>
      </c>
      <c r="W180" s="24"/>
      <c r="X180" s="24" t="e">
        <f t="shared" si="20"/>
        <v>#DIV/0!</v>
      </c>
    </row>
    <row r="181" spans="1:24">
      <c r="A181" s="23" t="s">
        <v>422</v>
      </c>
      <c r="B181" s="23" t="s">
        <v>423</v>
      </c>
      <c r="C181" s="24">
        <v>1.1781492680183101</v>
      </c>
      <c r="D181" s="24">
        <v>1.05065168568871</v>
      </c>
      <c r="E181" s="24">
        <v>1.24868865023366</v>
      </c>
      <c r="F181" s="24">
        <v>1.16971177097915</v>
      </c>
      <c r="G181" s="24">
        <f t="shared" si="14"/>
        <v>1.1618003437299576</v>
      </c>
      <c r="H181" s="24">
        <f t="shared" si="15"/>
        <v>8.2124864277832194E-2</v>
      </c>
      <c r="I181" s="24"/>
      <c r="J181" s="24">
        <v>1.11096303090786</v>
      </c>
      <c r="K181" s="24">
        <v>1.03060376290751</v>
      </c>
      <c r="L181" s="24">
        <v>1.0420345270245801</v>
      </c>
      <c r="M181" s="24">
        <v>0.96973539094176597</v>
      </c>
      <c r="N181" s="24">
        <f t="shared" si="16"/>
        <v>1.0383341779454289</v>
      </c>
      <c r="O181" s="24">
        <f t="shared" si="17"/>
        <v>5.7891265204629977E-2</v>
      </c>
      <c r="P181" s="24"/>
      <c r="Q181" s="24">
        <v>1.0556807658596901</v>
      </c>
      <c r="R181" s="24">
        <v>1.0465877674895601</v>
      </c>
      <c r="S181" s="24">
        <v>1.1180166314614799</v>
      </c>
      <c r="T181" s="24">
        <v>1.13164176523187</v>
      </c>
      <c r="U181" s="24">
        <f t="shared" si="18"/>
        <v>1.08798173251065</v>
      </c>
      <c r="V181" s="24">
        <f t="shared" si="19"/>
        <v>4.307012266431804E-2</v>
      </c>
      <c r="W181" s="24"/>
      <c r="X181" s="24">
        <f t="shared" si="20"/>
        <v>1.0960387513953456</v>
      </c>
    </row>
    <row r="182" spans="1:24">
      <c r="A182" s="23" t="s">
        <v>424</v>
      </c>
      <c r="B182" s="23" t="s">
        <v>350</v>
      </c>
      <c r="C182" s="24">
        <v>0.75478476166893704</v>
      </c>
      <c r="D182" s="24">
        <v>0.72920916090995602</v>
      </c>
      <c r="E182" s="24">
        <v>0.76634149770613302</v>
      </c>
      <c r="F182" s="24">
        <v>0.76690508037878002</v>
      </c>
      <c r="G182" s="24">
        <f t="shared" si="14"/>
        <v>0.75431012516595153</v>
      </c>
      <c r="H182" s="24">
        <f t="shared" si="15"/>
        <v>0.22464693154148924</v>
      </c>
      <c r="I182" s="24"/>
      <c r="J182" s="24">
        <v>0.76885650040290299</v>
      </c>
      <c r="K182" s="24">
        <v>0.80683211757902795</v>
      </c>
      <c r="L182" s="24">
        <v>0.775550680298006</v>
      </c>
      <c r="M182" s="24">
        <v>0.77194169738595197</v>
      </c>
      <c r="N182" s="24">
        <f t="shared" si="16"/>
        <v>0.78079524891647223</v>
      </c>
      <c r="O182" s="24">
        <f t="shared" si="17"/>
        <v>1.757216663285821E-2</v>
      </c>
      <c r="P182" s="24"/>
      <c r="Q182" s="24">
        <v>0.93246587764525601</v>
      </c>
      <c r="R182" s="24">
        <v>0.92950068033215205</v>
      </c>
      <c r="S182" s="24">
        <v>0.99010803963646399</v>
      </c>
      <c r="T182" s="24">
        <v>0.96487605541418298</v>
      </c>
      <c r="U182" s="24">
        <f t="shared" si="18"/>
        <v>0.95423766325701376</v>
      </c>
      <c r="V182" s="24">
        <f t="shared" si="19"/>
        <v>2.8785345011205391E-2</v>
      </c>
      <c r="W182" s="24"/>
      <c r="X182" s="24">
        <f t="shared" si="20"/>
        <v>0.82978101244647917</v>
      </c>
    </row>
    <row r="183" spans="1:24">
      <c r="A183" s="23" t="s">
        <v>351</v>
      </c>
      <c r="B183" s="23" t="s">
        <v>427</v>
      </c>
      <c r="C183" s="24">
        <v>1.0445033790762099</v>
      </c>
      <c r="D183" s="24">
        <v>0.858733505270456</v>
      </c>
      <c r="E183" s="24">
        <v>0.963312858964397</v>
      </c>
      <c r="F183" s="24">
        <v>1.11519613957423</v>
      </c>
      <c r="G183" s="24">
        <f t="shared" si="14"/>
        <v>0.99543647072132324</v>
      </c>
      <c r="H183" s="24">
        <f t="shared" si="15"/>
        <v>0.14817319331725012</v>
      </c>
      <c r="I183" s="24"/>
      <c r="J183" s="24">
        <v>0.85040398763392899</v>
      </c>
      <c r="K183" s="24">
        <v>0.83185710084356701</v>
      </c>
      <c r="L183" s="24">
        <v>0.82771352602210502</v>
      </c>
      <c r="M183" s="24">
        <v>0.868848467544167</v>
      </c>
      <c r="N183" s="24">
        <f t="shared" si="16"/>
        <v>0.84470577051094198</v>
      </c>
      <c r="O183" s="24">
        <f t="shared" si="17"/>
        <v>1.8878243062747536E-2</v>
      </c>
      <c r="P183" s="24"/>
      <c r="Q183" s="24">
        <v>0.97768153142759895</v>
      </c>
      <c r="R183" s="24">
        <v>0.94273812962154002</v>
      </c>
      <c r="S183" s="24">
        <v>1.0332495460597899</v>
      </c>
      <c r="T183" s="24">
        <v>1.0008263528871899</v>
      </c>
      <c r="U183" s="24">
        <f t="shared" si="18"/>
        <v>0.98862388999902961</v>
      </c>
      <c r="V183" s="24">
        <f t="shared" si="19"/>
        <v>3.814702913690815E-2</v>
      </c>
      <c r="W183" s="24"/>
      <c r="X183" s="24">
        <f t="shared" si="20"/>
        <v>0.94292204374376498</v>
      </c>
    </row>
    <row r="184" spans="1:24">
      <c r="A184" s="23" t="s">
        <v>428</v>
      </c>
      <c r="B184" s="23" t="s">
        <v>429</v>
      </c>
      <c r="C184" s="24">
        <v>0.91554643141860803</v>
      </c>
      <c r="D184" s="24">
        <v>1.03956749567422</v>
      </c>
      <c r="E184" s="24">
        <v>0.93693063268767496</v>
      </c>
      <c r="F184" s="24">
        <v>1.0682213087585499</v>
      </c>
      <c r="G184" s="24">
        <f t="shared" si="14"/>
        <v>0.99006646713476321</v>
      </c>
      <c r="H184" s="24">
        <f t="shared" si="15"/>
        <v>8.7392729816046497E-2</v>
      </c>
      <c r="I184" s="24"/>
      <c r="J184" s="24"/>
      <c r="K184" s="24"/>
      <c r="L184" s="24"/>
      <c r="M184" s="24"/>
      <c r="N184" s="24" t="e">
        <f t="shared" si="16"/>
        <v>#DIV/0!</v>
      </c>
      <c r="O184" s="24" t="e">
        <f t="shared" si="17"/>
        <v>#DIV/0!</v>
      </c>
      <c r="P184" s="24"/>
      <c r="Q184" s="24">
        <v>0.81810855000215499</v>
      </c>
      <c r="R184" s="24">
        <v>0.76564798481447005</v>
      </c>
      <c r="S184" s="24">
        <v>0.77509712036497702</v>
      </c>
      <c r="T184" s="24">
        <v>0.74126713413024703</v>
      </c>
      <c r="U184" s="24">
        <f t="shared" si="18"/>
        <v>0.7750301973279623</v>
      </c>
      <c r="V184" s="24">
        <f t="shared" si="19"/>
        <v>3.206097989746131E-2</v>
      </c>
      <c r="W184" s="24"/>
      <c r="X184" s="24" t="e">
        <f t="shared" si="20"/>
        <v>#DIV/0!</v>
      </c>
    </row>
    <row r="185" spans="1:24">
      <c r="A185" s="23" t="s">
        <v>430</v>
      </c>
      <c r="B185" s="23" t="s">
        <v>431</v>
      </c>
      <c r="C185" s="24">
        <v>1.8812587217519601</v>
      </c>
      <c r="D185" s="24">
        <v>1.5324995506844801</v>
      </c>
      <c r="E185" s="24">
        <v>2.1880574231674301</v>
      </c>
      <c r="F185" s="24">
        <v>1.7833891197246501</v>
      </c>
      <c r="G185" s="24">
        <f t="shared" si="14"/>
        <v>1.84630120383213</v>
      </c>
      <c r="H185" s="24">
        <f t="shared" si="15"/>
        <v>0.49333555397837692</v>
      </c>
      <c r="I185" s="24"/>
      <c r="J185" s="24">
        <v>1.3570949610960099</v>
      </c>
      <c r="K185" s="24">
        <v>1.54958742072782</v>
      </c>
      <c r="L185" s="24">
        <v>1.4231514080522101</v>
      </c>
      <c r="M185" s="24">
        <v>1.63438152042811</v>
      </c>
      <c r="N185" s="24">
        <f t="shared" si="16"/>
        <v>1.4910538275760374</v>
      </c>
      <c r="O185" s="24">
        <f t="shared" si="17"/>
        <v>0.12453209164891348</v>
      </c>
      <c r="P185" s="24"/>
      <c r="Q185" s="24">
        <v>1.9334836701811</v>
      </c>
      <c r="R185" s="24">
        <v>2.1931863218363801</v>
      </c>
      <c r="S185" s="24">
        <v>1.6497651550668</v>
      </c>
      <c r="T185" s="24">
        <v>1.95182333326212</v>
      </c>
      <c r="U185" s="24">
        <f t="shared" si="18"/>
        <v>1.9320646200866001</v>
      </c>
      <c r="V185" s="24">
        <f t="shared" si="19"/>
        <v>0.22231355598545158</v>
      </c>
      <c r="W185" s="24"/>
      <c r="X185" s="24">
        <f t="shared" si="20"/>
        <v>1.7564732171649224</v>
      </c>
    </row>
    <row r="186" spans="1:24">
      <c r="A186" s="23" t="s">
        <v>432</v>
      </c>
      <c r="B186" s="23" t="s">
        <v>433</v>
      </c>
      <c r="C186" s="24">
        <v>0.76609666907048701</v>
      </c>
      <c r="D186" s="24">
        <v>0.73660984828229703</v>
      </c>
      <c r="E186" s="24">
        <v>0.77011000444659505</v>
      </c>
      <c r="F186" s="24">
        <v>0.69966164143643494</v>
      </c>
      <c r="G186" s="24">
        <f t="shared" si="14"/>
        <v>0.74311954080895348</v>
      </c>
      <c r="H186" s="24">
        <f t="shared" si="15"/>
        <v>0.6161697019588922</v>
      </c>
      <c r="I186" s="24"/>
      <c r="J186" s="24">
        <v>0.64990640325091797</v>
      </c>
      <c r="K186" s="24">
        <v>0.65099238982577501</v>
      </c>
      <c r="L186" s="24">
        <v>0.66349668189085498</v>
      </c>
      <c r="M186" s="24">
        <v>0.69883123535385105</v>
      </c>
      <c r="N186" s="24">
        <f t="shared" si="16"/>
        <v>0.66580667758034973</v>
      </c>
      <c r="O186" s="24">
        <f t="shared" si="17"/>
        <v>2.2863649035440078E-2</v>
      </c>
      <c r="P186" s="24"/>
      <c r="Q186" s="24">
        <v>0.58805057580842202</v>
      </c>
      <c r="R186" s="24">
        <v>0.62640485415139002</v>
      </c>
      <c r="S186" s="24">
        <v>0.66150322035680398</v>
      </c>
      <c r="T186" s="24">
        <v>0.70882525928537399</v>
      </c>
      <c r="U186" s="24">
        <f t="shared" si="18"/>
        <v>0.6461959774004975</v>
      </c>
      <c r="V186" s="24">
        <f t="shared" si="19"/>
        <v>5.141113667324039E-2</v>
      </c>
      <c r="W186" s="24"/>
      <c r="X186" s="24">
        <f t="shared" si="20"/>
        <v>0.68504073192993353</v>
      </c>
    </row>
    <row r="187" spans="1:24">
      <c r="A187" s="23" t="s">
        <v>434</v>
      </c>
      <c r="B187" s="23" t="s">
        <v>435</v>
      </c>
      <c r="C187" s="24">
        <v>1.3177926169429499</v>
      </c>
      <c r="D187" s="24">
        <v>0.97793842019885102</v>
      </c>
      <c r="E187" s="24">
        <v>1.1341691499701101</v>
      </c>
      <c r="F187" s="24">
        <v>0.91286148909992504</v>
      </c>
      <c r="G187" s="24">
        <f t="shared" si="14"/>
        <v>1.085690419052959</v>
      </c>
      <c r="H187" s="24">
        <f t="shared" si="15"/>
        <v>0.2189582353553145</v>
      </c>
      <c r="I187" s="24"/>
      <c r="J187" s="24">
        <v>1.2706796762382799</v>
      </c>
      <c r="K187" s="24">
        <v>0.94049979534542105</v>
      </c>
      <c r="L187" s="24">
        <v>1.5213636220157301</v>
      </c>
      <c r="M187" s="24">
        <v>1.12920169854025</v>
      </c>
      <c r="N187" s="24">
        <f t="shared" si="16"/>
        <v>1.2154361980349202</v>
      </c>
      <c r="O187" s="24">
        <f t="shared" si="17"/>
        <v>0.24472422918765691</v>
      </c>
      <c r="P187" s="24"/>
      <c r="Q187" s="24">
        <v>1.03048851703329</v>
      </c>
      <c r="R187" s="24">
        <v>1.0412524441617901</v>
      </c>
      <c r="S187" s="24">
        <v>1.07988159269397</v>
      </c>
      <c r="T187" s="24">
        <v>1.09762958233715</v>
      </c>
      <c r="U187" s="24">
        <f t="shared" si="18"/>
        <v>1.0623130340565501</v>
      </c>
      <c r="V187" s="24">
        <f t="shared" si="19"/>
        <v>3.1687332724247209E-2</v>
      </c>
      <c r="W187" s="24"/>
      <c r="X187" s="24">
        <f t="shared" si="20"/>
        <v>1.1211465503814766</v>
      </c>
    </row>
    <row r="188" spans="1:24">
      <c r="A188" s="23" t="s">
        <v>436</v>
      </c>
      <c r="B188" s="23" t="s">
        <v>358</v>
      </c>
      <c r="C188" s="24">
        <v>1.42883835495935</v>
      </c>
      <c r="D188" s="24">
        <v>1.6355353662940399</v>
      </c>
      <c r="E188" s="24">
        <v>1.3194394311295801</v>
      </c>
      <c r="F188" s="24">
        <v>1.5156033768458499</v>
      </c>
      <c r="G188" s="24">
        <f t="shared" si="14"/>
        <v>1.4748541323072051</v>
      </c>
      <c r="H188" s="24">
        <f t="shared" si="15"/>
        <v>0.2547684893958197</v>
      </c>
      <c r="I188" s="24"/>
      <c r="J188" s="24"/>
      <c r="K188" s="24"/>
      <c r="L188" s="24"/>
      <c r="M188" s="24"/>
      <c r="N188" s="24" t="e">
        <f t="shared" si="16"/>
        <v>#DIV/0!</v>
      </c>
      <c r="O188" s="24" t="e">
        <f t="shared" si="17"/>
        <v>#DIV/0!</v>
      </c>
      <c r="P188" s="24"/>
      <c r="Q188" s="24"/>
      <c r="R188" s="24"/>
      <c r="S188" s="24"/>
      <c r="T188" s="24"/>
      <c r="U188" s="24" t="e">
        <f t="shared" si="18"/>
        <v>#DIV/0!</v>
      </c>
      <c r="V188" s="24" t="e">
        <f t="shared" si="19"/>
        <v>#DIV/0!</v>
      </c>
      <c r="W188" s="24"/>
      <c r="X188" s="24" t="e">
        <f t="shared" si="20"/>
        <v>#DIV/0!</v>
      </c>
    </row>
    <row r="189" spans="1:24">
      <c r="A189" s="23" t="s">
        <v>359</v>
      </c>
      <c r="B189" s="23" t="s">
        <v>360</v>
      </c>
      <c r="C189" s="24"/>
      <c r="D189" s="24"/>
      <c r="E189" s="24"/>
      <c r="F189" s="24"/>
      <c r="G189" s="24" t="e">
        <f t="shared" si="14"/>
        <v>#DIV/0!</v>
      </c>
      <c r="H189" s="24">
        <f t="shared" si="15"/>
        <v>0.13385332892518351</v>
      </c>
      <c r="I189" s="24"/>
      <c r="J189" s="24"/>
      <c r="K189" s="24"/>
      <c r="L189" s="24"/>
      <c r="M189" s="24"/>
      <c r="N189" s="24" t="e">
        <f t="shared" si="16"/>
        <v>#DIV/0!</v>
      </c>
      <c r="O189" s="24" t="e">
        <f t="shared" si="17"/>
        <v>#DIV/0!</v>
      </c>
      <c r="P189" s="24"/>
      <c r="Q189" s="24">
        <v>0.98633425348083203</v>
      </c>
      <c r="R189" s="24">
        <v>0.961346186335575</v>
      </c>
      <c r="S189" s="24">
        <v>0.93182170083702698</v>
      </c>
      <c r="T189" s="24">
        <v>0.91359833674450897</v>
      </c>
      <c r="U189" s="24">
        <f t="shared" si="18"/>
        <v>0.94827511934948572</v>
      </c>
      <c r="V189" s="24">
        <f t="shared" si="19"/>
        <v>3.210682541953544E-2</v>
      </c>
      <c r="W189" s="24"/>
      <c r="X189" s="24" t="e">
        <f t="shared" si="20"/>
        <v>#DIV/0!</v>
      </c>
    </row>
    <row r="190" spans="1:24">
      <c r="A190" s="23" t="s">
        <v>361</v>
      </c>
      <c r="B190" s="23" t="s">
        <v>363</v>
      </c>
      <c r="C190" s="24">
        <v>1.38211643082952</v>
      </c>
      <c r="D190" s="24">
        <v>1.3257020259900001</v>
      </c>
      <c r="E190" s="24">
        <v>1.6068261018828101</v>
      </c>
      <c r="F190" s="24">
        <v>1.60413093662454</v>
      </c>
      <c r="G190" s="24">
        <f t="shared" si="14"/>
        <v>1.4796938738317176</v>
      </c>
      <c r="H190" s="24">
        <f t="shared" si="15"/>
        <v>0.1470623819906523</v>
      </c>
      <c r="I190" s="24"/>
      <c r="J190" s="24"/>
      <c r="K190" s="24"/>
      <c r="L190" s="24"/>
      <c r="M190" s="24"/>
      <c r="N190" s="24" t="e">
        <f t="shared" si="16"/>
        <v>#DIV/0!</v>
      </c>
      <c r="O190" s="24" t="e">
        <f t="shared" si="17"/>
        <v>#DIV/0!</v>
      </c>
      <c r="P190" s="24"/>
      <c r="Q190" s="24"/>
      <c r="R190" s="24"/>
      <c r="S190" s="24"/>
      <c r="T190" s="24"/>
      <c r="U190" s="24" t="e">
        <f t="shared" si="18"/>
        <v>#DIV/0!</v>
      </c>
      <c r="V190" s="24" t="e">
        <f t="shared" si="19"/>
        <v>#DIV/0!</v>
      </c>
      <c r="W190" s="24"/>
      <c r="X190" s="24" t="e">
        <f t="shared" si="20"/>
        <v>#DIV/0!</v>
      </c>
    </row>
    <row r="191" spans="1:24">
      <c r="A191" s="23" t="s">
        <v>364</v>
      </c>
      <c r="B191" s="23" t="s">
        <v>440</v>
      </c>
      <c r="C191" s="24">
        <v>0.53034238328778904</v>
      </c>
      <c r="D191" s="24">
        <v>0.55774567138256403</v>
      </c>
      <c r="E191" s="24">
        <v>0.53064700565141798</v>
      </c>
      <c r="F191" s="24">
        <v>0.56658258763026903</v>
      </c>
      <c r="G191" s="24">
        <f t="shared" si="14"/>
        <v>0.54632941198800999</v>
      </c>
      <c r="H191" s="24">
        <f t="shared" si="15"/>
        <v>0.50825507023164274</v>
      </c>
      <c r="I191" s="24"/>
      <c r="J191" s="24">
        <v>0.65778826921309197</v>
      </c>
      <c r="K191" s="24">
        <v>0.71996709900063505</v>
      </c>
      <c r="L191" s="24">
        <v>0.67900605865199104</v>
      </c>
      <c r="M191" s="24">
        <v>0.67106016206101504</v>
      </c>
      <c r="N191" s="24">
        <f t="shared" si="16"/>
        <v>0.6819553972316833</v>
      </c>
      <c r="O191" s="24">
        <f t="shared" si="17"/>
        <v>2.681009943734226E-2</v>
      </c>
      <c r="P191" s="24"/>
      <c r="Q191" s="24">
        <v>0.56076034201025104</v>
      </c>
      <c r="R191" s="24">
        <v>0.59121997315062502</v>
      </c>
      <c r="S191" s="24">
        <v>0.46810367775957801</v>
      </c>
      <c r="T191" s="24">
        <v>0.53783849917554005</v>
      </c>
      <c r="U191" s="24">
        <f t="shared" si="18"/>
        <v>0.53948062302399857</v>
      </c>
      <c r="V191" s="24">
        <f t="shared" si="19"/>
        <v>5.2367775325650026E-2</v>
      </c>
      <c r="W191" s="24"/>
      <c r="X191" s="24">
        <f t="shared" si="20"/>
        <v>0.5892551440812307</v>
      </c>
    </row>
    <row r="192" spans="1:24">
      <c r="A192" s="23" t="s">
        <v>441</v>
      </c>
      <c r="B192" s="23" t="s">
        <v>442</v>
      </c>
      <c r="C192" s="24">
        <v>0.73128011564421103</v>
      </c>
      <c r="D192" s="24">
        <v>0.65794035971810205</v>
      </c>
      <c r="E192" s="24">
        <v>0.66965088950387897</v>
      </c>
      <c r="F192" s="24">
        <v>0.63202821574557599</v>
      </c>
      <c r="G192" s="24">
        <f t="shared" si="14"/>
        <v>0.67272489515294198</v>
      </c>
      <c r="H192" s="24">
        <f t="shared" si="15"/>
        <v>7.3975523892937517E-2</v>
      </c>
      <c r="I192" s="24"/>
      <c r="J192" s="24">
        <v>0.77545321599181305</v>
      </c>
      <c r="K192" s="24">
        <v>0.75013603868463796</v>
      </c>
      <c r="L192" s="24">
        <v>0.81443330022456994</v>
      </c>
      <c r="M192" s="24">
        <v>0.810633011729468</v>
      </c>
      <c r="N192" s="24">
        <f t="shared" si="16"/>
        <v>0.78766389165762218</v>
      </c>
      <c r="O192" s="24">
        <f t="shared" si="17"/>
        <v>3.0559352419385191E-2</v>
      </c>
      <c r="P192" s="24"/>
      <c r="Q192" s="24">
        <v>0.759692266843361</v>
      </c>
      <c r="R192" s="24">
        <v>0.76419843392975595</v>
      </c>
      <c r="S192" s="24">
        <v>0.725778771941618</v>
      </c>
      <c r="T192" s="24">
        <v>0.73427725425992396</v>
      </c>
      <c r="U192" s="24">
        <f t="shared" si="18"/>
        <v>0.74598668174366467</v>
      </c>
      <c r="V192" s="24">
        <f t="shared" si="19"/>
        <v>1.8841278187154701E-2</v>
      </c>
      <c r="W192" s="24"/>
      <c r="X192" s="24">
        <f t="shared" si="20"/>
        <v>0.73545848951807624</v>
      </c>
    </row>
    <row r="193" spans="1:24">
      <c r="A193" s="23" t="s">
        <v>443</v>
      </c>
      <c r="B193" s="23" t="s">
        <v>519</v>
      </c>
      <c r="C193" s="24">
        <v>0.98209357613969595</v>
      </c>
      <c r="D193" s="24">
        <v>1</v>
      </c>
      <c r="E193" s="24">
        <v>0.97839768012698702</v>
      </c>
      <c r="F193" s="24">
        <v>1.0043063779069801</v>
      </c>
      <c r="G193" s="24">
        <f t="shared" si="14"/>
        <v>0.99119940854341571</v>
      </c>
      <c r="H193" s="24">
        <f t="shared" si="15"/>
        <v>0.17265202014002318</v>
      </c>
      <c r="I193" s="24"/>
      <c r="J193" s="24">
        <v>0.51584257196124195</v>
      </c>
      <c r="K193" s="24">
        <v>0.52363228278782203</v>
      </c>
      <c r="L193" s="24">
        <v>0.50168930699374503</v>
      </c>
      <c r="M193" s="24">
        <v>0.51069305363930295</v>
      </c>
      <c r="N193" s="24">
        <f t="shared" si="16"/>
        <v>0.51296430384552805</v>
      </c>
      <c r="O193" s="24">
        <f t="shared" si="17"/>
        <v>9.2082270020918001E-3</v>
      </c>
      <c r="P193" s="24"/>
      <c r="Q193" s="24"/>
      <c r="R193" s="24"/>
      <c r="S193" s="24"/>
      <c r="T193" s="24"/>
      <c r="U193" s="24" t="e">
        <f t="shared" si="18"/>
        <v>#DIV/0!</v>
      </c>
      <c r="V193" s="24" t="e">
        <f t="shared" si="19"/>
        <v>#DIV/0!</v>
      </c>
      <c r="W193" s="24"/>
      <c r="X193" s="24" t="e">
        <f t="shared" si="20"/>
        <v>#DIV/0!</v>
      </c>
    </row>
    <row r="194" spans="1:24">
      <c r="A194" s="23" t="s">
        <v>446</v>
      </c>
      <c r="B194" s="23" t="s">
        <v>447</v>
      </c>
      <c r="C194" s="24">
        <v>0.92050265110251905</v>
      </c>
      <c r="D194" s="24">
        <v>0.99041726300341204</v>
      </c>
      <c r="E194" s="24">
        <v>0.84670104653536205</v>
      </c>
      <c r="F194" s="24">
        <v>0.88650639111385798</v>
      </c>
      <c r="G194" s="24">
        <f t="shared" si="14"/>
        <v>0.91103183793878784</v>
      </c>
      <c r="H194" s="24">
        <f t="shared" si="15"/>
        <v>5.9138351736317304E-2</v>
      </c>
      <c r="I194" s="24"/>
      <c r="J194" s="24">
        <v>0.78107230057396704</v>
      </c>
      <c r="K194" s="24">
        <v>0.78999030381012803</v>
      </c>
      <c r="L194" s="24">
        <v>0.73850807583576095</v>
      </c>
      <c r="M194" s="24">
        <v>0.77706469058264604</v>
      </c>
      <c r="N194" s="24">
        <f t="shared" si="16"/>
        <v>0.77165884270062557</v>
      </c>
      <c r="O194" s="24">
        <f t="shared" si="17"/>
        <v>2.2751206492510289E-2</v>
      </c>
      <c r="P194" s="24"/>
      <c r="Q194" s="24">
        <v>0.85942894076899701</v>
      </c>
      <c r="R194" s="24">
        <v>0.83349591953647695</v>
      </c>
      <c r="S194" s="24">
        <v>0.87678240800505303</v>
      </c>
      <c r="T194" s="24">
        <v>0.85737048032248397</v>
      </c>
      <c r="U194" s="24">
        <f t="shared" si="18"/>
        <v>0.85676943715825271</v>
      </c>
      <c r="V194" s="24">
        <f t="shared" si="19"/>
        <v>1.7791475832982653E-2</v>
      </c>
      <c r="W194" s="24"/>
      <c r="X194" s="24">
        <f t="shared" si="20"/>
        <v>0.84648670593255526</v>
      </c>
    </row>
    <row r="195" spans="1:24">
      <c r="A195" s="23" t="s">
        <v>448</v>
      </c>
      <c r="B195" s="23" t="s">
        <v>449</v>
      </c>
      <c r="C195" s="24">
        <v>11.854850912762799</v>
      </c>
      <c r="D195" s="24">
        <v>5.1691177667595802</v>
      </c>
      <c r="E195" s="24">
        <v>12.512436406686099</v>
      </c>
      <c r="F195" s="24">
        <v>5.5312590770451999</v>
      </c>
      <c r="G195" s="24">
        <f t="shared" ref="G195:G258" si="21">AVERAGE(C195:F195)</f>
        <v>8.7669160408134204</v>
      </c>
      <c r="H195" s="24">
        <f t="shared" ref="H195:H258" si="22">STDEV(C194:F195)</f>
        <v>4.9341211100540088</v>
      </c>
      <c r="I195" s="24"/>
      <c r="J195" s="24"/>
      <c r="K195" s="24"/>
      <c r="L195" s="24"/>
      <c r="M195" s="24"/>
      <c r="N195" s="24" t="e">
        <f t="shared" ref="N195:N258" si="23">AVERAGE(J195:M195)</f>
        <v>#DIV/0!</v>
      </c>
      <c r="O195" s="24" t="e">
        <f t="shared" ref="O195:O258" si="24">STDEV(J195:M195)</f>
        <v>#DIV/0!</v>
      </c>
      <c r="P195" s="24"/>
      <c r="Q195" s="24">
        <v>1.56390673986769</v>
      </c>
      <c r="R195" s="24">
        <v>1.57749951616065</v>
      </c>
      <c r="S195" s="24">
        <v>1.40216583302109</v>
      </c>
      <c r="T195" s="24">
        <v>1.4227367556831501</v>
      </c>
      <c r="U195" s="24">
        <f t="shared" ref="U195:U258" si="25">AVERAGE(Q195:T195)</f>
        <v>1.4915772111831451</v>
      </c>
      <c r="V195" s="24">
        <f t="shared" ref="V195:V258" si="26">STDEV(Q195:T195)</f>
        <v>9.1919541032108781E-2</v>
      </c>
      <c r="W195" s="24"/>
      <c r="X195" s="24" t="e">
        <f t="shared" ref="X195:X258" si="27">AVERAGE(G195, N195, U195)</f>
        <v>#DIV/0!</v>
      </c>
    </row>
    <row r="196" spans="1:24">
      <c r="A196" s="23" t="s">
        <v>450</v>
      </c>
      <c r="B196" s="23" t="s">
        <v>451</v>
      </c>
      <c r="C196" s="24">
        <v>1.2681858117203799</v>
      </c>
      <c r="D196" s="24">
        <v>1.2263079657543701</v>
      </c>
      <c r="E196" s="24">
        <v>1.4049887491917099</v>
      </c>
      <c r="F196" s="24">
        <v>1.21463138998848</v>
      </c>
      <c r="G196" s="24">
        <f t="shared" si="21"/>
        <v>1.278528479163735</v>
      </c>
      <c r="H196" s="24">
        <f t="shared" si="22"/>
        <v>4.768238646504976</v>
      </c>
      <c r="I196" s="24"/>
      <c r="J196" s="24">
        <v>1.29632930469908</v>
      </c>
      <c r="K196" s="24">
        <v>1.23406155001429</v>
      </c>
      <c r="L196" s="24">
        <v>1.18905064418388</v>
      </c>
      <c r="M196" s="24">
        <v>1.21219948726715</v>
      </c>
      <c r="N196" s="24">
        <f t="shared" si="23"/>
        <v>1.2329102465410999</v>
      </c>
      <c r="O196" s="24">
        <f t="shared" si="24"/>
        <v>4.6100985911256463E-2</v>
      </c>
      <c r="P196" s="24"/>
      <c r="Q196" s="24">
        <v>1.27706435607066</v>
      </c>
      <c r="R196" s="24">
        <v>1.22510134085357</v>
      </c>
      <c r="S196" s="24">
        <v>1.3564499723902099</v>
      </c>
      <c r="T196" s="24">
        <v>1.33642821409068</v>
      </c>
      <c r="U196" s="24">
        <f t="shared" si="25"/>
        <v>1.29876097085128</v>
      </c>
      <c r="V196" s="24">
        <f t="shared" si="26"/>
        <v>5.9563205354068872E-2</v>
      </c>
      <c r="W196" s="24"/>
      <c r="X196" s="24">
        <f t="shared" si="27"/>
        <v>1.2700665655187049</v>
      </c>
    </row>
    <row r="197" spans="1:24">
      <c r="A197" s="23" t="s">
        <v>452</v>
      </c>
      <c r="B197" s="23" t="s">
        <v>453</v>
      </c>
      <c r="C197" s="24"/>
      <c r="D197" s="24"/>
      <c r="E197" s="24"/>
      <c r="F197" s="24"/>
      <c r="G197" s="24" t="e">
        <f t="shared" si="21"/>
        <v>#DIV/0!</v>
      </c>
      <c r="H197" s="24">
        <f t="shared" si="22"/>
        <v>8.7386098610706425E-2</v>
      </c>
      <c r="I197" s="24"/>
      <c r="J197" s="24">
        <v>1.55563410708795</v>
      </c>
      <c r="K197" s="24">
        <v>1.39378159788238</v>
      </c>
      <c r="L197" s="24">
        <v>1.51471167849794</v>
      </c>
      <c r="M197" s="24">
        <v>1.36092163191997</v>
      </c>
      <c r="N197" s="24">
        <f t="shared" si="23"/>
        <v>1.45626225384706</v>
      </c>
      <c r="O197" s="24">
        <f t="shared" si="24"/>
        <v>9.3603360014066633E-2</v>
      </c>
      <c r="P197" s="24"/>
      <c r="Q197" s="24"/>
      <c r="R197" s="24"/>
      <c r="S197" s="24"/>
      <c r="T197" s="24"/>
      <c r="U197" s="24" t="e">
        <f t="shared" si="25"/>
        <v>#DIV/0!</v>
      </c>
      <c r="V197" s="24" t="e">
        <f t="shared" si="26"/>
        <v>#DIV/0!</v>
      </c>
      <c r="W197" s="24"/>
      <c r="X197" s="24" t="e">
        <f t="shared" si="27"/>
        <v>#DIV/0!</v>
      </c>
    </row>
    <row r="198" spans="1:24">
      <c r="A198" s="23" t="s">
        <v>454</v>
      </c>
      <c r="B198" s="23" t="s">
        <v>455</v>
      </c>
      <c r="C198" s="24">
        <v>1.0829325734228299</v>
      </c>
      <c r="D198" s="24">
        <v>1.12621846848342</v>
      </c>
      <c r="E198" s="24">
        <v>1.03638733993014</v>
      </c>
      <c r="F198" s="24">
        <v>1.1766779787113999</v>
      </c>
      <c r="G198" s="24">
        <f t="shared" si="21"/>
        <v>1.1055540901369474</v>
      </c>
      <c r="H198" s="24">
        <f t="shared" si="22"/>
        <v>5.9948301090787914E-2</v>
      </c>
      <c r="I198" s="24"/>
      <c r="J198" s="24">
        <v>1.3142271903274101</v>
      </c>
      <c r="K198" s="24">
        <v>1.35933573894589</v>
      </c>
      <c r="L198" s="24">
        <v>1.30803827424758</v>
      </c>
      <c r="M198" s="24">
        <v>1.2460412228465401</v>
      </c>
      <c r="N198" s="24">
        <f t="shared" si="23"/>
        <v>1.306910606591855</v>
      </c>
      <c r="O198" s="24">
        <f t="shared" si="24"/>
        <v>4.6577106006326231E-2</v>
      </c>
      <c r="P198" s="24"/>
      <c r="Q198" s="24">
        <v>1.1020130412279201</v>
      </c>
      <c r="R198" s="24">
        <v>1.0923875758111199</v>
      </c>
      <c r="S198" s="24">
        <v>1.1354353377806501</v>
      </c>
      <c r="T198" s="24">
        <v>1.10109407040837</v>
      </c>
      <c r="U198" s="24">
        <f t="shared" si="25"/>
        <v>1.1077325063070149</v>
      </c>
      <c r="V198" s="24">
        <f t="shared" si="26"/>
        <v>1.8970985526604242E-2</v>
      </c>
      <c r="W198" s="24"/>
      <c r="X198" s="24">
        <f t="shared" si="27"/>
        <v>1.1733990676786059</v>
      </c>
    </row>
    <row r="199" spans="1:24">
      <c r="A199" s="23" t="s">
        <v>456</v>
      </c>
      <c r="B199" s="23" t="s">
        <v>457</v>
      </c>
      <c r="C199" s="24">
        <v>1.12963197794323</v>
      </c>
      <c r="D199" s="24">
        <v>1.02301954275277</v>
      </c>
      <c r="E199" s="24">
        <v>1.0575160104439101</v>
      </c>
      <c r="F199" s="24">
        <v>0.99862139322311305</v>
      </c>
      <c r="G199" s="24">
        <f t="shared" si="21"/>
        <v>1.0521972310907557</v>
      </c>
      <c r="H199" s="24">
        <f t="shared" si="22"/>
        <v>6.1203924430019201E-2</v>
      </c>
      <c r="I199" s="24"/>
      <c r="J199" s="24">
        <v>1.04918103824304</v>
      </c>
      <c r="K199" s="24">
        <v>1.07689664517767</v>
      </c>
      <c r="L199" s="24">
        <v>1.0329329486371199</v>
      </c>
      <c r="M199" s="24">
        <v>1.1020504060721701</v>
      </c>
      <c r="N199" s="24">
        <f t="shared" si="23"/>
        <v>1.0652652595324998</v>
      </c>
      <c r="O199" s="24">
        <f t="shared" si="24"/>
        <v>3.0509652244797878E-2</v>
      </c>
      <c r="P199" s="24"/>
      <c r="Q199" s="24">
        <v>1.02721711474086</v>
      </c>
      <c r="R199" s="24">
        <v>1.0933653261612299</v>
      </c>
      <c r="S199" s="24">
        <v>1.00436007664727</v>
      </c>
      <c r="T199" s="24">
        <v>1.0487614934629901</v>
      </c>
      <c r="U199" s="24">
        <f t="shared" si="25"/>
        <v>1.0434260027530875</v>
      </c>
      <c r="V199" s="24">
        <f t="shared" si="26"/>
        <v>3.7909005599710416E-2</v>
      </c>
      <c r="W199" s="24"/>
      <c r="X199" s="24">
        <f t="shared" si="27"/>
        <v>1.0536294977921143</v>
      </c>
    </row>
    <row r="200" spans="1:24">
      <c r="A200" s="23" t="s">
        <v>458</v>
      </c>
      <c r="B200" s="23" t="s">
        <v>459</v>
      </c>
      <c r="C200" s="24"/>
      <c r="D200" s="24"/>
      <c r="E200" s="24"/>
      <c r="F200" s="24"/>
      <c r="G200" s="24" t="e">
        <f t="shared" si="21"/>
        <v>#DIV/0!</v>
      </c>
      <c r="H200" s="24">
        <f t="shared" si="22"/>
        <v>5.6997477528638291E-2</v>
      </c>
      <c r="I200" s="24"/>
      <c r="J200" s="24"/>
      <c r="K200" s="24"/>
      <c r="L200" s="24"/>
      <c r="M200" s="24"/>
      <c r="N200" s="24" t="e">
        <f t="shared" si="23"/>
        <v>#DIV/0!</v>
      </c>
      <c r="O200" s="24" t="e">
        <f t="shared" si="24"/>
        <v>#DIV/0!</v>
      </c>
      <c r="P200" s="24"/>
      <c r="Q200" s="24">
        <v>1.50506972596567</v>
      </c>
      <c r="R200" s="24">
        <v>1.5076721192496501</v>
      </c>
      <c r="S200" s="24">
        <v>1.5093574512619701</v>
      </c>
      <c r="T200" s="24">
        <v>1.52092981785218</v>
      </c>
      <c r="U200" s="24">
        <f t="shared" si="25"/>
        <v>1.5107572785823673</v>
      </c>
      <c r="V200" s="24">
        <f t="shared" si="26"/>
        <v>7.0072946419847256E-3</v>
      </c>
      <c r="W200" s="24"/>
      <c r="X200" s="24" t="e">
        <f t="shared" si="27"/>
        <v>#DIV/0!</v>
      </c>
    </row>
    <row r="201" spans="1:24">
      <c r="A201" s="23" t="s">
        <v>460</v>
      </c>
      <c r="B201" s="23" t="s">
        <v>461</v>
      </c>
      <c r="C201" s="24">
        <v>1.0528811099545501</v>
      </c>
      <c r="D201" s="24">
        <v>1.2265586064329399</v>
      </c>
      <c r="E201" s="24">
        <v>1.0379585262682101</v>
      </c>
      <c r="F201" s="24">
        <v>1.0502742712957001</v>
      </c>
      <c r="G201" s="24">
        <f t="shared" si="21"/>
        <v>1.0919181284878499</v>
      </c>
      <c r="H201" s="24">
        <f t="shared" si="22"/>
        <v>8.9995919594156037E-2</v>
      </c>
      <c r="I201" s="24"/>
      <c r="J201" s="24">
        <v>0.76642611110730496</v>
      </c>
      <c r="K201" s="24">
        <v>0.87005843543361105</v>
      </c>
      <c r="L201" s="24">
        <v>0.83018871296603702</v>
      </c>
      <c r="M201" s="24">
        <v>0.92075639972021195</v>
      </c>
      <c r="N201" s="24">
        <f t="shared" si="23"/>
        <v>0.84685741480679122</v>
      </c>
      <c r="O201" s="24">
        <f t="shared" si="24"/>
        <v>6.5182788027758412E-2</v>
      </c>
      <c r="P201" s="24"/>
      <c r="Q201" s="24">
        <v>0.88335127893438803</v>
      </c>
      <c r="R201" s="24">
        <v>0.90106283077694405</v>
      </c>
      <c r="S201" s="24">
        <v>0.86912229203465097</v>
      </c>
      <c r="T201" s="24">
        <v>0.90021514325951502</v>
      </c>
      <c r="U201" s="24">
        <f t="shared" si="25"/>
        <v>0.88843788625137454</v>
      </c>
      <c r="V201" s="24">
        <f t="shared" si="26"/>
        <v>1.5243126985102141E-2</v>
      </c>
      <c r="W201" s="24"/>
      <c r="X201" s="24">
        <f t="shared" si="27"/>
        <v>0.94240447651533854</v>
      </c>
    </row>
    <row r="202" spans="1:24">
      <c r="A202" s="23" t="s">
        <v>462</v>
      </c>
      <c r="B202" s="23" t="s">
        <v>388</v>
      </c>
      <c r="C202" s="24">
        <v>0.63726572229803202</v>
      </c>
      <c r="D202" s="24">
        <v>0.62322379297581598</v>
      </c>
      <c r="E202" s="24">
        <v>0.64820115923222499</v>
      </c>
      <c r="F202" s="24">
        <v>0.626893674537643</v>
      </c>
      <c r="G202" s="24">
        <f t="shared" si="21"/>
        <v>0.63389608726092894</v>
      </c>
      <c r="H202" s="24">
        <f t="shared" si="22"/>
        <v>0.25191979968229827</v>
      </c>
      <c r="I202" s="24"/>
      <c r="J202" s="24">
        <v>0.91884213410349502</v>
      </c>
      <c r="K202" s="24">
        <v>0.96803073605284096</v>
      </c>
      <c r="L202" s="24">
        <v>0.93522269008645897</v>
      </c>
      <c r="M202" s="24">
        <v>0.98805052586485698</v>
      </c>
      <c r="N202" s="24">
        <f t="shared" si="23"/>
        <v>0.95253652152691293</v>
      </c>
      <c r="O202" s="24">
        <f t="shared" si="24"/>
        <v>3.1285756561513327E-2</v>
      </c>
      <c r="P202" s="24"/>
      <c r="Q202" s="24">
        <v>0.96944530374591298</v>
      </c>
      <c r="R202" s="24">
        <v>1.0258827942362201</v>
      </c>
      <c r="S202" s="24">
        <v>0.888215137041794</v>
      </c>
      <c r="T202" s="24">
        <v>0.94249345499482995</v>
      </c>
      <c r="U202" s="24">
        <f t="shared" si="25"/>
        <v>0.95650917250468925</v>
      </c>
      <c r="V202" s="24">
        <f t="shared" si="26"/>
        <v>5.7272909537765065E-2</v>
      </c>
      <c r="W202" s="24"/>
      <c r="X202" s="24">
        <f t="shared" si="27"/>
        <v>0.84764726043084371</v>
      </c>
    </row>
    <row r="203" spans="1:24">
      <c r="A203" s="23" t="s">
        <v>389</v>
      </c>
      <c r="B203" s="23" t="s">
        <v>466</v>
      </c>
      <c r="C203" s="24">
        <v>1.17498946127721</v>
      </c>
      <c r="D203" s="24">
        <v>1.1343278352041399</v>
      </c>
      <c r="E203" s="24">
        <v>1.17127435924544</v>
      </c>
      <c r="F203" s="24">
        <v>1.13573654948167</v>
      </c>
      <c r="G203" s="24">
        <f t="shared" si="21"/>
        <v>1.1540820513021148</v>
      </c>
      <c r="H203" s="24">
        <f t="shared" si="22"/>
        <v>0.27852296065380622</v>
      </c>
      <c r="I203" s="24"/>
      <c r="J203" s="24"/>
      <c r="K203" s="24"/>
      <c r="L203" s="24"/>
      <c r="M203" s="24"/>
      <c r="N203" s="24" t="e">
        <f t="shared" si="23"/>
        <v>#DIV/0!</v>
      </c>
      <c r="O203" s="24" t="e">
        <f t="shared" si="24"/>
        <v>#DIV/0!</v>
      </c>
      <c r="P203" s="24"/>
      <c r="Q203" s="24">
        <v>1.0162615711399701</v>
      </c>
      <c r="R203" s="24">
        <v>0.97020295386465505</v>
      </c>
      <c r="S203" s="24">
        <v>1.1710264110450299</v>
      </c>
      <c r="T203" s="24">
        <v>1.1605824468125101</v>
      </c>
      <c r="U203" s="24">
        <f t="shared" si="25"/>
        <v>1.0795183457155413</v>
      </c>
      <c r="V203" s="24">
        <f t="shared" si="26"/>
        <v>0.10148298532631464</v>
      </c>
      <c r="W203" s="24"/>
      <c r="X203" s="24" t="e">
        <f t="shared" si="27"/>
        <v>#DIV/0!</v>
      </c>
    </row>
    <row r="204" spans="1:24">
      <c r="A204" s="23" t="s">
        <v>467</v>
      </c>
      <c r="B204" s="23" t="s">
        <v>468</v>
      </c>
      <c r="C204" s="24">
        <v>0.90056303174550101</v>
      </c>
      <c r="D204" s="24">
        <v>0.90732909035284004</v>
      </c>
      <c r="E204" s="24">
        <v>0.95383307904799197</v>
      </c>
      <c r="F204" s="24">
        <v>0.939503159122693</v>
      </c>
      <c r="G204" s="24">
        <f t="shared" si="21"/>
        <v>0.92530709006725653</v>
      </c>
      <c r="H204" s="24">
        <f t="shared" si="22"/>
        <v>0.12426135178434843</v>
      </c>
      <c r="I204" s="24"/>
      <c r="J204" s="24">
        <v>1.54408105300197</v>
      </c>
      <c r="K204" s="24">
        <v>1.64503596488267</v>
      </c>
      <c r="L204" s="24">
        <v>1.5541574677998899</v>
      </c>
      <c r="M204" s="24">
        <v>1.5244925732285699</v>
      </c>
      <c r="N204" s="24">
        <f t="shared" si="23"/>
        <v>1.5669417647282751</v>
      </c>
      <c r="O204" s="24">
        <f t="shared" si="24"/>
        <v>5.3499807929000026E-2</v>
      </c>
      <c r="P204" s="24"/>
      <c r="Q204" s="24">
        <v>0.95266217065306402</v>
      </c>
      <c r="R204" s="24">
        <v>1.0023346590729001</v>
      </c>
      <c r="S204" s="24">
        <v>0.93948998049117804</v>
      </c>
      <c r="T204" s="24">
        <v>0.97931408669777797</v>
      </c>
      <c r="U204" s="24">
        <f t="shared" si="25"/>
        <v>0.96845022422872995</v>
      </c>
      <c r="V204" s="24">
        <f t="shared" si="26"/>
        <v>2.8012716073845902E-2</v>
      </c>
      <c r="W204" s="24"/>
      <c r="X204" s="24">
        <f t="shared" si="27"/>
        <v>1.1535663596747538</v>
      </c>
    </row>
    <row r="205" spans="1:24">
      <c r="A205" s="23" t="s">
        <v>469</v>
      </c>
      <c r="B205" s="23" t="s">
        <v>470</v>
      </c>
      <c r="C205" s="24">
        <v>1.3906800387954501</v>
      </c>
      <c r="D205" s="24">
        <v>1.33364938501744</v>
      </c>
      <c r="E205" s="24">
        <v>1.4900175557986799</v>
      </c>
      <c r="F205" s="24">
        <v>1.4013360103160899</v>
      </c>
      <c r="G205" s="24">
        <f t="shared" si="21"/>
        <v>1.4039207474819149</v>
      </c>
      <c r="H205" s="24">
        <f t="shared" si="22"/>
        <v>0.25984212939653395</v>
      </c>
      <c r="I205" s="24"/>
      <c r="J205" s="24">
        <v>0.91288437692540303</v>
      </c>
      <c r="K205" s="24">
        <v>0.88884941096451298</v>
      </c>
      <c r="L205" s="24">
        <v>0.90358060586444</v>
      </c>
      <c r="M205" s="24">
        <v>0.825662364120482</v>
      </c>
      <c r="N205" s="24">
        <f t="shared" si="23"/>
        <v>0.88274418946870947</v>
      </c>
      <c r="O205" s="24">
        <f t="shared" si="24"/>
        <v>3.9320035871208046E-2</v>
      </c>
      <c r="P205" s="24"/>
      <c r="Q205" s="24">
        <v>1.11804804788544</v>
      </c>
      <c r="R205" s="24">
        <v>1.2686035807814999</v>
      </c>
      <c r="S205" s="24">
        <v>1.1952554744524999</v>
      </c>
      <c r="T205" s="24">
        <v>1.29617479864732</v>
      </c>
      <c r="U205" s="24">
        <f t="shared" si="25"/>
        <v>1.21952047544169</v>
      </c>
      <c r="V205" s="24">
        <f t="shared" si="26"/>
        <v>7.9938477016340229E-2</v>
      </c>
      <c r="W205" s="24"/>
      <c r="X205" s="24">
        <f t="shared" si="27"/>
        <v>1.1687284707974381</v>
      </c>
    </row>
    <row r="206" spans="1:24">
      <c r="A206" s="23" t="s">
        <v>471</v>
      </c>
      <c r="B206" s="23" t="s">
        <v>472</v>
      </c>
      <c r="C206" s="24">
        <v>1.366050844811</v>
      </c>
      <c r="D206" s="24">
        <v>1.43768769443236</v>
      </c>
      <c r="E206" s="24">
        <v>1.36940209316769</v>
      </c>
      <c r="F206" s="24">
        <v>1.56371943157952</v>
      </c>
      <c r="G206" s="24">
        <f t="shared" si="21"/>
        <v>1.4342150159976423</v>
      </c>
      <c r="H206" s="24">
        <f t="shared" si="22"/>
        <v>7.5591694344898083E-2</v>
      </c>
      <c r="I206" s="24"/>
      <c r="J206" s="24">
        <v>1.0521804458732</v>
      </c>
      <c r="K206" s="24">
        <v>1.3238699821586699</v>
      </c>
      <c r="L206" s="24">
        <v>0.99327513316905502</v>
      </c>
      <c r="M206" s="24">
        <v>1.25325817179718</v>
      </c>
      <c r="N206" s="24">
        <f t="shared" si="23"/>
        <v>1.1556459332495261</v>
      </c>
      <c r="O206" s="24">
        <f t="shared" si="24"/>
        <v>0.15800513023576593</v>
      </c>
      <c r="P206" s="24"/>
      <c r="Q206" s="24">
        <v>1.1786369057510699</v>
      </c>
      <c r="R206" s="24">
        <v>0.960978741460918</v>
      </c>
      <c r="S206" s="24">
        <v>1.2558846364979701</v>
      </c>
      <c r="T206" s="24">
        <v>1.0643560371479599</v>
      </c>
      <c r="U206" s="24">
        <f t="shared" si="25"/>
        <v>1.1149640802144796</v>
      </c>
      <c r="V206" s="24">
        <f t="shared" si="26"/>
        <v>0.1293386903561515</v>
      </c>
      <c r="W206" s="24"/>
      <c r="X206" s="24">
        <f t="shared" si="27"/>
        <v>1.2349416764872161</v>
      </c>
    </row>
    <row r="207" spans="1:24">
      <c r="A207" s="23" t="s">
        <v>473</v>
      </c>
      <c r="B207" s="23" t="s">
        <v>474</v>
      </c>
      <c r="C207" s="24">
        <v>1.0411422783512301</v>
      </c>
      <c r="D207" s="24">
        <v>0.925499065511866</v>
      </c>
      <c r="E207" s="24">
        <v>0.97240774520665396</v>
      </c>
      <c r="F207" s="24">
        <v>0.89704252515315597</v>
      </c>
      <c r="G207" s="24">
        <f t="shared" si="21"/>
        <v>0.9590229035557265</v>
      </c>
      <c r="H207" s="24">
        <f t="shared" si="22"/>
        <v>0.26434116768486982</v>
      </c>
      <c r="I207" s="24"/>
      <c r="J207" s="24">
        <v>0.93847567138327503</v>
      </c>
      <c r="K207" s="24">
        <v>0.90656617311591803</v>
      </c>
      <c r="L207" s="24">
        <v>0.94184238041656698</v>
      </c>
      <c r="M207" s="24">
        <v>0.90825755232919603</v>
      </c>
      <c r="N207" s="24">
        <f t="shared" si="23"/>
        <v>0.92378544431123899</v>
      </c>
      <c r="O207" s="24">
        <f t="shared" si="24"/>
        <v>1.8969048850200534E-2</v>
      </c>
      <c r="P207" s="24"/>
      <c r="Q207" s="24">
        <v>0.9369240034738</v>
      </c>
      <c r="R207" s="24">
        <v>0.90986911868443998</v>
      </c>
      <c r="S207" s="24">
        <v>0.93355498567331796</v>
      </c>
      <c r="T207" s="24">
        <v>0.94061086630282398</v>
      </c>
      <c r="U207" s="24">
        <f t="shared" si="25"/>
        <v>0.93023974353359551</v>
      </c>
      <c r="V207" s="24">
        <f t="shared" si="26"/>
        <v>1.3882755557797307E-2</v>
      </c>
      <c r="W207" s="24"/>
      <c r="X207" s="24">
        <f t="shared" si="27"/>
        <v>0.93768269713352037</v>
      </c>
    </row>
    <row r="208" spans="1:24">
      <c r="A208" s="23" t="s">
        <v>475</v>
      </c>
      <c r="B208" s="23" t="s">
        <v>476</v>
      </c>
      <c r="C208" s="24">
        <v>0.85084002005695503</v>
      </c>
      <c r="D208" s="24">
        <v>0.87002810909718398</v>
      </c>
      <c r="E208" s="24">
        <v>0.794288562326249</v>
      </c>
      <c r="F208" s="24">
        <v>0.81504755575870602</v>
      </c>
      <c r="G208" s="24">
        <f t="shared" si="21"/>
        <v>0.83255106180977345</v>
      </c>
      <c r="H208" s="24">
        <f t="shared" si="22"/>
        <v>8.227811798504317E-2</v>
      </c>
      <c r="I208" s="24"/>
      <c r="J208" s="24">
        <v>0.87779639775479501</v>
      </c>
      <c r="K208" s="24">
        <v>0.79554403024680498</v>
      </c>
      <c r="L208" s="24">
        <v>0.86337199979268597</v>
      </c>
      <c r="M208" s="24">
        <v>0.68580145434681505</v>
      </c>
      <c r="N208" s="24">
        <f t="shared" si="23"/>
        <v>0.8056284705352752</v>
      </c>
      <c r="O208" s="24">
        <f t="shared" si="24"/>
        <v>8.756470871080535E-2</v>
      </c>
      <c r="P208" s="24"/>
      <c r="Q208" s="24">
        <v>0.63503837809525798</v>
      </c>
      <c r="R208" s="24">
        <v>0.60675141922416997</v>
      </c>
      <c r="S208" s="24">
        <v>0.722460049873063</v>
      </c>
      <c r="T208" s="24">
        <v>0.65639809900591195</v>
      </c>
      <c r="U208" s="24">
        <f t="shared" si="25"/>
        <v>0.65516198654960078</v>
      </c>
      <c r="V208" s="24">
        <f t="shared" si="26"/>
        <v>4.9258163272995148E-2</v>
      </c>
      <c r="W208" s="24"/>
      <c r="X208" s="24">
        <f t="shared" si="27"/>
        <v>0.76444717296488307</v>
      </c>
    </row>
    <row r="209" spans="1:24">
      <c r="A209" s="23" t="s">
        <v>477</v>
      </c>
      <c r="B209" s="23" t="s">
        <v>398</v>
      </c>
      <c r="C209" s="24">
        <v>1.0201253561688099</v>
      </c>
      <c r="D209" s="24">
        <v>0.91887299211704299</v>
      </c>
      <c r="E209" s="24">
        <v>1.04000777374218</v>
      </c>
      <c r="F209" s="24">
        <v>0.99111730126642705</v>
      </c>
      <c r="G209" s="24">
        <f t="shared" si="21"/>
        <v>0.992530855823615</v>
      </c>
      <c r="H209" s="24">
        <f t="shared" si="22"/>
        <v>9.4973281092276485E-2</v>
      </c>
      <c r="I209" s="24"/>
      <c r="J209" s="24">
        <v>0.95386276007896198</v>
      </c>
      <c r="K209" s="24">
        <v>1.0504459325525699</v>
      </c>
      <c r="L209" s="24">
        <v>0.97494660616450202</v>
      </c>
      <c r="M209" s="24">
        <v>1.00616379520414</v>
      </c>
      <c r="N209" s="24">
        <f t="shared" si="23"/>
        <v>0.99635477350004331</v>
      </c>
      <c r="O209" s="24">
        <f t="shared" si="24"/>
        <v>4.1975990072425383E-2</v>
      </c>
      <c r="P209" s="24"/>
      <c r="Q209" s="24">
        <v>1.1245781371251899</v>
      </c>
      <c r="R209" s="24">
        <v>1.1872940141377899</v>
      </c>
      <c r="S209" s="24">
        <v>1.16756271513823</v>
      </c>
      <c r="T209" s="24">
        <v>1.1862014980656601</v>
      </c>
      <c r="U209" s="24">
        <f t="shared" si="25"/>
        <v>1.1664090911167175</v>
      </c>
      <c r="V209" s="24">
        <f t="shared" si="26"/>
        <v>2.9320521497482366E-2</v>
      </c>
      <c r="W209" s="24"/>
      <c r="X209" s="24">
        <f t="shared" si="27"/>
        <v>1.0517649068134587</v>
      </c>
    </row>
    <row r="210" spans="1:24">
      <c r="A210" s="23" t="s">
        <v>399</v>
      </c>
      <c r="B210" s="23" t="s">
        <v>400</v>
      </c>
      <c r="C210" s="24">
        <v>1.69197810980135</v>
      </c>
      <c r="D210" s="24">
        <v>1.5160294756773101</v>
      </c>
      <c r="E210" s="24">
        <v>1.734047949974</v>
      </c>
      <c r="F210" s="24">
        <v>1.5507300244023201</v>
      </c>
      <c r="G210" s="24">
        <f t="shared" si="21"/>
        <v>1.6231963899637449</v>
      </c>
      <c r="H210" s="24">
        <f t="shared" si="22"/>
        <v>0.34593065781351656</v>
      </c>
      <c r="I210" s="24"/>
      <c r="J210" s="24">
        <v>0.90651719022153698</v>
      </c>
      <c r="K210" s="24">
        <v>0.79167207579822096</v>
      </c>
      <c r="L210" s="24">
        <v>0.74587994717626904</v>
      </c>
      <c r="M210" s="24">
        <v>0.855102916503508</v>
      </c>
      <c r="N210" s="24">
        <f t="shared" si="23"/>
        <v>0.82479303242488378</v>
      </c>
      <c r="O210" s="24">
        <f t="shared" si="24"/>
        <v>7.0526117695863394E-2</v>
      </c>
      <c r="P210" s="24"/>
      <c r="Q210" s="24">
        <v>1.66930791160751</v>
      </c>
      <c r="R210" s="24">
        <v>1.72972242398299</v>
      </c>
      <c r="S210" s="24">
        <v>1.65315510678128</v>
      </c>
      <c r="T210" s="24">
        <v>1.7239145780206899</v>
      </c>
      <c r="U210" s="24">
        <f t="shared" si="25"/>
        <v>1.6940250050981174</v>
      </c>
      <c r="V210" s="24">
        <f t="shared" si="26"/>
        <v>3.8509633355771726E-2</v>
      </c>
      <c r="W210" s="24"/>
      <c r="X210" s="24">
        <f t="shared" si="27"/>
        <v>1.3806714758289154</v>
      </c>
    </row>
    <row r="211" spans="1:24">
      <c r="A211" s="23" t="s">
        <v>401</v>
      </c>
      <c r="B211" s="23" t="s">
        <v>403</v>
      </c>
      <c r="C211" s="24">
        <v>0.67497937408302</v>
      </c>
      <c r="D211" s="24">
        <v>0.61057053783313098</v>
      </c>
      <c r="E211" s="24">
        <v>0.66170153512607299</v>
      </c>
      <c r="F211" s="24">
        <v>0.61908310095844998</v>
      </c>
      <c r="G211" s="24">
        <f t="shared" si="21"/>
        <v>0.64158363700016852</v>
      </c>
      <c r="H211" s="24">
        <f t="shared" si="22"/>
        <v>0.52967245944744923</v>
      </c>
      <c r="I211" s="24"/>
      <c r="J211" s="24">
        <v>0.84017893011887201</v>
      </c>
      <c r="K211" s="24">
        <v>0.85766014737074403</v>
      </c>
      <c r="L211" s="24">
        <v>0.87698944862217698</v>
      </c>
      <c r="M211" s="24">
        <v>0.97831395852673797</v>
      </c>
      <c r="N211" s="24">
        <f t="shared" si="23"/>
        <v>0.88828562115963283</v>
      </c>
      <c r="O211" s="24">
        <f t="shared" si="24"/>
        <v>6.1873199396740443E-2</v>
      </c>
      <c r="P211" s="24"/>
      <c r="Q211" s="24">
        <v>0.66648547668063995</v>
      </c>
      <c r="R211" s="24">
        <v>0.72552448131346003</v>
      </c>
      <c r="S211" s="24">
        <v>0.71795999875512195</v>
      </c>
      <c r="T211" s="24">
        <v>0.71370101952029796</v>
      </c>
      <c r="U211" s="24">
        <f t="shared" si="25"/>
        <v>0.70591774406737984</v>
      </c>
      <c r="V211" s="24">
        <f t="shared" si="26"/>
        <v>2.6739004789736304E-2</v>
      </c>
      <c r="W211" s="24"/>
      <c r="X211" s="24">
        <f t="shared" si="27"/>
        <v>0.74526233407572706</v>
      </c>
    </row>
    <row r="212" spans="1:24">
      <c r="A212" s="23" t="s">
        <v>402</v>
      </c>
      <c r="B212" s="23" t="s">
        <v>483</v>
      </c>
      <c r="C212" s="24">
        <v>0.88381179058475901</v>
      </c>
      <c r="D212" s="24">
        <v>0.98826393190557105</v>
      </c>
      <c r="E212" s="24">
        <v>1.0335610612909001</v>
      </c>
      <c r="F212" s="24">
        <v>1.0085330259460901</v>
      </c>
      <c r="G212" s="24">
        <f t="shared" si="21"/>
        <v>0.97854245243183002</v>
      </c>
      <c r="H212" s="24">
        <f t="shared" si="22"/>
        <v>0.18634279678449797</v>
      </c>
      <c r="I212" s="24"/>
      <c r="J212" s="24">
        <v>0.76187674759441903</v>
      </c>
      <c r="K212" s="24">
        <v>0.77508379628923096</v>
      </c>
      <c r="L212" s="24">
        <v>0.730675471439025</v>
      </c>
      <c r="M212" s="24">
        <v>0.78427421585451296</v>
      </c>
      <c r="N212" s="24">
        <f t="shared" si="23"/>
        <v>0.76297755779429699</v>
      </c>
      <c r="O212" s="24">
        <f t="shared" si="24"/>
        <v>2.3414704931086838E-2</v>
      </c>
      <c r="P212" s="24"/>
      <c r="Q212" s="24">
        <v>0.91306737283127504</v>
      </c>
      <c r="R212" s="24">
        <v>0.93378429387462702</v>
      </c>
      <c r="S212" s="24">
        <v>0.90449633971214105</v>
      </c>
      <c r="T212" s="24">
        <v>0.93265761456802598</v>
      </c>
      <c r="U212" s="24">
        <f t="shared" si="25"/>
        <v>0.9210014052465173</v>
      </c>
      <c r="V212" s="24">
        <f t="shared" si="26"/>
        <v>1.4544592535665991E-2</v>
      </c>
      <c r="W212" s="24"/>
      <c r="X212" s="24">
        <f t="shared" si="27"/>
        <v>0.88750713849088136</v>
      </c>
    </row>
    <row r="213" spans="1:24">
      <c r="A213" s="23" t="s">
        <v>484</v>
      </c>
      <c r="B213" s="23" t="s">
        <v>485</v>
      </c>
      <c r="C213" s="24">
        <v>0.75342244452433205</v>
      </c>
      <c r="D213" s="24">
        <v>0.80471085131787401</v>
      </c>
      <c r="E213" s="24">
        <v>0.80335671579972101</v>
      </c>
      <c r="F213" s="24">
        <v>0.80887573527102197</v>
      </c>
      <c r="G213" s="24">
        <f t="shared" si="21"/>
        <v>0.79259143672823729</v>
      </c>
      <c r="H213" s="24">
        <f t="shared" si="22"/>
        <v>0.10968305477460449</v>
      </c>
      <c r="I213" s="24"/>
      <c r="J213" s="24">
        <v>0.80316410895248902</v>
      </c>
      <c r="K213" s="24">
        <v>0.80584262504475201</v>
      </c>
      <c r="L213" s="24">
        <v>0.83594585270452604</v>
      </c>
      <c r="M213" s="24">
        <v>0.78593943462011295</v>
      </c>
      <c r="N213" s="24">
        <f t="shared" si="23"/>
        <v>0.80772300533047003</v>
      </c>
      <c r="O213" s="24">
        <f t="shared" si="24"/>
        <v>2.0779576776220061E-2</v>
      </c>
      <c r="P213" s="24"/>
      <c r="Q213" s="24">
        <v>0.68862786969756096</v>
      </c>
      <c r="R213" s="24">
        <v>0.73907419575403199</v>
      </c>
      <c r="S213" s="24">
        <v>0.71154000131964901</v>
      </c>
      <c r="T213" s="24">
        <v>0.73777539731212505</v>
      </c>
      <c r="U213" s="24">
        <f t="shared" si="25"/>
        <v>0.71925436602084181</v>
      </c>
      <c r="V213" s="24">
        <f t="shared" si="26"/>
        <v>2.4037109854890954E-2</v>
      </c>
      <c r="W213" s="24"/>
      <c r="X213" s="24">
        <f t="shared" si="27"/>
        <v>0.77318960269318315</v>
      </c>
    </row>
    <row r="214" spans="1:24">
      <c r="A214" s="23" t="s">
        <v>486</v>
      </c>
      <c r="B214" s="23" t="s">
        <v>487</v>
      </c>
      <c r="C214" s="24">
        <v>1.2018525755710301</v>
      </c>
      <c r="D214" s="24">
        <v>1.1644839642598901</v>
      </c>
      <c r="E214" s="24">
        <v>1.06290351507206</v>
      </c>
      <c r="F214" s="24">
        <v>1.1333306498412199</v>
      </c>
      <c r="G214" s="24">
        <f t="shared" si="21"/>
        <v>1.14064267618605</v>
      </c>
      <c r="H214" s="24">
        <f t="shared" si="22"/>
        <v>0.19077039005371832</v>
      </c>
      <c r="I214" s="24"/>
      <c r="J214" s="24">
        <v>1.2436804405337101</v>
      </c>
      <c r="K214" s="24">
        <v>1.16205150850424</v>
      </c>
      <c r="L214" s="24">
        <v>1.1503176594051301</v>
      </c>
      <c r="M214" s="24">
        <v>1.1110272819312399</v>
      </c>
      <c r="N214" s="24">
        <f t="shared" si="23"/>
        <v>1.16676922259358</v>
      </c>
      <c r="O214" s="24">
        <f t="shared" si="24"/>
        <v>5.5723753616718809E-2</v>
      </c>
      <c r="P214" s="24"/>
      <c r="Q214" s="24">
        <v>1.23886347652018</v>
      </c>
      <c r="R214" s="24">
        <v>1.26156894675743</v>
      </c>
      <c r="S214" s="24">
        <v>1.2075591640287899</v>
      </c>
      <c r="T214" s="24">
        <v>1.3102796376175601</v>
      </c>
      <c r="U214" s="24">
        <f t="shared" si="25"/>
        <v>1.2545678062309902</v>
      </c>
      <c r="V214" s="24">
        <f t="shared" si="26"/>
        <v>4.3240654244498765E-2</v>
      </c>
      <c r="W214" s="24"/>
      <c r="X214" s="24">
        <f t="shared" si="27"/>
        <v>1.1873265683368734</v>
      </c>
    </row>
    <row r="215" spans="1:24">
      <c r="A215" s="23" t="s">
        <v>488</v>
      </c>
      <c r="B215" s="23" t="s">
        <v>489</v>
      </c>
      <c r="C215" s="24"/>
      <c r="D215" s="24"/>
      <c r="E215" s="24"/>
      <c r="F215" s="24"/>
      <c r="G215" s="24" t="e">
        <f t="shared" si="21"/>
        <v>#DIV/0!</v>
      </c>
      <c r="H215" s="24">
        <f t="shared" si="22"/>
        <v>5.8912086195487351E-2</v>
      </c>
      <c r="I215" s="24"/>
      <c r="J215" s="24">
        <v>1.3696185518544499</v>
      </c>
      <c r="K215" s="24">
        <v>1.2081150541921</v>
      </c>
      <c r="L215" s="24">
        <v>1.1839872385733501</v>
      </c>
      <c r="M215" s="24">
        <v>0.98015307921171502</v>
      </c>
      <c r="N215" s="24">
        <f t="shared" si="23"/>
        <v>1.1854684809579039</v>
      </c>
      <c r="O215" s="24">
        <f t="shared" si="24"/>
        <v>0.15977142439920575</v>
      </c>
      <c r="P215" s="24"/>
      <c r="Q215" s="24">
        <v>1.2084111938591999</v>
      </c>
      <c r="R215" s="24">
        <v>1.0587018270400801</v>
      </c>
      <c r="S215" s="24">
        <v>1.28957922735657</v>
      </c>
      <c r="T215" s="24">
        <v>1.17368975137965</v>
      </c>
      <c r="U215" s="24">
        <f t="shared" si="25"/>
        <v>1.1825954999088748</v>
      </c>
      <c r="V215" s="24">
        <f t="shared" si="26"/>
        <v>9.5813921268476265E-2</v>
      </c>
      <c r="W215" s="24"/>
      <c r="X215" s="24" t="e">
        <f t="shared" si="27"/>
        <v>#DIV/0!</v>
      </c>
    </row>
    <row r="216" spans="1:24">
      <c r="A216" s="23" t="s">
        <v>490</v>
      </c>
      <c r="B216" s="23" t="s">
        <v>491</v>
      </c>
      <c r="C216" s="24">
        <v>0.93371122857861599</v>
      </c>
      <c r="D216" s="24">
        <v>0.85823702573808103</v>
      </c>
      <c r="E216" s="24">
        <v>0.87350625750544098</v>
      </c>
      <c r="F216" s="24">
        <v>0.81540081534298903</v>
      </c>
      <c r="G216" s="24">
        <f t="shared" si="21"/>
        <v>0.87021383179128176</v>
      </c>
      <c r="H216" s="24">
        <f t="shared" si="22"/>
        <v>4.8958043674314354E-2</v>
      </c>
      <c r="I216" s="24"/>
      <c r="J216" s="24">
        <v>0.92105259375197401</v>
      </c>
      <c r="K216" s="24">
        <v>0.88435098030460801</v>
      </c>
      <c r="L216" s="24">
        <v>0.93125487951907804</v>
      </c>
      <c r="M216" s="24">
        <v>0.95759627285766602</v>
      </c>
      <c r="N216" s="24">
        <f t="shared" si="23"/>
        <v>0.92356368160833147</v>
      </c>
      <c r="O216" s="24">
        <f t="shared" si="24"/>
        <v>3.0338717277893914E-2</v>
      </c>
      <c r="P216" s="24"/>
      <c r="Q216" s="24">
        <v>1.0044193196492599</v>
      </c>
      <c r="R216" s="24">
        <v>1.0195508219798399</v>
      </c>
      <c r="S216" s="24">
        <v>1.0261545116970701</v>
      </c>
      <c r="T216" s="24">
        <v>1.0405262295059501</v>
      </c>
      <c r="U216" s="24">
        <f t="shared" si="25"/>
        <v>1.0226627207080301</v>
      </c>
      <c r="V216" s="24">
        <f t="shared" si="26"/>
        <v>1.4986695730660072E-2</v>
      </c>
      <c r="W216" s="24"/>
      <c r="X216" s="24">
        <f t="shared" si="27"/>
        <v>0.93881341136921448</v>
      </c>
    </row>
    <row r="217" spans="1:24">
      <c r="A217" s="23" t="s">
        <v>492</v>
      </c>
      <c r="B217" s="23" t="s">
        <v>493</v>
      </c>
      <c r="C217" s="24"/>
      <c r="D217" s="24"/>
      <c r="E217" s="24"/>
      <c r="F217" s="24"/>
      <c r="G217" s="24" t="e">
        <f t="shared" si="21"/>
        <v>#DIV/0!</v>
      </c>
      <c r="H217" s="24">
        <f t="shared" si="22"/>
        <v>4.8958043674314354E-2</v>
      </c>
      <c r="I217" s="24"/>
      <c r="J217" s="24">
        <v>0.76742735530255701</v>
      </c>
      <c r="K217" s="24">
        <v>0.78327655440847499</v>
      </c>
      <c r="L217" s="24">
        <v>0.78457142384982803</v>
      </c>
      <c r="M217" s="24">
        <v>0.80301972073684502</v>
      </c>
      <c r="N217" s="24">
        <f t="shared" si="23"/>
        <v>0.78457376357442632</v>
      </c>
      <c r="O217" s="24">
        <f t="shared" si="24"/>
        <v>1.4559480409203636E-2</v>
      </c>
      <c r="P217" s="24"/>
      <c r="Q217" s="24"/>
      <c r="R217" s="24"/>
      <c r="S217" s="24"/>
      <c r="T217" s="24"/>
      <c r="U217" s="24" t="e">
        <f t="shared" si="25"/>
        <v>#DIV/0!</v>
      </c>
      <c r="V217" s="24" t="e">
        <f t="shared" si="26"/>
        <v>#DIV/0!</v>
      </c>
      <c r="W217" s="24"/>
      <c r="X217" s="24" t="e">
        <f t="shared" si="27"/>
        <v>#DIV/0!</v>
      </c>
    </row>
    <row r="218" spans="1:24">
      <c r="A218" s="23" t="s">
        <v>494</v>
      </c>
      <c r="B218" s="23" t="s">
        <v>495</v>
      </c>
      <c r="C218" s="24">
        <v>1.2772751878433799</v>
      </c>
      <c r="D218" s="24">
        <v>1.2855500820441299</v>
      </c>
      <c r="E218" s="24">
        <v>1.2137488339545299</v>
      </c>
      <c r="F218" s="24">
        <v>1.2612922827969499</v>
      </c>
      <c r="G218" s="24">
        <f t="shared" si="21"/>
        <v>1.2594665966597476</v>
      </c>
      <c r="H218" s="24">
        <f t="shared" si="22"/>
        <v>3.2098499894258802E-2</v>
      </c>
      <c r="I218" s="24"/>
      <c r="J218" s="24">
        <v>1.3717572813235399</v>
      </c>
      <c r="K218" s="24">
        <v>1.33708220210047</v>
      </c>
      <c r="L218" s="24">
        <v>1.3131836338884</v>
      </c>
      <c r="M218" s="24">
        <v>1.32080389691136</v>
      </c>
      <c r="N218" s="24">
        <f t="shared" si="23"/>
        <v>1.3357067535559424</v>
      </c>
      <c r="O218" s="24">
        <f t="shared" si="24"/>
        <v>2.6018701394371263E-2</v>
      </c>
      <c r="P218" s="24"/>
      <c r="Q218" s="24">
        <v>1.2703160346047899</v>
      </c>
      <c r="R218" s="24">
        <v>1.26914262541057</v>
      </c>
      <c r="S218" s="24">
        <v>1.2248260525302299</v>
      </c>
      <c r="T218" s="24">
        <v>1.2717615501333299</v>
      </c>
      <c r="U218" s="24">
        <f t="shared" si="25"/>
        <v>1.2590115656697298</v>
      </c>
      <c r="V218" s="24">
        <f t="shared" si="26"/>
        <v>2.2815497670145003E-2</v>
      </c>
      <c r="W218" s="24"/>
      <c r="X218" s="24">
        <f t="shared" si="27"/>
        <v>1.2847283052951399</v>
      </c>
    </row>
    <row r="219" spans="1:24">
      <c r="A219" s="23" t="s">
        <v>496</v>
      </c>
      <c r="B219" s="23" t="s">
        <v>497</v>
      </c>
      <c r="C219" s="24">
        <v>1.4361184664006299</v>
      </c>
      <c r="D219" s="24">
        <v>1.3203877057967</v>
      </c>
      <c r="E219" s="24">
        <v>1.30633529060927</v>
      </c>
      <c r="F219" s="24">
        <v>1.2052721744683299</v>
      </c>
      <c r="G219" s="24">
        <f t="shared" si="21"/>
        <v>1.3170284093187323</v>
      </c>
      <c r="H219" s="24">
        <f t="shared" si="22"/>
        <v>7.2225036244693314E-2</v>
      </c>
      <c r="I219" s="24"/>
      <c r="J219" s="24"/>
      <c r="K219" s="24"/>
      <c r="L219" s="24"/>
      <c r="M219" s="24"/>
      <c r="N219" s="24" t="e">
        <f t="shared" si="23"/>
        <v>#DIV/0!</v>
      </c>
      <c r="O219" s="24" t="e">
        <f t="shared" si="24"/>
        <v>#DIV/0!</v>
      </c>
      <c r="P219" s="24"/>
      <c r="Q219" s="24">
        <v>0.98248135448658802</v>
      </c>
      <c r="R219" s="24">
        <v>0.98215287703492804</v>
      </c>
      <c r="S219" s="24">
        <v>1.02589241533526</v>
      </c>
      <c r="T219" s="24">
        <v>1.03162862164627</v>
      </c>
      <c r="U219" s="24">
        <f t="shared" si="25"/>
        <v>1.0055388171257615</v>
      </c>
      <c r="V219" s="24">
        <f t="shared" si="26"/>
        <v>2.6916510653506451E-2</v>
      </c>
      <c r="W219" s="24"/>
      <c r="X219" s="24" t="e">
        <f t="shared" si="27"/>
        <v>#DIV/0!</v>
      </c>
    </row>
    <row r="220" spans="1:24">
      <c r="A220" s="23" t="s">
        <v>498</v>
      </c>
      <c r="B220" s="23" t="s">
        <v>499</v>
      </c>
      <c r="C220" s="24">
        <v>1.1752025365818</v>
      </c>
      <c r="D220" s="24">
        <v>1.1766490959985301</v>
      </c>
      <c r="E220" s="24">
        <v>1.11532253579536</v>
      </c>
      <c r="F220" s="24">
        <v>1.1206086961608099</v>
      </c>
      <c r="G220" s="24">
        <f t="shared" si="21"/>
        <v>1.146945716134125</v>
      </c>
      <c r="H220" s="24">
        <f t="shared" si="22"/>
        <v>0.11214032870797083</v>
      </c>
      <c r="I220" s="24"/>
      <c r="J220" s="24">
        <v>1.0402583737868101</v>
      </c>
      <c r="K220" s="24">
        <v>1.1454323273254601</v>
      </c>
      <c r="L220" s="24">
        <v>1.1312806151891599</v>
      </c>
      <c r="M220" s="24">
        <v>1.1714003153749999</v>
      </c>
      <c r="N220" s="24">
        <f t="shared" si="23"/>
        <v>1.1220929079191075</v>
      </c>
      <c r="O220" s="24">
        <f t="shared" si="24"/>
        <v>5.7029974194211665E-2</v>
      </c>
      <c r="P220" s="24"/>
      <c r="Q220" s="24">
        <v>1.0553774057946399</v>
      </c>
      <c r="R220" s="24">
        <v>1.12661190645914</v>
      </c>
      <c r="S220" s="24">
        <v>0.98801767431538801</v>
      </c>
      <c r="T220" s="24">
        <v>1.06095764295224</v>
      </c>
      <c r="U220" s="24">
        <f t="shared" si="25"/>
        <v>1.0577411573803519</v>
      </c>
      <c r="V220" s="24">
        <f t="shared" si="26"/>
        <v>5.6628842092985382E-2</v>
      </c>
      <c r="W220" s="24"/>
      <c r="X220" s="24">
        <f t="shared" si="27"/>
        <v>1.1089265938111947</v>
      </c>
    </row>
    <row r="221" spans="1:24">
      <c r="A221" s="23" t="s">
        <v>500</v>
      </c>
      <c r="B221" s="23" t="s">
        <v>501</v>
      </c>
      <c r="C221" s="24"/>
      <c r="D221" s="24"/>
      <c r="E221" s="24"/>
      <c r="F221" s="24"/>
      <c r="G221" s="24" t="e">
        <f t="shared" si="21"/>
        <v>#DIV/0!</v>
      </c>
      <c r="H221" s="24">
        <f t="shared" si="22"/>
        <v>3.3538052184516894E-2</v>
      </c>
      <c r="I221" s="24"/>
      <c r="J221" s="24"/>
      <c r="K221" s="24"/>
      <c r="L221" s="24"/>
      <c r="M221" s="24"/>
      <c r="N221" s="24" t="e">
        <f t="shared" si="23"/>
        <v>#DIV/0!</v>
      </c>
      <c r="O221" s="24" t="e">
        <f t="shared" si="24"/>
        <v>#DIV/0!</v>
      </c>
      <c r="P221" s="24"/>
      <c r="Q221" s="24">
        <v>1.19867913151147</v>
      </c>
      <c r="R221" s="24">
        <v>1.27050798986563</v>
      </c>
      <c r="S221" s="24">
        <v>1.2549007603581801</v>
      </c>
      <c r="T221" s="24">
        <v>1.3379830946493501</v>
      </c>
      <c r="U221" s="24">
        <f t="shared" si="25"/>
        <v>1.2655177440961576</v>
      </c>
      <c r="V221" s="24">
        <f t="shared" si="26"/>
        <v>5.7318554469953993E-2</v>
      </c>
      <c r="W221" s="24"/>
      <c r="X221" s="24" t="e">
        <f t="shared" si="27"/>
        <v>#DIV/0!</v>
      </c>
    </row>
    <row r="222" spans="1:24">
      <c r="A222" s="23" t="s">
        <v>502</v>
      </c>
      <c r="B222" s="23" t="s">
        <v>425</v>
      </c>
      <c r="C222" s="24">
        <v>1.5204015455944699</v>
      </c>
      <c r="D222" s="24">
        <v>2.0491378813252998</v>
      </c>
      <c r="E222" s="24">
        <v>1.23046478168672</v>
      </c>
      <c r="F222" s="24">
        <v>1.66418396445287</v>
      </c>
      <c r="G222" s="24">
        <f t="shared" si="21"/>
        <v>1.6160470432648399</v>
      </c>
      <c r="H222" s="24">
        <f t="shared" si="22"/>
        <v>0.34044411135147484</v>
      </c>
      <c r="I222" s="24"/>
      <c r="J222" s="24"/>
      <c r="K222" s="24"/>
      <c r="L222" s="24"/>
      <c r="M222" s="24"/>
      <c r="N222" s="24" t="e">
        <f t="shared" si="23"/>
        <v>#DIV/0!</v>
      </c>
      <c r="O222" s="24" t="e">
        <f t="shared" si="24"/>
        <v>#DIV/0!</v>
      </c>
      <c r="P222" s="24"/>
      <c r="Q222" s="24">
        <v>1.42452995122198</v>
      </c>
      <c r="R222" s="24">
        <v>1.42378423167585</v>
      </c>
      <c r="S222" s="24">
        <v>1.48229853205156</v>
      </c>
      <c r="T222" s="24">
        <v>1.35764973966953</v>
      </c>
      <c r="U222" s="24">
        <f t="shared" si="25"/>
        <v>1.4220656136547301</v>
      </c>
      <c r="V222" s="24">
        <f t="shared" si="26"/>
        <v>5.0945840155418108E-2</v>
      </c>
      <c r="W222" s="24"/>
      <c r="X222" s="24" t="e">
        <f t="shared" si="27"/>
        <v>#DIV/0!</v>
      </c>
    </row>
    <row r="223" spans="1:24">
      <c r="A223" s="23" t="s">
        <v>426</v>
      </c>
      <c r="B223" s="23" t="s">
        <v>503</v>
      </c>
      <c r="C223" s="24">
        <v>0.57930754561513598</v>
      </c>
      <c r="D223" s="24">
        <v>0.53574882833319404</v>
      </c>
      <c r="E223" s="24">
        <v>0.56173084399394901</v>
      </c>
      <c r="F223" s="24">
        <v>0.521314231861017</v>
      </c>
      <c r="G223" s="24">
        <f t="shared" si="21"/>
        <v>0.54952536245082406</v>
      </c>
      <c r="H223" s="24">
        <f t="shared" si="22"/>
        <v>0.6123333806198773</v>
      </c>
      <c r="I223" s="24"/>
      <c r="J223" s="24"/>
      <c r="K223" s="24"/>
      <c r="L223" s="24"/>
      <c r="M223" s="24"/>
      <c r="N223" s="24" t="e">
        <f t="shared" si="23"/>
        <v>#DIV/0!</v>
      </c>
      <c r="O223" s="24" t="e">
        <f t="shared" si="24"/>
        <v>#DIV/0!</v>
      </c>
      <c r="P223" s="24"/>
      <c r="Q223" s="24">
        <v>0.87133840789843098</v>
      </c>
      <c r="R223" s="24">
        <v>0.74512391687447199</v>
      </c>
      <c r="S223" s="24">
        <v>0.94598230383756099</v>
      </c>
      <c r="T223" s="24">
        <v>0.98950288128185304</v>
      </c>
      <c r="U223" s="24">
        <f t="shared" si="25"/>
        <v>0.88798687747307936</v>
      </c>
      <c r="V223" s="24">
        <f t="shared" si="26"/>
        <v>0.10701396413346741</v>
      </c>
      <c r="W223" s="24"/>
      <c r="X223" s="24" t="e">
        <f t="shared" si="27"/>
        <v>#DIV/0!</v>
      </c>
    </row>
    <row r="224" spans="1:24">
      <c r="A224" s="23" t="s">
        <v>504</v>
      </c>
      <c r="B224" s="23" t="s">
        <v>505</v>
      </c>
      <c r="C224" s="24"/>
      <c r="D224" s="24"/>
      <c r="E224" s="24"/>
      <c r="F224" s="24"/>
      <c r="G224" s="24" t="e">
        <f t="shared" si="21"/>
        <v>#DIV/0!</v>
      </c>
      <c r="H224" s="24">
        <f t="shared" si="22"/>
        <v>2.5959025374498429E-2</v>
      </c>
      <c r="I224" s="24"/>
      <c r="J224" s="24">
        <v>0.79678494557443003</v>
      </c>
      <c r="K224" s="24">
        <v>0.93702388292564898</v>
      </c>
      <c r="L224" s="24">
        <v>1.1883554002796901</v>
      </c>
      <c r="M224" s="24">
        <v>1.2734979816480101</v>
      </c>
      <c r="N224" s="24">
        <f t="shared" si="23"/>
        <v>1.0489155526069447</v>
      </c>
      <c r="O224" s="24">
        <f t="shared" si="24"/>
        <v>0.22058280931782917</v>
      </c>
      <c r="P224" s="24"/>
      <c r="Q224" s="24"/>
      <c r="R224" s="24"/>
      <c r="S224" s="24"/>
      <c r="T224" s="24"/>
      <c r="U224" s="24" t="e">
        <f t="shared" si="25"/>
        <v>#DIV/0!</v>
      </c>
      <c r="V224" s="24" t="e">
        <f t="shared" si="26"/>
        <v>#DIV/0!</v>
      </c>
      <c r="W224" s="24"/>
      <c r="X224" s="24" t="e">
        <f t="shared" si="27"/>
        <v>#DIV/0!</v>
      </c>
    </row>
    <row r="225" spans="1:24">
      <c r="A225" s="23" t="s">
        <v>506</v>
      </c>
      <c r="B225" s="23" t="s">
        <v>507</v>
      </c>
      <c r="C225" s="24">
        <v>0.77086773506534501</v>
      </c>
      <c r="D225" s="24">
        <v>0.89602830665292499</v>
      </c>
      <c r="E225" s="24">
        <v>0.75241398992966602</v>
      </c>
      <c r="F225" s="24">
        <v>0.79192752476769301</v>
      </c>
      <c r="G225" s="24">
        <f t="shared" si="21"/>
        <v>0.80280938910390731</v>
      </c>
      <c r="H225" s="24">
        <f t="shared" si="22"/>
        <v>6.4208377130227728E-2</v>
      </c>
      <c r="I225" s="24"/>
      <c r="J225" s="24">
        <v>0.95377543671339804</v>
      </c>
      <c r="K225" s="24">
        <v>0.96480047052814999</v>
      </c>
      <c r="L225" s="24">
        <v>0.90488481535397502</v>
      </c>
      <c r="M225" s="24">
        <v>0.87444193120338598</v>
      </c>
      <c r="N225" s="24">
        <f t="shared" si="23"/>
        <v>0.9244756634497272</v>
      </c>
      <c r="O225" s="24">
        <f t="shared" si="24"/>
        <v>4.2315255211424402E-2</v>
      </c>
      <c r="P225" s="24"/>
      <c r="Q225" s="24">
        <v>1.1114853943797001</v>
      </c>
      <c r="R225" s="24">
        <v>1.0373992258217299</v>
      </c>
      <c r="S225" s="24">
        <v>1.1329167429121501</v>
      </c>
      <c r="T225" s="24">
        <v>1.1289624107159999</v>
      </c>
      <c r="U225" s="24">
        <f t="shared" si="25"/>
        <v>1.1026909434573948</v>
      </c>
      <c r="V225" s="24">
        <f t="shared" si="26"/>
        <v>4.4512693708047175E-2</v>
      </c>
      <c r="W225" s="24"/>
      <c r="X225" s="24">
        <f t="shared" si="27"/>
        <v>0.94332533200367641</v>
      </c>
    </row>
    <row r="226" spans="1:24">
      <c r="A226" s="23" t="s">
        <v>508</v>
      </c>
      <c r="B226" s="23" t="s">
        <v>509</v>
      </c>
      <c r="C226" s="24"/>
      <c r="D226" s="24"/>
      <c r="E226" s="24"/>
      <c r="F226" s="24"/>
      <c r="G226" s="24" t="e">
        <f t="shared" si="21"/>
        <v>#DIV/0!</v>
      </c>
      <c r="H226" s="24">
        <f t="shared" si="22"/>
        <v>6.4208377130227728E-2</v>
      </c>
      <c r="I226" s="24"/>
      <c r="J226" s="24">
        <v>1.12988570582703</v>
      </c>
      <c r="K226" s="24">
        <v>1.09037902186617</v>
      </c>
      <c r="L226" s="24">
        <v>1.18907086022083</v>
      </c>
      <c r="M226" s="24">
        <v>1.15071184304904</v>
      </c>
      <c r="N226" s="24">
        <f t="shared" si="23"/>
        <v>1.1400118577407674</v>
      </c>
      <c r="O226" s="24">
        <f t="shared" si="24"/>
        <v>4.1179415405721211E-2</v>
      </c>
      <c r="P226" s="24"/>
      <c r="Q226" s="24"/>
      <c r="R226" s="24"/>
      <c r="S226" s="24"/>
      <c r="T226" s="24"/>
      <c r="U226" s="24" t="e">
        <f t="shared" si="25"/>
        <v>#DIV/0!</v>
      </c>
      <c r="V226" s="24" t="e">
        <f t="shared" si="26"/>
        <v>#DIV/0!</v>
      </c>
      <c r="W226" s="24"/>
      <c r="X226" s="24" t="e">
        <f t="shared" si="27"/>
        <v>#DIV/0!</v>
      </c>
    </row>
    <row r="227" spans="1:24">
      <c r="A227" s="23" t="s">
        <v>510</v>
      </c>
      <c r="B227" s="23" t="s">
        <v>511</v>
      </c>
      <c r="C227" s="24"/>
      <c r="D227" s="24"/>
      <c r="E227" s="24"/>
      <c r="F227" s="24"/>
      <c r="G227" s="24" t="e">
        <f t="shared" si="21"/>
        <v>#DIV/0!</v>
      </c>
      <c r="H227" s="24" t="e">
        <f t="shared" si="22"/>
        <v>#DIV/0!</v>
      </c>
      <c r="I227" s="24"/>
      <c r="J227" s="24">
        <v>0.69380347561437605</v>
      </c>
      <c r="K227" s="24">
        <v>0.76347302405929096</v>
      </c>
      <c r="L227" s="24">
        <v>0.92819285471176005</v>
      </c>
      <c r="M227" s="24">
        <v>1.02426261149836</v>
      </c>
      <c r="N227" s="24">
        <f t="shared" si="23"/>
        <v>0.85243299147094675</v>
      </c>
      <c r="O227" s="24">
        <f t="shared" si="24"/>
        <v>0.15093284853404701</v>
      </c>
      <c r="P227" s="24"/>
      <c r="Q227" s="24"/>
      <c r="R227" s="24"/>
      <c r="S227" s="24"/>
      <c r="T227" s="24"/>
      <c r="U227" s="24" t="e">
        <f t="shared" si="25"/>
        <v>#DIV/0!</v>
      </c>
      <c r="V227" s="24" t="e">
        <f t="shared" si="26"/>
        <v>#DIV/0!</v>
      </c>
      <c r="W227" s="24"/>
      <c r="X227" s="24" t="e">
        <f t="shared" si="27"/>
        <v>#DIV/0!</v>
      </c>
    </row>
    <row r="228" spans="1:24">
      <c r="A228" s="23" t="s">
        <v>512</v>
      </c>
      <c r="B228" s="23" t="s">
        <v>513</v>
      </c>
      <c r="C228" s="24">
        <v>1.1635153631626101</v>
      </c>
      <c r="D228" s="24">
        <v>1.3327240778326801</v>
      </c>
      <c r="E228" s="24">
        <v>0.89937839678755305</v>
      </c>
      <c r="F228" s="24">
        <v>1.00139355170035</v>
      </c>
      <c r="G228" s="24">
        <f t="shared" si="21"/>
        <v>1.0992528473707983</v>
      </c>
      <c r="H228" s="24">
        <f t="shared" si="22"/>
        <v>0.18988129988174929</v>
      </c>
      <c r="I228" s="24"/>
      <c r="J228" s="24">
        <v>1.0623352278976299</v>
      </c>
      <c r="K228" s="24">
        <v>1.0339750654843001</v>
      </c>
      <c r="L228" s="24">
        <v>1.04009260673729</v>
      </c>
      <c r="M228" s="24">
        <v>1.0310121736216</v>
      </c>
      <c r="N228" s="24">
        <f t="shared" si="23"/>
        <v>1.0418537684352052</v>
      </c>
      <c r="O228" s="24">
        <f t="shared" si="24"/>
        <v>1.4168109854271811E-2</v>
      </c>
      <c r="P228" s="24"/>
      <c r="Q228" s="24">
        <v>1.15861543071954</v>
      </c>
      <c r="R228" s="24">
        <v>1.2350383341017801</v>
      </c>
      <c r="S228" s="24">
        <v>1.0985690226681599</v>
      </c>
      <c r="T228" s="24">
        <v>1.20025042862586</v>
      </c>
      <c r="U228" s="24">
        <f t="shared" si="25"/>
        <v>1.1731183040288349</v>
      </c>
      <c r="V228" s="24">
        <f t="shared" si="26"/>
        <v>5.8703125967309637E-2</v>
      </c>
      <c r="W228" s="24"/>
      <c r="X228" s="24">
        <f t="shared" si="27"/>
        <v>1.1047416399449459</v>
      </c>
    </row>
    <row r="229" spans="1:24">
      <c r="A229" s="23" t="s">
        <v>514</v>
      </c>
      <c r="B229" s="23" t="s">
        <v>515</v>
      </c>
      <c r="C229" s="24">
        <v>1.35798499623934</v>
      </c>
      <c r="D229" s="24">
        <v>1.23836425485999</v>
      </c>
      <c r="E229" s="24">
        <v>1.2931611066912301</v>
      </c>
      <c r="F229" s="24">
        <v>1.18338302658977</v>
      </c>
      <c r="G229" s="24">
        <f t="shared" si="21"/>
        <v>1.2682233460950825</v>
      </c>
      <c r="H229" s="24">
        <f t="shared" si="22"/>
        <v>0.16126077988150553</v>
      </c>
      <c r="I229" s="24"/>
      <c r="J229" s="24">
        <v>1.5560991354890401</v>
      </c>
      <c r="K229" s="24">
        <v>1.63317572141421</v>
      </c>
      <c r="L229" s="24">
        <v>1.37035157632089</v>
      </c>
      <c r="M229" s="24">
        <v>1.49820329949039</v>
      </c>
      <c r="N229" s="24">
        <f t="shared" si="23"/>
        <v>1.5144574331786325</v>
      </c>
      <c r="O229" s="24">
        <f t="shared" si="24"/>
        <v>0.1108433702355922</v>
      </c>
      <c r="P229" s="24"/>
      <c r="Q229" s="24">
        <v>1.39075767441954</v>
      </c>
      <c r="R229" s="24">
        <v>1.42475693681708</v>
      </c>
      <c r="S229" s="24">
        <v>1.3797545318867199</v>
      </c>
      <c r="T229" s="24">
        <v>1.42186358552323</v>
      </c>
      <c r="U229" s="24">
        <f t="shared" si="25"/>
        <v>1.4042831821616424</v>
      </c>
      <c r="V229" s="24">
        <f t="shared" si="26"/>
        <v>2.2456174028822606E-2</v>
      </c>
      <c r="W229" s="24"/>
      <c r="X229" s="24">
        <f t="shared" si="27"/>
        <v>1.3956546538117858</v>
      </c>
    </row>
    <row r="230" spans="1:24">
      <c r="A230" s="23" t="s">
        <v>516</v>
      </c>
      <c r="B230" s="23" t="s">
        <v>437</v>
      </c>
      <c r="C230" s="24"/>
      <c r="D230" s="24"/>
      <c r="E230" s="24"/>
      <c r="F230" s="24"/>
      <c r="G230" s="24" t="e">
        <f t="shared" si="21"/>
        <v>#DIV/0!</v>
      </c>
      <c r="H230" s="24">
        <f t="shared" si="22"/>
        <v>7.4762938419424399E-2</v>
      </c>
      <c r="I230" s="24"/>
      <c r="J230" s="24"/>
      <c r="K230" s="24"/>
      <c r="L230" s="24"/>
      <c r="M230" s="24"/>
      <c r="N230" s="24" t="e">
        <f t="shared" si="23"/>
        <v>#DIV/0!</v>
      </c>
      <c r="O230" s="24" t="e">
        <f t="shared" si="24"/>
        <v>#DIV/0!</v>
      </c>
      <c r="P230" s="24"/>
      <c r="Q230" s="24"/>
      <c r="R230" s="24"/>
      <c r="S230" s="24"/>
      <c r="T230" s="24"/>
      <c r="U230" s="24" t="e">
        <f t="shared" si="25"/>
        <v>#DIV/0!</v>
      </c>
      <c r="V230" s="24" t="e">
        <f t="shared" si="26"/>
        <v>#DIV/0!</v>
      </c>
      <c r="W230" s="24"/>
      <c r="X230" s="24" t="e">
        <f t="shared" si="27"/>
        <v>#DIV/0!</v>
      </c>
    </row>
    <row r="231" spans="1:24">
      <c r="A231" s="23" t="s">
        <v>438</v>
      </c>
      <c r="B231" s="23" t="s">
        <v>439</v>
      </c>
      <c r="C231" s="24">
        <v>0.86269453021067199</v>
      </c>
      <c r="D231" s="24">
        <v>0.92862748888258795</v>
      </c>
      <c r="E231" s="24">
        <v>0.96396063977225099</v>
      </c>
      <c r="F231" s="24">
        <v>0.88338856226987095</v>
      </c>
      <c r="G231" s="24">
        <f t="shared" si="21"/>
        <v>0.90966780528384539</v>
      </c>
      <c r="H231" s="24">
        <f t="shared" si="22"/>
        <v>4.5476252643320593E-2</v>
      </c>
      <c r="I231" s="24"/>
      <c r="J231" s="24"/>
      <c r="K231" s="24"/>
      <c r="L231" s="24"/>
      <c r="M231" s="24"/>
      <c r="N231" s="24" t="e">
        <f t="shared" si="23"/>
        <v>#DIV/0!</v>
      </c>
      <c r="O231" s="24" t="e">
        <f t="shared" si="24"/>
        <v>#DIV/0!</v>
      </c>
      <c r="P231" s="24"/>
      <c r="Q231" s="24">
        <v>0.73061301653714295</v>
      </c>
      <c r="R231" s="24">
        <v>0.76091607522299098</v>
      </c>
      <c r="S231" s="24">
        <v>0.80608717682486197</v>
      </c>
      <c r="T231" s="24">
        <v>0.844497083479824</v>
      </c>
      <c r="U231" s="24">
        <f t="shared" si="25"/>
        <v>0.78552833801620503</v>
      </c>
      <c r="V231" s="24">
        <f t="shared" si="26"/>
        <v>5.0071398381592351E-2</v>
      </c>
      <c r="W231" s="24"/>
      <c r="X231" s="24" t="e">
        <f t="shared" si="27"/>
        <v>#DIV/0!</v>
      </c>
    </row>
    <row r="232" spans="1:24">
      <c r="A232" s="23" t="s">
        <v>362</v>
      </c>
      <c r="B232" s="23" t="s">
        <v>524</v>
      </c>
      <c r="C232" s="24">
        <v>1.17393698923412</v>
      </c>
      <c r="D232" s="24">
        <v>1.0942953095503301</v>
      </c>
      <c r="E232" s="24">
        <v>1.1117432281574999</v>
      </c>
      <c r="F232" s="24">
        <v>1.08207192835833</v>
      </c>
      <c r="G232" s="24">
        <f t="shared" si="21"/>
        <v>1.1155118638250698</v>
      </c>
      <c r="H232" s="24">
        <f t="shared" si="22"/>
        <v>0.11707378069897094</v>
      </c>
      <c r="I232" s="24"/>
      <c r="J232" s="24">
        <v>1.0562833283313999</v>
      </c>
      <c r="K232" s="24">
        <v>1.1529569224074401</v>
      </c>
      <c r="L232" s="24">
        <v>1.1200058726003099</v>
      </c>
      <c r="M232" s="24">
        <v>1.2259389102673</v>
      </c>
      <c r="N232" s="24">
        <f t="shared" si="23"/>
        <v>1.1387962584016125</v>
      </c>
      <c r="O232" s="24">
        <f t="shared" si="24"/>
        <v>7.0606487913892457E-2</v>
      </c>
      <c r="P232" s="24"/>
      <c r="Q232" s="24">
        <v>1.1501718885788501</v>
      </c>
      <c r="R232" s="24">
        <v>1.15754915550013</v>
      </c>
      <c r="S232" s="24">
        <v>1.15657915854444</v>
      </c>
      <c r="T232" s="24">
        <v>1.15463206460623</v>
      </c>
      <c r="U232" s="24">
        <f t="shared" si="25"/>
        <v>1.1547330668074127</v>
      </c>
      <c r="V232" s="24">
        <f t="shared" si="26"/>
        <v>3.2737826492773483E-3</v>
      </c>
      <c r="W232" s="24"/>
      <c r="X232" s="24">
        <f t="shared" si="27"/>
        <v>1.136347063011365</v>
      </c>
    </row>
    <row r="233" spans="1:24">
      <c r="A233" s="23" t="s">
        <v>525</v>
      </c>
      <c r="B233" s="23" t="s">
        <v>526</v>
      </c>
      <c r="C233" s="24">
        <v>1.0574343870804801</v>
      </c>
      <c r="D233" s="24">
        <v>1.1032900392139</v>
      </c>
      <c r="E233" s="24">
        <v>1.12320745046867</v>
      </c>
      <c r="F233" s="24">
        <v>0.99435260154997296</v>
      </c>
      <c r="G233" s="24">
        <f t="shared" si="21"/>
        <v>1.0695711195782558</v>
      </c>
      <c r="H233" s="24">
        <f t="shared" si="22"/>
        <v>5.2148305793529075E-2</v>
      </c>
      <c r="I233" s="24"/>
      <c r="J233" s="24">
        <v>0.80992894299125595</v>
      </c>
      <c r="K233" s="24">
        <v>0.767628300298696</v>
      </c>
      <c r="L233" s="24">
        <v>0.81754407991876299</v>
      </c>
      <c r="M233" s="24">
        <v>0.72882959728557895</v>
      </c>
      <c r="N233" s="24">
        <f t="shared" si="23"/>
        <v>0.78098273012357344</v>
      </c>
      <c r="O233" s="24">
        <f t="shared" si="24"/>
        <v>4.1121387780539344E-2</v>
      </c>
      <c r="P233" s="24"/>
      <c r="Q233" s="24"/>
      <c r="R233" s="24"/>
      <c r="S233" s="24"/>
      <c r="T233" s="24"/>
      <c r="U233" s="24" t="e">
        <f t="shared" si="25"/>
        <v>#DIV/0!</v>
      </c>
      <c r="V233" s="24" t="e">
        <f t="shared" si="26"/>
        <v>#DIV/0!</v>
      </c>
      <c r="W233" s="24"/>
      <c r="X233" s="24" t="e">
        <f t="shared" si="27"/>
        <v>#DIV/0!</v>
      </c>
    </row>
    <row r="234" spans="1:24">
      <c r="A234" s="23" t="s">
        <v>527</v>
      </c>
      <c r="B234" s="23" t="s">
        <v>528</v>
      </c>
      <c r="C234" s="24">
        <v>1.1400203539589799</v>
      </c>
      <c r="D234" s="24">
        <v>1.2265773031909599</v>
      </c>
      <c r="E234" s="24">
        <v>1.1945187246015201</v>
      </c>
      <c r="F234" s="24">
        <v>1.28971736206938</v>
      </c>
      <c r="G234" s="24">
        <f t="shared" si="21"/>
        <v>1.2127084359552101</v>
      </c>
      <c r="H234" s="24">
        <f t="shared" si="22"/>
        <v>9.4515813480488209E-2</v>
      </c>
      <c r="I234" s="24"/>
      <c r="J234" s="24"/>
      <c r="K234" s="24"/>
      <c r="L234" s="24"/>
      <c r="M234" s="24"/>
      <c r="N234" s="24" t="e">
        <f t="shared" si="23"/>
        <v>#DIV/0!</v>
      </c>
      <c r="O234" s="24" t="e">
        <f t="shared" si="24"/>
        <v>#DIV/0!</v>
      </c>
      <c r="P234" s="24"/>
      <c r="Q234" s="24"/>
      <c r="R234" s="24"/>
      <c r="S234" s="24"/>
      <c r="T234" s="24"/>
      <c r="U234" s="24" t="e">
        <f t="shared" si="25"/>
        <v>#DIV/0!</v>
      </c>
      <c r="V234" s="24" t="e">
        <f t="shared" si="26"/>
        <v>#DIV/0!</v>
      </c>
      <c r="W234" s="24"/>
      <c r="X234" s="24" t="e">
        <f t="shared" si="27"/>
        <v>#DIV/0!</v>
      </c>
    </row>
    <row r="235" spans="1:24">
      <c r="A235" s="23" t="s">
        <v>529</v>
      </c>
      <c r="B235" s="23" t="s">
        <v>530</v>
      </c>
      <c r="C235" s="24">
        <v>1.34531151089586</v>
      </c>
      <c r="D235" s="24">
        <v>1.10739500356975</v>
      </c>
      <c r="E235" s="24">
        <v>1.3730630867695199</v>
      </c>
      <c r="F235" s="24">
        <v>1.13419951931892</v>
      </c>
      <c r="G235" s="24">
        <f t="shared" si="21"/>
        <v>1.2399922801385124</v>
      </c>
      <c r="H235" s="24">
        <f t="shared" si="22"/>
        <v>0.10056986575791124</v>
      </c>
      <c r="I235" s="24"/>
      <c r="J235" s="24"/>
      <c r="K235" s="24"/>
      <c r="L235" s="24"/>
      <c r="M235" s="24"/>
      <c r="N235" s="24" t="e">
        <f t="shared" si="23"/>
        <v>#DIV/0!</v>
      </c>
      <c r="O235" s="24" t="e">
        <f t="shared" si="24"/>
        <v>#DIV/0!</v>
      </c>
      <c r="P235" s="24"/>
      <c r="Q235" s="24">
        <v>1.0114955596352599</v>
      </c>
      <c r="R235" s="24">
        <v>1.11976547813607</v>
      </c>
      <c r="S235" s="24">
        <v>0.97867947762394802</v>
      </c>
      <c r="T235" s="24">
        <v>1.0898591202654799</v>
      </c>
      <c r="U235" s="24">
        <f t="shared" si="25"/>
        <v>1.0499499089151896</v>
      </c>
      <c r="V235" s="24">
        <f t="shared" si="26"/>
        <v>6.5891755203060356E-2</v>
      </c>
      <c r="W235" s="24"/>
      <c r="X235" s="24" t="e">
        <f t="shared" si="27"/>
        <v>#DIV/0!</v>
      </c>
    </row>
    <row r="236" spans="1:24">
      <c r="A236" s="23" t="s">
        <v>531</v>
      </c>
      <c r="B236" s="23" t="s">
        <v>532</v>
      </c>
      <c r="C236" s="24"/>
      <c r="D236" s="24"/>
      <c r="E236" s="24"/>
      <c r="F236" s="24"/>
      <c r="G236" s="24" t="e">
        <f t="shared" si="21"/>
        <v>#DIV/0!</v>
      </c>
      <c r="H236" s="24">
        <f t="shared" si="22"/>
        <v>0.13853293945247677</v>
      </c>
      <c r="I236" s="24"/>
      <c r="J236" s="24">
        <v>1.3453394748329</v>
      </c>
      <c r="K236" s="24">
        <v>1.2751894585463399</v>
      </c>
      <c r="L236" s="24">
        <v>1.19138532839977</v>
      </c>
      <c r="M236" s="24">
        <v>1.1324289143997099</v>
      </c>
      <c r="N236" s="24">
        <f t="shared" si="23"/>
        <v>1.2360857940446799</v>
      </c>
      <c r="O236" s="24">
        <f t="shared" si="24"/>
        <v>9.3467184383675947E-2</v>
      </c>
      <c r="P236" s="24"/>
      <c r="Q236" s="24">
        <v>1.18460317329914</v>
      </c>
      <c r="R236" s="24">
        <v>1.2118748115222899</v>
      </c>
      <c r="S236" s="24">
        <v>1.3136297044187799</v>
      </c>
      <c r="T236" s="24">
        <v>1.3693185648622599</v>
      </c>
      <c r="U236" s="24">
        <f t="shared" si="25"/>
        <v>1.2698565635256174</v>
      </c>
      <c r="V236" s="24">
        <f t="shared" si="26"/>
        <v>8.6484683969718645E-2</v>
      </c>
      <c r="W236" s="24"/>
      <c r="X236" s="24" t="e">
        <f t="shared" si="27"/>
        <v>#DIV/0!</v>
      </c>
    </row>
    <row r="237" spans="1:24">
      <c r="A237" s="23" t="s">
        <v>533</v>
      </c>
      <c r="B237" s="23" t="s">
        <v>534</v>
      </c>
      <c r="C237" s="24">
        <v>0.80176351864147</v>
      </c>
      <c r="D237" s="24">
        <v>0.84110301159944401</v>
      </c>
      <c r="E237" s="24">
        <v>0.79074943582291601</v>
      </c>
      <c r="F237" s="24">
        <v>0.818457430150212</v>
      </c>
      <c r="G237" s="24">
        <f t="shared" si="21"/>
        <v>0.81301834905351045</v>
      </c>
      <c r="H237" s="24">
        <f t="shared" si="22"/>
        <v>2.1915805389193386E-2</v>
      </c>
      <c r="I237" s="24"/>
      <c r="J237" s="24">
        <v>0.82791872869162098</v>
      </c>
      <c r="K237" s="24">
        <v>0.87792499576854199</v>
      </c>
      <c r="L237" s="24">
        <v>0.86603686135193403</v>
      </c>
      <c r="M237" s="24">
        <v>0.87311098242463103</v>
      </c>
      <c r="N237" s="24">
        <f t="shared" si="23"/>
        <v>0.86124789205918195</v>
      </c>
      <c r="O237" s="24">
        <f t="shared" si="24"/>
        <v>2.2749549877012602E-2</v>
      </c>
      <c r="P237" s="24"/>
      <c r="Q237" s="24">
        <v>0.79694219144495704</v>
      </c>
      <c r="R237" s="24">
        <v>0.77163588753201695</v>
      </c>
      <c r="S237" s="24">
        <v>0.76136816381608197</v>
      </c>
      <c r="T237" s="24">
        <v>0.76761308723534205</v>
      </c>
      <c r="U237" s="24">
        <f t="shared" si="25"/>
        <v>0.77438983250709947</v>
      </c>
      <c r="V237" s="24">
        <f t="shared" si="26"/>
        <v>1.5617097879830923E-2</v>
      </c>
      <c r="W237" s="24"/>
      <c r="X237" s="24">
        <f t="shared" si="27"/>
        <v>0.81621869120659729</v>
      </c>
    </row>
    <row r="238" spans="1:24">
      <c r="A238" s="23" t="s">
        <v>535</v>
      </c>
      <c r="B238" s="23" t="s">
        <v>536</v>
      </c>
      <c r="C238" s="24">
        <v>0.948827033976823</v>
      </c>
      <c r="D238" s="24">
        <v>0.89645118234990195</v>
      </c>
      <c r="E238" s="24">
        <v>0.85834837915707496</v>
      </c>
      <c r="F238" s="24">
        <v>0.80836623080413605</v>
      </c>
      <c r="G238" s="24">
        <f t="shared" si="21"/>
        <v>0.87799820657198402</v>
      </c>
      <c r="H238" s="24">
        <f t="shared" si="22"/>
        <v>5.4086748069570083E-2</v>
      </c>
      <c r="I238" s="24"/>
      <c r="J238" s="24">
        <v>1.18257823982079</v>
      </c>
      <c r="K238" s="24">
        <v>1.32989826008968</v>
      </c>
      <c r="L238" s="24">
        <v>1.2484849039910899</v>
      </c>
      <c r="M238" s="24">
        <v>1.3611791234588499</v>
      </c>
      <c r="N238" s="24">
        <f t="shared" si="23"/>
        <v>1.2805351318401024</v>
      </c>
      <c r="O238" s="24">
        <f t="shared" si="24"/>
        <v>8.0752588429196734E-2</v>
      </c>
      <c r="P238" s="24"/>
      <c r="Q238" s="24">
        <v>0.75563026755578</v>
      </c>
      <c r="R238" s="24">
        <v>0.82529016166213698</v>
      </c>
      <c r="S238" s="24">
        <v>0.73295638880214098</v>
      </c>
      <c r="T238" s="24">
        <v>0.835133553032955</v>
      </c>
      <c r="U238" s="24">
        <f t="shared" si="25"/>
        <v>0.78725259276325321</v>
      </c>
      <c r="V238" s="24">
        <f t="shared" si="26"/>
        <v>5.0621116213822558E-2</v>
      </c>
      <c r="W238" s="24"/>
      <c r="X238" s="24">
        <f t="shared" si="27"/>
        <v>0.98192864372511313</v>
      </c>
    </row>
    <row r="239" spans="1:24">
      <c r="A239" s="23" t="s">
        <v>537</v>
      </c>
      <c r="B239" s="23" t="s">
        <v>538</v>
      </c>
      <c r="C239" s="24">
        <v>0.90864641231250498</v>
      </c>
      <c r="D239" s="24">
        <v>0.92106386722560396</v>
      </c>
      <c r="E239" s="24">
        <v>0.89572458687467205</v>
      </c>
      <c r="F239" s="24">
        <v>0.91415226291526497</v>
      </c>
      <c r="G239" s="24">
        <f t="shared" si="21"/>
        <v>0.90989678233201143</v>
      </c>
      <c r="H239" s="24">
        <f t="shared" si="22"/>
        <v>4.3048525101154429E-2</v>
      </c>
      <c r="I239" s="24"/>
      <c r="J239" s="24">
        <v>0.88627540134878502</v>
      </c>
      <c r="K239" s="24">
        <v>0.82628188152657001</v>
      </c>
      <c r="L239" s="24">
        <v>0.78424632126609295</v>
      </c>
      <c r="M239" s="24">
        <v>0.85861848849590905</v>
      </c>
      <c r="N239" s="24">
        <f t="shared" si="23"/>
        <v>0.8388555231593392</v>
      </c>
      <c r="O239" s="24">
        <f t="shared" si="24"/>
        <v>4.3891840706153186E-2</v>
      </c>
      <c r="P239" s="24"/>
      <c r="Q239" s="24">
        <v>0.78052001760145095</v>
      </c>
      <c r="R239" s="24">
        <v>0.829227348700452</v>
      </c>
      <c r="S239" s="24">
        <v>0.74301760964820796</v>
      </c>
      <c r="T239" s="24">
        <v>0.76232140972749196</v>
      </c>
      <c r="U239" s="24">
        <f t="shared" si="25"/>
        <v>0.77877159641940075</v>
      </c>
      <c r="V239" s="24">
        <f t="shared" si="26"/>
        <v>3.695851785948643E-2</v>
      </c>
      <c r="W239" s="24"/>
      <c r="X239" s="24">
        <f t="shared" si="27"/>
        <v>0.84250796730358379</v>
      </c>
    </row>
    <row r="240" spans="1:24">
      <c r="A240" s="23" t="s">
        <v>539</v>
      </c>
      <c r="B240" s="23" t="s">
        <v>617</v>
      </c>
      <c r="C240" s="24">
        <v>0.69614112806901196</v>
      </c>
      <c r="D240" s="24">
        <v>0.70333811310676997</v>
      </c>
      <c r="E240" s="24">
        <v>0.72721768146610299</v>
      </c>
      <c r="F240" s="24">
        <v>0.72805251899023204</v>
      </c>
      <c r="G240" s="24">
        <f t="shared" si="21"/>
        <v>0.71368736040802927</v>
      </c>
      <c r="H240" s="24">
        <f t="shared" si="22"/>
        <v>0.10565841627676133</v>
      </c>
      <c r="I240" s="24"/>
      <c r="J240" s="24">
        <v>0.64134025155376895</v>
      </c>
      <c r="K240" s="24">
        <v>0.69300726889115005</v>
      </c>
      <c r="L240" s="24">
        <v>0.64517970712433104</v>
      </c>
      <c r="M240" s="24">
        <v>0.69911056420463802</v>
      </c>
      <c r="N240" s="24">
        <f t="shared" si="23"/>
        <v>0.66965944794347199</v>
      </c>
      <c r="O240" s="24">
        <f t="shared" si="24"/>
        <v>3.0625281423275325E-2</v>
      </c>
      <c r="P240" s="24"/>
      <c r="Q240" s="24">
        <v>0.74602434778065596</v>
      </c>
      <c r="R240" s="24">
        <v>0.70004045674277204</v>
      </c>
      <c r="S240" s="24">
        <v>0.73511882993090105</v>
      </c>
      <c r="T240" s="24">
        <v>0.75870051317089304</v>
      </c>
      <c r="U240" s="24">
        <f t="shared" si="25"/>
        <v>0.7349710369063055</v>
      </c>
      <c r="V240" s="24">
        <f t="shared" si="26"/>
        <v>2.5202056783893742E-2</v>
      </c>
      <c r="W240" s="24"/>
      <c r="X240" s="24">
        <f t="shared" si="27"/>
        <v>0.70610594841926888</v>
      </c>
    </row>
    <row r="241" spans="1:24">
      <c r="A241" s="23" t="s">
        <v>463</v>
      </c>
      <c r="B241" s="23" t="s">
        <v>464</v>
      </c>
      <c r="C241" s="24">
        <v>0.901998339226874</v>
      </c>
      <c r="D241" s="24">
        <v>0.86929309915937503</v>
      </c>
      <c r="E241" s="24">
        <v>0.90431632368456605</v>
      </c>
      <c r="F241" s="24">
        <v>0.84552649589282602</v>
      </c>
      <c r="G241" s="24">
        <f t="shared" si="21"/>
        <v>0.88028356449091028</v>
      </c>
      <c r="H241" s="24">
        <f t="shared" si="22"/>
        <v>9.1566481772771963E-2</v>
      </c>
      <c r="I241" s="24"/>
      <c r="J241" s="24">
        <v>1.3441685988819201</v>
      </c>
      <c r="K241" s="24">
        <v>1.33019886030374</v>
      </c>
      <c r="L241" s="24">
        <v>1.2817104778025299</v>
      </c>
      <c r="M241" s="24">
        <v>1.27194588319569</v>
      </c>
      <c r="N241" s="24">
        <f t="shared" si="23"/>
        <v>1.3070059550459701</v>
      </c>
      <c r="O241" s="24">
        <f t="shared" si="24"/>
        <v>3.553422180703069E-2</v>
      </c>
      <c r="P241" s="24"/>
      <c r="Q241" s="24">
        <v>1.0655589413814299</v>
      </c>
      <c r="R241" s="24">
        <v>1.09360417508042</v>
      </c>
      <c r="S241" s="24">
        <v>1.00152834268714</v>
      </c>
      <c r="T241" s="24">
        <v>1.03398136960244</v>
      </c>
      <c r="U241" s="24">
        <f t="shared" si="25"/>
        <v>1.0486682071878575</v>
      </c>
      <c r="V241" s="24">
        <f t="shared" si="26"/>
        <v>3.9759309750236532E-2</v>
      </c>
      <c r="W241" s="24"/>
      <c r="X241" s="24">
        <f t="shared" si="27"/>
        <v>1.0786525755749128</v>
      </c>
    </row>
    <row r="242" spans="1:24">
      <c r="A242" s="23" t="s">
        <v>465</v>
      </c>
      <c r="B242" s="23" t="s">
        <v>540</v>
      </c>
      <c r="C242" s="24">
        <v>1.0231627713162501</v>
      </c>
      <c r="D242" s="24">
        <v>1.03046553359074</v>
      </c>
      <c r="E242" s="24">
        <v>0.96486987823330495</v>
      </c>
      <c r="F242" s="24">
        <v>0.94008272380122904</v>
      </c>
      <c r="G242" s="24">
        <f t="shared" si="21"/>
        <v>0.98964522673538102</v>
      </c>
      <c r="H242" s="24">
        <f t="shared" si="22"/>
        <v>6.7778924533863624E-2</v>
      </c>
      <c r="I242" s="24"/>
      <c r="J242" s="24">
        <v>1.3437656876672299</v>
      </c>
      <c r="K242" s="24">
        <v>1.2232649938914399</v>
      </c>
      <c r="L242" s="24">
        <v>1.3145564310520801</v>
      </c>
      <c r="M242" s="24">
        <v>1.20003001329375</v>
      </c>
      <c r="N242" s="24">
        <f t="shared" si="23"/>
        <v>1.2704042814761249</v>
      </c>
      <c r="O242" s="24">
        <f t="shared" si="24"/>
        <v>6.9536461147396797E-2</v>
      </c>
      <c r="P242" s="24"/>
      <c r="Q242" s="24">
        <v>1.2610217585638199</v>
      </c>
      <c r="R242" s="24">
        <v>1.2700201811434899</v>
      </c>
      <c r="S242" s="24">
        <v>1.47346698689794</v>
      </c>
      <c r="T242" s="24">
        <v>1.4568430519672699</v>
      </c>
      <c r="U242" s="24">
        <f t="shared" si="25"/>
        <v>1.3653379946431299</v>
      </c>
      <c r="V242" s="24">
        <f t="shared" si="26"/>
        <v>0.11551683450481927</v>
      </c>
      <c r="W242" s="24"/>
      <c r="X242" s="24">
        <f t="shared" si="27"/>
        <v>1.2084625009515453</v>
      </c>
    </row>
    <row r="243" spans="1:24">
      <c r="A243" s="23" t="s">
        <v>541</v>
      </c>
      <c r="B243" s="23" t="s">
        <v>542</v>
      </c>
      <c r="C243" s="24">
        <v>0.86610993202046904</v>
      </c>
      <c r="D243" s="24">
        <v>0.82333107725952404</v>
      </c>
      <c r="E243" s="24">
        <v>0.87395554093532002</v>
      </c>
      <c r="F243" s="24">
        <v>0.83396274928349301</v>
      </c>
      <c r="G243" s="24">
        <f t="shared" si="21"/>
        <v>0.84933982487470161</v>
      </c>
      <c r="H243" s="24">
        <f t="shared" si="22"/>
        <v>8.1968002290677994E-2</v>
      </c>
      <c r="I243" s="24"/>
      <c r="J243" s="24">
        <v>0.90639722110087395</v>
      </c>
      <c r="K243" s="24">
        <v>0.87344154033144406</v>
      </c>
      <c r="L243" s="24">
        <v>0.91648947611881104</v>
      </c>
      <c r="M243" s="24">
        <v>0.905888946099208</v>
      </c>
      <c r="N243" s="24">
        <f t="shared" si="23"/>
        <v>0.90055429591258418</v>
      </c>
      <c r="O243" s="24">
        <f t="shared" si="24"/>
        <v>1.8722800278245112E-2</v>
      </c>
      <c r="P243" s="24"/>
      <c r="Q243" s="24">
        <v>0.98583755717749</v>
      </c>
      <c r="R243" s="24">
        <v>0.97046839441864396</v>
      </c>
      <c r="S243" s="24">
        <v>0.90043700324648301</v>
      </c>
      <c r="T243" s="24">
        <v>0.98838176239119901</v>
      </c>
      <c r="U243" s="24">
        <f t="shared" si="25"/>
        <v>0.96128117930845403</v>
      </c>
      <c r="V243" s="24">
        <f t="shared" si="26"/>
        <v>4.1327456489250465E-2</v>
      </c>
      <c r="W243" s="24"/>
      <c r="X243" s="24">
        <f t="shared" si="27"/>
        <v>0.9037251000319132</v>
      </c>
    </row>
    <row r="244" spans="1:24">
      <c r="A244" s="23" t="s">
        <v>543</v>
      </c>
      <c r="B244" s="23" t="s">
        <v>544</v>
      </c>
      <c r="C244" s="24">
        <v>0.48020414875032402</v>
      </c>
      <c r="D244" s="24">
        <v>0.465107531417006</v>
      </c>
      <c r="E244" s="24">
        <v>0.87198195979614201</v>
      </c>
      <c r="F244" s="24">
        <v>0.84752834105834696</v>
      </c>
      <c r="G244" s="24">
        <f t="shared" si="21"/>
        <v>0.6662054952554548</v>
      </c>
      <c r="H244" s="24">
        <f t="shared" si="22"/>
        <v>0.17693229717199027</v>
      </c>
      <c r="I244" s="24"/>
      <c r="J244" s="24"/>
      <c r="K244" s="24"/>
      <c r="L244" s="24"/>
      <c r="M244" s="24"/>
      <c r="N244" s="24" t="e">
        <f t="shared" si="23"/>
        <v>#DIV/0!</v>
      </c>
      <c r="O244" s="24" t="e">
        <f t="shared" si="24"/>
        <v>#DIV/0!</v>
      </c>
      <c r="P244" s="24"/>
      <c r="Q244" s="24"/>
      <c r="R244" s="24"/>
      <c r="S244" s="24"/>
      <c r="T244" s="24"/>
      <c r="U244" s="24" t="e">
        <f t="shared" si="25"/>
        <v>#DIV/0!</v>
      </c>
      <c r="V244" s="24" t="e">
        <f t="shared" si="26"/>
        <v>#DIV/0!</v>
      </c>
      <c r="W244" s="24"/>
      <c r="X244" s="24" t="e">
        <f t="shared" si="27"/>
        <v>#DIV/0!</v>
      </c>
    </row>
    <row r="245" spans="1:24">
      <c r="A245" s="23" t="s">
        <v>545</v>
      </c>
      <c r="B245" s="23" t="s">
        <v>546</v>
      </c>
      <c r="C245" s="24">
        <v>0.80435735230181704</v>
      </c>
      <c r="D245" s="24">
        <v>0.80898784573487004</v>
      </c>
      <c r="E245" s="24">
        <v>0.65888788712587198</v>
      </c>
      <c r="F245" s="24">
        <v>0.73981365999656601</v>
      </c>
      <c r="G245" s="24">
        <f t="shared" si="21"/>
        <v>0.75301168628978132</v>
      </c>
      <c r="H245" s="24">
        <f t="shared" si="22"/>
        <v>0.16041581443500275</v>
      </c>
      <c r="I245" s="24"/>
      <c r="J245" s="24"/>
      <c r="K245" s="24"/>
      <c r="L245" s="24"/>
      <c r="M245" s="24"/>
      <c r="N245" s="24" t="e">
        <f t="shared" si="23"/>
        <v>#DIV/0!</v>
      </c>
      <c r="O245" s="24" t="e">
        <f t="shared" si="24"/>
        <v>#DIV/0!</v>
      </c>
      <c r="P245" s="24"/>
      <c r="Q245" s="24">
        <v>0.84657496155465495</v>
      </c>
      <c r="R245" s="24">
        <v>0.77092827399725095</v>
      </c>
      <c r="S245" s="24">
        <v>0.83349273304193205</v>
      </c>
      <c r="T245" s="24">
        <v>0.76351427225567703</v>
      </c>
      <c r="U245" s="24">
        <f t="shared" si="25"/>
        <v>0.80362756021237869</v>
      </c>
      <c r="V245" s="24">
        <f t="shared" si="26"/>
        <v>4.2484220678073545E-2</v>
      </c>
      <c r="W245" s="24"/>
      <c r="X245" s="24" t="e">
        <f t="shared" si="27"/>
        <v>#DIV/0!</v>
      </c>
    </row>
    <row r="246" spans="1:24">
      <c r="A246" s="23" t="s">
        <v>547</v>
      </c>
      <c r="B246" s="23" t="s">
        <v>548</v>
      </c>
      <c r="C246" s="24">
        <v>0.79939580668774401</v>
      </c>
      <c r="D246" s="24">
        <v>0.744324151309812</v>
      </c>
      <c r="E246" s="24">
        <v>0.80806213541878202</v>
      </c>
      <c r="F246" s="24">
        <v>0.79018671777955996</v>
      </c>
      <c r="G246" s="24">
        <f t="shared" si="21"/>
        <v>0.78549220279897447</v>
      </c>
      <c r="H246" s="24">
        <f t="shared" si="22"/>
        <v>5.2552983075327402E-2</v>
      </c>
      <c r="I246" s="24"/>
      <c r="J246" s="24">
        <v>0.60242392932297295</v>
      </c>
      <c r="K246" s="24">
        <v>0.61191012097039899</v>
      </c>
      <c r="L246" s="24">
        <v>0.59499832453611801</v>
      </c>
      <c r="M246" s="24">
        <v>0.60606197732437905</v>
      </c>
      <c r="N246" s="24">
        <f t="shared" si="23"/>
        <v>0.6038485880384673</v>
      </c>
      <c r="O246" s="24">
        <f t="shared" si="24"/>
        <v>7.0768218351709745E-3</v>
      </c>
      <c r="P246" s="24"/>
      <c r="Q246" s="24">
        <v>0.76389887517752397</v>
      </c>
      <c r="R246" s="24">
        <v>0.84099179926604695</v>
      </c>
      <c r="S246" s="24">
        <v>0.81123694167052895</v>
      </c>
      <c r="T246" s="24">
        <v>0.80482513941017197</v>
      </c>
      <c r="U246" s="24">
        <f t="shared" si="25"/>
        <v>0.80523818888106791</v>
      </c>
      <c r="V246" s="24">
        <f t="shared" si="26"/>
        <v>3.1745945452059283E-2</v>
      </c>
      <c r="W246" s="24"/>
      <c r="X246" s="24">
        <f t="shared" si="27"/>
        <v>0.73152632657283656</v>
      </c>
    </row>
    <row r="247" spans="1:24">
      <c r="A247" s="23" t="s">
        <v>549</v>
      </c>
      <c r="B247" s="23" t="s">
        <v>550</v>
      </c>
      <c r="C247" s="24">
        <v>1.2339241157412499</v>
      </c>
      <c r="D247" s="24">
        <v>1.1259849590161899</v>
      </c>
      <c r="E247" s="24">
        <v>1.3399700735940301</v>
      </c>
      <c r="F247" s="24">
        <v>1.22336480652283</v>
      </c>
      <c r="G247" s="24">
        <f t="shared" si="21"/>
        <v>1.230810988718575</v>
      </c>
      <c r="H247" s="24">
        <f t="shared" si="22"/>
        <v>0.24553339623965512</v>
      </c>
      <c r="I247" s="24"/>
      <c r="J247" s="24">
        <v>1.21359538484367</v>
      </c>
      <c r="K247" s="24">
        <v>1.1983342071121099</v>
      </c>
      <c r="L247" s="24">
        <v>1.26109809532711</v>
      </c>
      <c r="M247" s="24">
        <v>1.2487306852514299</v>
      </c>
      <c r="N247" s="24">
        <f t="shared" si="23"/>
        <v>1.2304395931335801</v>
      </c>
      <c r="O247" s="24">
        <f t="shared" si="24"/>
        <v>2.9376810424300303E-2</v>
      </c>
      <c r="P247" s="24"/>
      <c r="Q247" s="24">
        <v>1.19431917824911</v>
      </c>
      <c r="R247" s="24">
        <v>1.18403387099918</v>
      </c>
      <c r="S247" s="24">
        <v>1.2259168511124601</v>
      </c>
      <c r="T247" s="24">
        <v>1.19856839720841</v>
      </c>
      <c r="U247" s="24">
        <f t="shared" si="25"/>
        <v>1.20070957439229</v>
      </c>
      <c r="V247" s="24">
        <f t="shared" si="26"/>
        <v>1.7878363887687872E-2</v>
      </c>
      <c r="W247" s="24"/>
      <c r="X247" s="24">
        <f t="shared" si="27"/>
        <v>1.2206533854148149</v>
      </c>
    </row>
    <row r="248" spans="1:24">
      <c r="A248" s="23" t="s">
        <v>551</v>
      </c>
      <c r="B248" s="23" t="s">
        <v>552</v>
      </c>
      <c r="C248" s="24">
        <v>1.2035664068657299</v>
      </c>
      <c r="D248" s="24">
        <v>1.20669703257859</v>
      </c>
      <c r="E248" s="24">
        <v>1.1607776435086199</v>
      </c>
      <c r="F248" s="24">
        <v>1.1678753388058101</v>
      </c>
      <c r="G248" s="24">
        <f t="shared" si="21"/>
        <v>1.1847291054396876</v>
      </c>
      <c r="H248" s="24">
        <f t="shared" si="22"/>
        <v>6.4266826770895444E-2</v>
      </c>
      <c r="I248" s="24"/>
      <c r="J248" s="24"/>
      <c r="K248" s="24"/>
      <c r="L248" s="24"/>
      <c r="M248" s="24"/>
      <c r="N248" s="24" t="e">
        <f t="shared" si="23"/>
        <v>#DIV/0!</v>
      </c>
      <c r="O248" s="24" t="e">
        <f t="shared" si="24"/>
        <v>#DIV/0!</v>
      </c>
      <c r="P248" s="24"/>
      <c r="Q248" s="24">
        <v>1.00265618760612</v>
      </c>
      <c r="R248" s="24">
        <v>0.90510600461437796</v>
      </c>
      <c r="S248" s="24">
        <v>1</v>
      </c>
      <c r="T248" s="24">
        <v>0.90805926829490902</v>
      </c>
      <c r="U248" s="24">
        <f t="shared" si="25"/>
        <v>0.95395536512885182</v>
      </c>
      <c r="V248" s="24">
        <f t="shared" si="26"/>
        <v>5.4725345248319915E-2</v>
      </c>
      <c r="W248" s="24"/>
      <c r="X248" s="24" t="e">
        <f t="shared" si="27"/>
        <v>#DIV/0!</v>
      </c>
    </row>
    <row r="249" spans="1:24">
      <c r="A249" s="23" t="s">
        <v>553</v>
      </c>
      <c r="B249" s="23" t="s">
        <v>554</v>
      </c>
      <c r="C249" s="24"/>
      <c r="D249" s="24"/>
      <c r="E249" s="24"/>
      <c r="F249" s="24"/>
      <c r="G249" s="24" t="e">
        <f t="shared" si="21"/>
        <v>#DIV/0!</v>
      </c>
      <c r="H249" s="24">
        <f t="shared" si="22"/>
        <v>2.3770820531205113E-2</v>
      </c>
      <c r="I249" s="24"/>
      <c r="J249" s="24"/>
      <c r="K249" s="24"/>
      <c r="L249" s="24"/>
      <c r="M249" s="24"/>
      <c r="N249" s="24" t="e">
        <f t="shared" si="23"/>
        <v>#DIV/0!</v>
      </c>
      <c r="O249" s="24" t="e">
        <f t="shared" si="24"/>
        <v>#DIV/0!</v>
      </c>
      <c r="P249" s="24"/>
      <c r="Q249" s="24">
        <v>0.87600567970002596</v>
      </c>
      <c r="R249" s="24">
        <v>0.84459597784096596</v>
      </c>
      <c r="S249" s="24">
        <v>0.87943477354737398</v>
      </c>
      <c r="T249" s="24">
        <v>0.85248340344936202</v>
      </c>
      <c r="U249" s="24">
        <f t="shared" si="25"/>
        <v>0.86312995863443209</v>
      </c>
      <c r="V249" s="24">
        <f t="shared" si="26"/>
        <v>1.7209384684580133E-2</v>
      </c>
      <c r="W249" s="24"/>
      <c r="X249" s="24" t="e">
        <f t="shared" si="27"/>
        <v>#DIV/0!</v>
      </c>
    </row>
    <row r="250" spans="1:24">
      <c r="A250" s="23" t="s">
        <v>555</v>
      </c>
      <c r="B250" s="23" t="s">
        <v>478</v>
      </c>
      <c r="C250" s="24">
        <v>0.921032338538883</v>
      </c>
      <c r="D250" s="24">
        <v>0.93092651270518101</v>
      </c>
      <c r="E250" s="24">
        <v>0.91376442298192895</v>
      </c>
      <c r="F250" s="24">
        <v>0.93312574684761096</v>
      </c>
      <c r="G250" s="24">
        <f t="shared" si="21"/>
        <v>0.92471225526840095</v>
      </c>
      <c r="H250" s="24">
        <f t="shared" si="22"/>
        <v>8.9963076676474862E-3</v>
      </c>
      <c r="I250" s="24"/>
      <c r="J250" s="24">
        <v>1.0379758360374201</v>
      </c>
      <c r="K250" s="24">
        <v>0.98432199342620996</v>
      </c>
      <c r="L250" s="24">
        <v>1.0967304626323899</v>
      </c>
      <c r="M250" s="24">
        <v>0.95654757118598899</v>
      </c>
      <c r="N250" s="24">
        <f t="shared" si="23"/>
        <v>1.0188939658205023</v>
      </c>
      <c r="O250" s="24">
        <f t="shared" si="24"/>
        <v>6.1927194365847781E-2</v>
      </c>
      <c r="P250" s="24"/>
      <c r="Q250" s="24">
        <v>1.1198179988950101</v>
      </c>
      <c r="R250" s="24">
        <v>1.06996666176623</v>
      </c>
      <c r="S250" s="24">
        <v>1.08908104351807</v>
      </c>
      <c r="T250" s="24">
        <v>1.08976045003996</v>
      </c>
      <c r="U250" s="24">
        <f t="shared" si="25"/>
        <v>1.0921565385548175</v>
      </c>
      <c r="V250" s="24">
        <f t="shared" si="26"/>
        <v>2.0597305082112341E-2</v>
      </c>
      <c r="W250" s="24"/>
      <c r="X250" s="24">
        <f t="shared" si="27"/>
        <v>1.0119209198812402</v>
      </c>
    </row>
    <row r="251" spans="1:24">
      <c r="A251" s="23" t="s">
        <v>479</v>
      </c>
      <c r="B251" s="23" t="s">
        <v>480</v>
      </c>
      <c r="C251" s="24">
        <v>0.92797702197311205</v>
      </c>
      <c r="D251" s="24">
        <v>0.928141342034699</v>
      </c>
      <c r="E251" s="24">
        <v>0.96043321960329697</v>
      </c>
      <c r="F251" s="24">
        <v>0.96396959059096698</v>
      </c>
      <c r="G251" s="24">
        <f t="shared" si="21"/>
        <v>0.9451302935505187</v>
      </c>
      <c r="H251" s="24">
        <f t="shared" si="22"/>
        <v>1.7922655605618093E-2</v>
      </c>
      <c r="I251" s="24"/>
      <c r="J251" s="24">
        <v>1.00387808452654</v>
      </c>
      <c r="K251" s="24">
        <v>1.0947284814589899</v>
      </c>
      <c r="L251" s="24">
        <v>1.01677076621674</v>
      </c>
      <c r="M251" s="24">
        <v>1.13795400828189</v>
      </c>
      <c r="N251" s="24">
        <f t="shared" si="23"/>
        <v>1.0633328351210398</v>
      </c>
      <c r="O251" s="24">
        <f t="shared" si="24"/>
        <v>6.3918958381641772E-2</v>
      </c>
      <c r="P251" s="24"/>
      <c r="Q251" s="24">
        <v>0.87291270497634799</v>
      </c>
      <c r="R251" s="24">
        <v>0.94351889538526201</v>
      </c>
      <c r="S251" s="24">
        <v>0.78071928758464204</v>
      </c>
      <c r="T251" s="24">
        <v>0.87807144599838405</v>
      </c>
      <c r="U251" s="24">
        <f t="shared" si="25"/>
        <v>0.86880558348615899</v>
      </c>
      <c r="V251" s="24">
        <f t="shared" si="26"/>
        <v>6.6942759517896785E-2</v>
      </c>
      <c r="W251" s="24"/>
      <c r="X251" s="24">
        <f t="shared" si="27"/>
        <v>0.95908957071923917</v>
      </c>
    </row>
    <row r="252" spans="1:24">
      <c r="A252" s="23" t="s">
        <v>564</v>
      </c>
      <c r="B252" s="23" t="s">
        <v>565</v>
      </c>
      <c r="C252" s="24">
        <v>0.84333459954368695</v>
      </c>
      <c r="D252" s="24">
        <v>0.94158872227255597</v>
      </c>
      <c r="E252" s="24">
        <v>0.94806418158019601</v>
      </c>
      <c r="F252" s="24">
        <v>1.0237511165602</v>
      </c>
      <c r="G252" s="24">
        <f t="shared" si="21"/>
        <v>0.93918465498915971</v>
      </c>
      <c r="H252" s="24">
        <f t="shared" si="22"/>
        <v>5.0236589081074701E-2</v>
      </c>
      <c r="I252" s="24"/>
      <c r="J252" s="24">
        <v>0.88584197242385099</v>
      </c>
      <c r="K252" s="24">
        <v>0.81224612857511203</v>
      </c>
      <c r="L252" s="24">
        <v>0.84207345336247796</v>
      </c>
      <c r="M252" s="24">
        <v>0.79515044603709795</v>
      </c>
      <c r="N252" s="24">
        <f t="shared" si="23"/>
        <v>0.83382800009963476</v>
      </c>
      <c r="O252" s="24">
        <f t="shared" si="24"/>
        <v>3.9728961657777763E-2</v>
      </c>
      <c r="P252" s="24"/>
      <c r="Q252" s="24">
        <v>0.85104373110539799</v>
      </c>
      <c r="R252" s="24">
        <v>0.79521652900016404</v>
      </c>
      <c r="S252" s="24">
        <v>0.91622996913675703</v>
      </c>
      <c r="T252" s="24">
        <v>0.89867811116454199</v>
      </c>
      <c r="U252" s="24">
        <f t="shared" si="25"/>
        <v>0.86529208510171518</v>
      </c>
      <c r="V252" s="24">
        <f t="shared" si="26"/>
        <v>5.4230661440373161E-2</v>
      </c>
      <c r="W252" s="24"/>
      <c r="X252" s="24">
        <f t="shared" si="27"/>
        <v>0.87943491339683655</v>
      </c>
    </row>
    <row r="253" spans="1:24">
      <c r="A253" s="23" t="s">
        <v>566</v>
      </c>
      <c r="B253" s="23" t="s">
        <v>567</v>
      </c>
      <c r="C253" s="24">
        <v>1.5330946263663801</v>
      </c>
      <c r="D253" s="24">
        <v>1.4761066279769799</v>
      </c>
      <c r="E253" s="24">
        <v>1.5025101159701799</v>
      </c>
      <c r="F253" s="24">
        <v>1.3421888593795801</v>
      </c>
      <c r="G253" s="24">
        <f t="shared" si="21"/>
        <v>1.46347505742328</v>
      </c>
      <c r="H253" s="24">
        <f t="shared" si="22"/>
        <v>0.28968572030458906</v>
      </c>
      <c r="I253" s="24"/>
      <c r="J253" s="24">
        <v>1.11829144861963</v>
      </c>
      <c r="K253" s="24">
        <v>1.09485046406063</v>
      </c>
      <c r="L253" s="24">
        <v>1.2028705538795199</v>
      </c>
      <c r="M253" s="24">
        <v>1.15226735540226</v>
      </c>
      <c r="N253" s="24">
        <f t="shared" si="23"/>
        <v>1.14206995549051</v>
      </c>
      <c r="O253" s="24">
        <f t="shared" si="24"/>
        <v>4.6889222248923501E-2</v>
      </c>
      <c r="P253" s="24"/>
      <c r="Q253" s="24">
        <v>1.0890036934504601</v>
      </c>
      <c r="R253" s="24">
        <v>1.08323405501264</v>
      </c>
      <c r="S253" s="24">
        <v>1.03897722795083</v>
      </c>
      <c r="T253" s="24">
        <v>1.0511069922273599</v>
      </c>
      <c r="U253" s="24">
        <f t="shared" si="25"/>
        <v>1.0655804921603225</v>
      </c>
      <c r="V253" s="24">
        <f t="shared" si="26"/>
        <v>2.4341394831086681E-2</v>
      </c>
      <c r="W253" s="24"/>
      <c r="X253" s="24">
        <f t="shared" si="27"/>
        <v>1.2237085016913709</v>
      </c>
    </row>
    <row r="254" spans="1:24">
      <c r="A254" s="23" t="s">
        <v>568</v>
      </c>
      <c r="B254" s="23" t="s">
        <v>569</v>
      </c>
      <c r="C254" s="24"/>
      <c r="D254" s="24"/>
      <c r="E254" s="24"/>
      <c r="F254" s="24"/>
      <c r="G254" s="24" t="e">
        <f t="shared" si="21"/>
        <v>#DIV/0!</v>
      </c>
      <c r="H254" s="24">
        <f t="shared" si="22"/>
        <v>8.4143763060870333E-2</v>
      </c>
      <c r="I254" s="24"/>
      <c r="J254" s="24">
        <v>1.1328450564230299</v>
      </c>
      <c r="K254" s="24">
        <v>1.0937789773942901</v>
      </c>
      <c r="L254" s="24">
        <v>0.96226663079227304</v>
      </c>
      <c r="M254" s="24">
        <v>0.96686049984458999</v>
      </c>
      <c r="N254" s="24">
        <f t="shared" si="23"/>
        <v>1.0389377911135458</v>
      </c>
      <c r="O254" s="24">
        <f t="shared" si="24"/>
        <v>8.7368440015574922E-2</v>
      </c>
      <c r="P254" s="24"/>
      <c r="Q254" s="24">
        <v>0.78288851441567497</v>
      </c>
      <c r="R254" s="24">
        <v>0.77174663490669604</v>
      </c>
      <c r="S254" s="24">
        <v>0.83591152979364303</v>
      </c>
      <c r="T254" s="24">
        <v>0.82490005776548303</v>
      </c>
      <c r="U254" s="24">
        <f t="shared" si="25"/>
        <v>0.8038616842203743</v>
      </c>
      <c r="V254" s="24">
        <f t="shared" si="26"/>
        <v>3.1310573330057059E-2</v>
      </c>
      <c r="W254" s="24"/>
      <c r="X254" s="24" t="e">
        <f t="shared" si="27"/>
        <v>#DIV/0!</v>
      </c>
    </row>
    <row r="255" spans="1:24">
      <c r="A255" s="23" t="s">
        <v>570</v>
      </c>
      <c r="B255" s="23" t="s">
        <v>571</v>
      </c>
      <c r="C255" s="24">
        <v>1.07201026048572</v>
      </c>
      <c r="D255" s="24">
        <v>0.99565540017517395</v>
      </c>
      <c r="E255" s="24">
        <v>1.11017835275365</v>
      </c>
      <c r="F255" s="24">
        <v>1.02847782196655</v>
      </c>
      <c r="G255" s="24">
        <f t="shared" si="21"/>
        <v>1.0515804588452733</v>
      </c>
      <c r="H255" s="24">
        <f t="shared" si="22"/>
        <v>5.0041429447907008E-2</v>
      </c>
      <c r="I255" s="24"/>
      <c r="J255" s="24">
        <v>1.0179074635918399</v>
      </c>
      <c r="K255" s="24">
        <v>1.1025817144439101</v>
      </c>
      <c r="L255" s="24">
        <v>1.04768560899779</v>
      </c>
      <c r="M255" s="24">
        <v>1.16484069679779</v>
      </c>
      <c r="N255" s="24">
        <f t="shared" si="23"/>
        <v>1.0832538709578325</v>
      </c>
      <c r="O255" s="24">
        <f t="shared" si="24"/>
        <v>6.4717926158992273E-2</v>
      </c>
      <c r="P255" s="24"/>
      <c r="Q255" s="24">
        <v>0.97932826473907897</v>
      </c>
      <c r="R255" s="24">
        <v>1.0232736242738101</v>
      </c>
      <c r="S255" s="24">
        <v>0.959536779842179</v>
      </c>
      <c r="T255" s="24">
        <v>0.99230895060885305</v>
      </c>
      <c r="U255" s="24">
        <f t="shared" si="25"/>
        <v>0.98861190486598016</v>
      </c>
      <c r="V255" s="24">
        <f t="shared" si="26"/>
        <v>2.6749777623296896E-2</v>
      </c>
      <c r="W255" s="24"/>
      <c r="X255" s="24">
        <f t="shared" si="27"/>
        <v>1.0411487448896952</v>
      </c>
    </row>
    <row r="256" spans="1:24">
      <c r="A256" s="23" t="s">
        <v>572</v>
      </c>
      <c r="B256" s="23" t="s">
        <v>573</v>
      </c>
      <c r="C256" s="24">
        <v>1.31680494237652</v>
      </c>
      <c r="D256" s="24">
        <v>1.2654325156935899</v>
      </c>
      <c r="E256" s="24">
        <v>1.3121794708035801</v>
      </c>
      <c r="F256" s="24">
        <v>1.2775340561728701</v>
      </c>
      <c r="G256" s="24">
        <f t="shared" si="21"/>
        <v>1.2929877462616401</v>
      </c>
      <c r="H256" s="24">
        <f t="shared" si="22"/>
        <v>0.13416465321691906</v>
      </c>
      <c r="I256" s="24"/>
      <c r="J256" s="24"/>
      <c r="K256" s="24"/>
      <c r="L256" s="24"/>
      <c r="M256" s="24"/>
      <c r="N256" s="24" t="e">
        <f t="shared" si="23"/>
        <v>#DIV/0!</v>
      </c>
      <c r="O256" s="24" t="e">
        <f t="shared" si="24"/>
        <v>#DIV/0!</v>
      </c>
      <c r="P256" s="24"/>
      <c r="Q256" s="24"/>
      <c r="R256" s="24"/>
      <c r="S256" s="24"/>
      <c r="T256" s="24"/>
      <c r="U256" s="24" t="e">
        <f t="shared" si="25"/>
        <v>#DIV/0!</v>
      </c>
      <c r="V256" s="24" t="e">
        <f t="shared" si="26"/>
        <v>#DIV/0!</v>
      </c>
      <c r="W256" s="24"/>
      <c r="X256" s="24" t="e">
        <f t="shared" si="27"/>
        <v>#DIV/0!</v>
      </c>
    </row>
    <row r="257" spans="1:24">
      <c r="A257" s="23" t="s">
        <v>574</v>
      </c>
      <c r="B257" s="23" t="s">
        <v>575</v>
      </c>
      <c r="C257" s="24"/>
      <c r="D257" s="24"/>
      <c r="E257" s="24"/>
      <c r="F257" s="24"/>
      <c r="G257" s="24" t="e">
        <f t="shared" si="21"/>
        <v>#DIV/0!</v>
      </c>
      <c r="H257" s="24">
        <f t="shared" si="22"/>
        <v>2.5388241311589555E-2</v>
      </c>
      <c r="I257" s="24"/>
      <c r="J257" s="24">
        <v>1.3265059104591801</v>
      </c>
      <c r="K257" s="24">
        <v>1.2513671330568099</v>
      </c>
      <c r="L257" s="24">
        <v>1.12755140810604</v>
      </c>
      <c r="M257" s="24">
        <v>1.0666643491015799</v>
      </c>
      <c r="N257" s="24">
        <f t="shared" si="23"/>
        <v>1.1930222001809025</v>
      </c>
      <c r="O257" s="24">
        <f t="shared" si="24"/>
        <v>0.11757942456944218</v>
      </c>
      <c r="P257" s="24"/>
      <c r="Q257" s="24">
        <v>1.23068986393605</v>
      </c>
      <c r="R257" s="24">
        <v>1.2178941266652199</v>
      </c>
      <c r="S257" s="24">
        <v>1.2489318525681401</v>
      </c>
      <c r="T257" s="24">
        <v>1.2573952084447499</v>
      </c>
      <c r="U257" s="24">
        <f t="shared" si="25"/>
        <v>1.23872776290354</v>
      </c>
      <c r="V257" s="24">
        <f t="shared" si="26"/>
        <v>1.7806788851815851E-2</v>
      </c>
      <c r="W257" s="24"/>
      <c r="X257" s="24" t="e">
        <f t="shared" si="27"/>
        <v>#DIV/0!</v>
      </c>
    </row>
    <row r="258" spans="1:24">
      <c r="A258" s="23" t="s">
        <v>576</v>
      </c>
      <c r="B258" s="23" t="s">
        <v>577</v>
      </c>
      <c r="C258" s="24">
        <v>0.77235216802936302</v>
      </c>
      <c r="D258" s="24">
        <v>0.745926137275434</v>
      </c>
      <c r="E258" s="24">
        <v>0.72389372081708603</v>
      </c>
      <c r="F258" s="24">
        <v>0.74285775498126905</v>
      </c>
      <c r="G258" s="24">
        <f t="shared" si="21"/>
        <v>0.74625744527578797</v>
      </c>
      <c r="H258" s="24">
        <f t="shared" si="22"/>
        <v>1.993939472786169E-2</v>
      </c>
      <c r="I258" s="24"/>
      <c r="J258" s="24">
        <v>0.824464471271943</v>
      </c>
      <c r="K258" s="24">
        <v>0.82139487953040402</v>
      </c>
      <c r="L258" s="24">
        <v>0.86330320934805105</v>
      </c>
      <c r="M258" s="24">
        <v>0.83014387728699701</v>
      </c>
      <c r="N258" s="24">
        <f t="shared" si="23"/>
        <v>0.83482660935934871</v>
      </c>
      <c r="O258" s="24">
        <f t="shared" si="24"/>
        <v>1.9327269151108922E-2</v>
      </c>
      <c r="P258" s="24"/>
      <c r="Q258" s="24">
        <v>0.85081362368137603</v>
      </c>
      <c r="R258" s="24">
        <v>0.91991781300453201</v>
      </c>
      <c r="S258" s="24">
        <v>0.86823169441777903</v>
      </c>
      <c r="T258" s="24">
        <v>0.879734036857167</v>
      </c>
      <c r="U258" s="24">
        <f t="shared" si="25"/>
        <v>0.87967429199021352</v>
      </c>
      <c r="V258" s="24">
        <f t="shared" si="26"/>
        <v>2.9345162960395146E-2</v>
      </c>
      <c r="W258" s="24"/>
      <c r="X258" s="24">
        <f t="shared" si="27"/>
        <v>0.82025278220844999</v>
      </c>
    </row>
    <row r="259" spans="1:24">
      <c r="A259" s="23" t="s">
        <v>578</v>
      </c>
      <c r="B259" s="23" t="s">
        <v>579</v>
      </c>
      <c r="C259" s="24">
        <v>1.04296945663509</v>
      </c>
      <c r="D259" s="24">
        <v>1.0100565974562701</v>
      </c>
      <c r="E259" s="24">
        <v>0.91844252524276704</v>
      </c>
      <c r="F259" s="24">
        <v>0.89257633667854097</v>
      </c>
      <c r="G259" s="24">
        <f t="shared" ref="G259:G322" si="28">AVERAGE(C259:F259)</f>
        <v>0.96601122900316705</v>
      </c>
      <c r="H259" s="24">
        <f t="shared" ref="H259:H322" si="29">STDEV(C258:F259)</f>
        <v>0.12721984210802234</v>
      </c>
      <c r="I259" s="24"/>
      <c r="J259" s="24"/>
      <c r="K259" s="24"/>
      <c r="L259" s="24"/>
      <c r="M259" s="24"/>
      <c r="N259" s="24" t="e">
        <f t="shared" ref="N259:N322" si="30">AVERAGE(J259:M259)</f>
        <v>#DIV/0!</v>
      </c>
      <c r="O259" s="24" t="e">
        <f t="shared" ref="O259:O322" si="31">STDEV(J259:M259)</f>
        <v>#DIV/0!</v>
      </c>
      <c r="P259" s="24"/>
      <c r="Q259" s="24">
        <v>0.82157922847262199</v>
      </c>
      <c r="R259" s="24">
        <v>0.71427179649531403</v>
      </c>
      <c r="S259" s="24">
        <v>0.96201118052824197</v>
      </c>
      <c r="T259" s="24">
        <v>0.84131950666617705</v>
      </c>
      <c r="U259" s="24">
        <f t="shared" ref="U259:U322" si="32">AVERAGE(Q259:T259)</f>
        <v>0.83479542804058871</v>
      </c>
      <c r="V259" s="24">
        <f t="shared" ref="V259:V322" si="33">STDEV(Q259:T259)</f>
        <v>0.10153328678286476</v>
      </c>
      <c r="W259" s="24"/>
      <c r="X259" s="24" t="e">
        <f t="shared" ref="X259:X322" si="34">AVERAGE(G259, N259, U259)</f>
        <v>#DIV/0!</v>
      </c>
    </row>
    <row r="260" spans="1:24">
      <c r="A260" s="23" t="s">
        <v>580</v>
      </c>
      <c r="B260" s="23" t="s">
        <v>653</v>
      </c>
      <c r="C260" s="24">
        <v>0.81857085084131698</v>
      </c>
      <c r="D260" s="24">
        <v>0.73525435285418705</v>
      </c>
      <c r="E260" s="24">
        <v>0.77126152253554703</v>
      </c>
      <c r="F260" s="24">
        <v>0.71084648694492503</v>
      </c>
      <c r="G260" s="24">
        <f t="shared" si="28"/>
        <v>0.75898330329399399</v>
      </c>
      <c r="H260" s="24">
        <f t="shared" si="29"/>
        <v>0.12410870752525319</v>
      </c>
      <c r="I260" s="24"/>
      <c r="J260" s="24"/>
      <c r="K260" s="24"/>
      <c r="L260" s="24"/>
      <c r="M260" s="24"/>
      <c r="N260" s="24" t="e">
        <f t="shared" si="30"/>
        <v>#DIV/0!</v>
      </c>
      <c r="O260" s="24" t="e">
        <f t="shared" si="31"/>
        <v>#DIV/0!</v>
      </c>
      <c r="P260" s="24"/>
      <c r="Q260" s="24">
        <v>0.78997675390365196</v>
      </c>
      <c r="R260" s="24">
        <v>0.73011630567270602</v>
      </c>
      <c r="S260" s="24">
        <v>0.84143902827549699</v>
      </c>
      <c r="T260" s="24">
        <v>0.81686715930477305</v>
      </c>
      <c r="U260" s="24">
        <f t="shared" si="32"/>
        <v>0.79459981178915706</v>
      </c>
      <c r="V260" s="24">
        <f t="shared" si="33"/>
        <v>4.785130507352451E-2</v>
      </c>
      <c r="W260" s="24"/>
      <c r="X260" s="24" t="e">
        <f t="shared" si="34"/>
        <v>#DIV/0!</v>
      </c>
    </row>
    <row r="261" spans="1:24">
      <c r="A261" s="23" t="s">
        <v>654</v>
      </c>
      <c r="B261" s="23" t="s">
        <v>581</v>
      </c>
      <c r="C261" s="24">
        <v>0.88306369235121895</v>
      </c>
      <c r="D261" s="24">
        <v>1.0060324624232599</v>
      </c>
      <c r="E261" s="24">
        <v>1.03582871991393</v>
      </c>
      <c r="F261" s="24">
        <v>1.13353432315049</v>
      </c>
      <c r="G261" s="24">
        <f t="shared" si="28"/>
        <v>1.0146147994597245</v>
      </c>
      <c r="H261" s="24">
        <f t="shared" si="29"/>
        <v>0.15549359387716788</v>
      </c>
      <c r="I261" s="24"/>
      <c r="J261" s="24">
        <v>0.94253677679703596</v>
      </c>
      <c r="K261" s="24">
        <v>0.89431680525457202</v>
      </c>
      <c r="L261" s="24">
        <v>0.86830943763467405</v>
      </c>
      <c r="M261" s="24">
        <v>0.82619674911988505</v>
      </c>
      <c r="N261" s="24">
        <f t="shared" si="30"/>
        <v>0.88283994220154172</v>
      </c>
      <c r="O261" s="24">
        <f t="shared" si="31"/>
        <v>4.8699819752279064E-2</v>
      </c>
      <c r="P261" s="24"/>
      <c r="Q261" s="24">
        <v>1.03426262736605</v>
      </c>
      <c r="R261" s="24">
        <v>1.0077857092163101</v>
      </c>
      <c r="S261" s="24">
        <v>1.07098561225874</v>
      </c>
      <c r="T261" s="24">
        <v>1.0371180600055401</v>
      </c>
      <c r="U261" s="24">
        <f t="shared" si="32"/>
        <v>1.03753800221166</v>
      </c>
      <c r="V261" s="24">
        <f t="shared" si="33"/>
        <v>2.5915542236133206E-2</v>
      </c>
      <c r="W261" s="24"/>
      <c r="X261" s="24">
        <f t="shared" si="34"/>
        <v>0.97833091462430877</v>
      </c>
    </row>
    <row r="262" spans="1:24">
      <c r="A262" s="23" t="s">
        <v>582</v>
      </c>
      <c r="B262" s="23" t="s">
        <v>583</v>
      </c>
      <c r="C262" s="24"/>
      <c r="D262" s="24"/>
      <c r="E262" s="24"/>
      <c r="F262" s="24"/>
      <c r="G262" s="24" t="e">
        <f t="shared" si="28"/>
        <v>#DIV/0!</v>
      </c>
      <c r="H262" s="24">
        <f t="shared" si="29"/>
        <v>0.10323312424856158</v>
      </c>
      <c r="I262" s="24"/>
      <c r="J262" s="24">
        <v>1.1304078148427701</v>
      </c>
      <c r="K262" s="24">
        <v>1.16071682506965</v>
      </c>
      <c r="L262" s="24">
        <v>1.1318793830969101</v>
      </c>
      <c r="M262" s="24">
        <v>1.16548624279432</v>
      </c>
      <c r="N262" s="24">
        <f t="shared" si="30"/>
        <v>1.1471225664509126</v>
      </c>
      <c r="O262" s="24">
        <f t="shared" si="31"/>
        <v>1.8563099923631473E-2</v>
      </c>
      <c r="P262" s="24"/>
      <c r="Q262" s="24">
        <v>1.1805566265523899</v>
      </c>
      <c r="R262" s="24">
        <v>1.3345267771256499</v>
      </c>
      <c r="S262" s="24">
        <v>1.0501828379821601</v>
      </c>
      <c r="T262" s="24">
        <v>1.17777614650338</v>
      </c>
      <c r="U262" s="24">
        <f t="shared" si="32"/>
        <v>1.1857605970408951</v>
      </c>
      <c r="V262" s="24">
        <f t="shared" si="33"/>
        <v>0.11633792423744055</v>
      </c>
      <c r="W262" s="24"/>
      <c r="X262" s="24" t="e">
        <f t="shared" si="34"/>
        <v>#DIV/0!</v>
      </c>
    </row>
    <row r="263" spans="1:24">
      <c r="A263" s="23" t="s">
        <v>584</v>
      </c>
      <c r="B263" s="23" t="s">
        <v>585</v>
      </c>
      <c r="C263" s="24">
        <v>1.3059073872115901</v>
      </c>
      <c r="D263" s="24">
        <v>1.22422338116173</v>
      </c>
      <c r="E263" s="24">
        <v>1.3247944570686501</v>
      </c>
      <c r="F263" s="24">
        <v>1.2585905721586299</v>
      </c>
      <c r="G263" s="24">
        <f t="shared" si="28"/>
        <v>1.2783789494001501</v>
      </c>
      <c r="H263" s="24">
        <f t="shared" si="29"/>
        <v>4.5594662280950472E-2</v>
      </c>
      <c r="I263" s="24"/>
      <c r="J263" s="24">
        <v>1.29864145214037</v>
      </c>
      <c r="K263" s="24">
        <v>1.3501957041997501</v>
      </c>
      <c r="L263" s="24">
        <v>1.37220169094954</v>
      </c>
      <c r="M263" s="24">
        <v>1.32534827619766</v>
      </c>
      <c r="N263" s="24">
        <f t="shared" si="30"/>
        <v>1.33659678087183</v>
      </c>
      <c r="O263" s="24">
        <f t="shared" si="31"/>
        <v>3.1726834981544598E-2</v>
      </c>
      <c r="P263" s="24"/>
      <c r="Q263" s="24">
        <v>1.27918916637966</v>
      </c>
      <c r="R263" s="24">
        <v>1.36198912960439</v>
      </c>
      <c r="S263" s="24">
        <v>1.2471690268943501</v>
      </c>
      <c r="T263" s="24">
        <v>1.3050372867396101</v>
      </c>
      <c r="U263" s="24">
        <f t="shared" si="32"/>
        <v>1.2983461524045026</v>
      </c>
      <c r="V263" s="24">
        <f t="shared" si="33"/>
        <v>4.8584250241526371E-2</v>
      </c>
      <c r="W263" s="24"/>
      <c r="X263" s="24">
        <f t="shared" si="34"/>
        <v>1.3044406275588276</v>
      </c>
    </row>
    <row r="264" spans="1:24">
      <c r="A264" s="23" t="s">
        <v>586</v>
      </c>
      <c r="B264" s="23" t="s">
        <v>587</v>
      </c>
      <c r="C264" s="24">
        <v>1.0508184547617601</v>
      </c>
      <c r="D264" s="24">
        <v>0.94870583297185995</v>
      </c>
      <c r="E264" s="24">
        <v>1.04868907772168</v>
      </c>
      <c r="F264" s="24">
        <v>1.02463424029634</v>
      </c>
      <c r="G264" s="24">
        <f t="shared" si="28"/>
        <v>1.0182119014379101</v>
      </c>
      <c r="H264" s="24">
        <f t="shared" si="29"/>
        <v>0.14563888362277985</v>
      </c>
      <c r="I264" s="24"/>
      <c r="J264" s="24">
        <v>0.84899272907490297</v>
      </c>
      <c r="K264" s="24">
        <v>0.86716383383714402</v>
      </c>
      <c r="L264" s="24">
        <v>0.86952817589814702</v>
      </c>
      <c r="M264" s="24">
        <v>0.80503729072799401</v>
      </c>
      <c r="N264" s="24">
        <f t="shared" si="30"/>
        <v>0.84768050738454703</v>
      </c>
      <c r="O264" s="24">
        <f t="shared" si="31"/>
        <v>2.9872431447300341E-2</v>
      </c>
      <c r="P264" s="24"/>
      <c r="Q264" s="24">
        <v>0.97963424572894398</v>
      </c>
      <c r="R264" s="24">
        <v>0.90336470261199098</v>
      </c>
      <c r="S264" s="24">
        <v>1.0518305852988501</v>
      </c>
      <c r="T264" s="24">
        <v>0.990748469490073</v>
      </c>
      <c r="U264" s="24">
        <f t="shared" si="32"/>
        <v>0.98139450078246449</v>
      </c>
      <c r="V264" s="24">
        <f t="shared" si="33"/>
        <v>6.0938457022804607E-2</v>
      </c>
      <c r="W264" s="24"/>
      <c r="X264" s="24">
        <f t="shared" si="34"/>
        <v>0.94909563653497386</v>
      </c>
    </row>
    <row r="265" spans="1:24">
      <c r="A265" s="23" t="s">
        <v>588</v>
      </c>
      <c r="B265" s="23" t="s">
        <v>589</v>
      </c>
      <c r="C265" s="24">
        <v>0.86640765356568505</v>
      </c>
      <c r="D265" s="24">
        <v>0.87958333962966495</v>
      </c>
      <c r="E265" s="24">
        <v>0.86334723994303098</v>
      </c>
      <c r="F265" s="24">
        <v>0.90499200093841004</v>
      </c>
      <c r="G265" s="24">
        <f t="shared" si="28"/>
        <v>0.87858255851919775</v>
      </c>
      <c r="H265" s="24">
        <f t="shared" si="29"/>
        <v>8.1884845838709544E-2</v>
      </c>
      <c r="I265" s="24"/>
      <c r="J265" s="24">
        <v>0.91669341935955195</v>
      </c>
      <c r="K265" s="24">
        <v>0.87008338756595405</v>
      </c>
      <c r="L265" s="24">
        <v>0.76329648030191199</v>
      </c>
      <c r="M265" s="24">
        <v>0.80355532681372299</v>
      </c>
      <c r="N265" s="24">
        <f t="shared" si="30"/>
        <v>0.83840715351028527</v>
      </c>
      <c r="O265" s="24">
        <f t="shared" si="31"/>
        <v>6.8284664648498791E-2</v>
      </c>
      <c r="P265" s="24"/>
      <c r="Q265" s="24">
        <v>0.90799573598794103</v>
      </c>
      <c r="R265" s="24">
        <v>0.87321358837007701</v>
      </c>
      <c r="S265" s="24">
        <v>0.871753693489416</v>
      </c>
      <c r="T265" s="24">
        <v>0.90125732895836197</v>
      </c>
      <c r="U265" s="24">
        <f t="shared" si="32"/>
        <v>0.888555086701449</v>
      </c>
      <c r="V265" s="24">
        <f t="shared" si="33"/>
        <v>1.8769959935586143E-2</v>
      </c>
      <c r="W265" s="24"/>
      <c r="X265" s="24">
        <f t="shared" si="34"/>
        <v>0.86851493291031068</v>
      </c>
    </row>
    <row r="266" spans="1:24">
      <c r="A266" s="23" t="s">
        <v>590</v>
      </c>
      <c r="B266" s="23" t="s">
        <v>591</v>
      </c>
      <c r="C266" s="24">
        <v>0.87598099580899003</v>
      </c>
      <c r="D266" s="24">
        <v>0.77365171802537203</v>
      </c>
      <c r="E266" s="24">
        <v>0.74208775229079404</v>
      </c>
      <c r="F266" s="24">
        <v>0.65177298696069896</v>
      </c>
      <c r="G266" s="24">
        <f t="shared" si="28"/>
        <v>0.76087336327146371</v>
      </c>
      <c r="H266" s="24">
        <f t="shared" si="29"/>
        <v>8.8203140093023116E-2</v>
      </c>
      <c r="I266" s="24"/>
      <c r="J266" s="24">
        <v>1.1011588204556599</v>
      </c>
      <c r="K266" s="24">
        <v>1.0420052158269899</v>
      </c>
      <c r="L266" s="24">
        <v>1.1800549146384101</v>
      </c>
      <c r="M266" s="24">
        <v>0.928724865337752</v>
      </c>
      <c r="N266" s="24">
        <f t="shared" si="30"/>
        <v>1.0629859540647031</v>
      </c>
      <c r="O266" s="24">
        <f t="shared" si="31"/>
        <v>0.10587499009280657</v>
      </c>
      <c r="P266" s="24"/>
      <c r="Q266" s="24">
        <v>0.8582774586602</v>
      </c>
      <c r="R266" s="24">
        <v>0.86059395662179605</v>
      </c>
      <c r="S266" s="24">
        <v>0.82743684967909703</v>
      </c>
      <c r="T266" s="24">
        <v>0.83718677668694197</v>
      </c>
      <c r="U266" s="24">
        <f t="shared" si="32"/>
        <v>0.84587376041200868</v>
      </c>
      <c r="V266" s="24">
        <f t="shared" si="33"/>
        <v>1.6185582785303607E-2</v>
      </c>
      <c r="W266" s="24"/>
      <c r="X266" s="24">
        <f t="shared" si="34"/>
        <v>0.88991102591605842</v>
      </c>
    </row>
    <row r="267" spans="1:24">
      <c r="A267" s="23" t="s">
        <v>592</v>
      </c>
      <c r="B267" s="23" t="s">
        <v>593</v>
      </c>
      <c r="C267" s="24">
        <v>1.02935145067158</v>
      </c>
      <c r="D267" s="24">
        <v>1.04502291090777</v>
      </c>
      <c r="E267" s="24">
        <v>1.0033889064892001</v>
      </c>
      <c r="F267" s="24">
        <v>1.0222348710012701</v>
      </c>
      <c r="G267" s="24">
        <f t="shared" si="28"/>
        <v>1.0249995347674552</v>
      </c>
      <c r="H267" s="24">
        <f t="shared" si="29"/>
        <v>0.15403554832401134</v>
      </c>
      <c r="I267" s="24"/>
      <c r="J267" s="24"/>
      <c r="K267" s="24"/>
      <c r="L267" s="24"/>
      <c r="M267" s="24"/>
      <c r="N267" s="24" t="e">
        <f t="shared" si="30"/>
        <v>#DIV/0!</v>
      </c>
      <c r="O267" s="24" t="e">
        <f t="shared" si="31"/>
        <v>#DIV/0!</v>
      </c>
      <c r="P267" s="24"/>
      <c r="Q267" s="24">
        <v>1.25488651499662</v>
      </c>
      <c r="R267" s="24">
        <v>1.2415955373165199</v>
      </c>
      <c r="S267" s="24">
        <v>1.14431615518457</v>
      </c>
      <c r="T267" s="24">
        <v>1.20817374593692</v>
      </c>
      <c r="U267" s="24">
        <f t="shared" si="32"/>
        <v>1.2122429883586574</v>
      </c>
      <c r="V267" s="24">
        <f t="shared" si="33"/>
        <v>4.9364818421603028E-2</v>
      </c>
      <c r="W267" s="24"/>
      <c r="X267" s="24" t="e">
        <f t="shared" si="34"/>
        <v>#DIV/0!</v>
      </c>
    </row>
    <row r="268" spans="1:24">
      <c r="A268" s="23" t="s">
        <v>594</v>
      </c>
      <c r="B268" s="23" t="s">
        <v>595</v>
      </c>
      <c r="C268" s="24">
        <v>1.6328732769488501</v>
      </c>
      <c r="D268" s="24">
        <v>1.6487089213583399</v>
      </c>
      <c r="E268" s="24">
        <v>1.25137518341336</v>
      </c>
      <c r="F268" s="24">
        <v>1.26793885304025</v>
      </c>
      <c r="G268" s="24">
        <f t="shared" si="28"/>
        <v>1.4502240586902</v>
      </c>
      <c r="H268" s="24">
        <f t="shared" si="29"/>
        <v>0.26940465525505325</v>
      </c>
      <c r="I268" s="24"/>
      <c r="J268" s="24"/>
      <c r="K268" s="24"/>
      <c r="L268" s="24"/>
      <c r="M268" s="24"/>
      <c r="N268" s="24" t="e">
        <f t="shared" si="30"/>
        <v>#DIV/0!</v>
      </c>
      <c r="O268" s="24" t="e">
        <f t="shared" si="31"/>
        <v>#DIV/0!</v>
      </c>
      <c r="P268" s="24"/>
      <c r="Q268" s="24">
        <v>0.74163991351380998</v>
      </c>
      <c r="R268" s="24">
        <v>0.71499409398853397</v>
      </c>
      <c r="S268" s="24">
        <v>0.82204705444681803</v>
      </c>
      <c r="T268" s="24">
        <v>0.79721016030508296</v>
      </c>
      <c r="U268" s="24">
        <f t="shared" si="32"/>
        <v>0.76897280556356118</v>
      </c>
      <c r="V268" s="24">
        <f t="shared" si="33"/>
        <v>4.9244330937424537E-2</v>
      </c>
      <c r="W268" s="24"/>
      <c r="X268" s="24" t="e">
        <f t="shared" si="34"/>
        <v>#DIV/0!</v>
      </c>
    </row>
    <row r="269" spans="1:24">
      <c r="A269" s="23" t="s">
        <v>596</v>
      </c>
      <c r="B269" s="23" t="s">
        <v>517</v>
      </c>
      <c r="C269" s="24">
        <v>1.0393165422469299</v>
      </c>
      <c r="D269" s="24">
        <v>0.97976744139837602</v>
      </c>
      <c r="E269" s="24">
        <v>1.0700375974546701</v>
      </c>
      <c r="F269" s="24">
        <v>0.99106291371766697</v>
      </c>
      <c r="G269" s="24">
        <f t="shared" si="28"/>
        <v>1.0200461237044107</v>
      </c>
      <c r="H269" s="24">
        <f t="shared" si="29"/>
        <v>0.27280677508392676</v>
      </c>
      <c r="I269" s="24"/>
      <c r="J269" s="24">
        <v>1.5837878944810899</v>
      </c>
      <c r="K269" s="24">
        <v>1.56664636929205</v>
      </c>
      <c r="L269" s="24">
        <v>1.4286517772757601</v>
      </c>
      <c r="M269" s="24">
        <v>1.4266896306816099</v>
      </c>
      <c r="N269" s="24">
        <f t="shared" si="30"/>
        <v>1.5014439179326273</v>
      </c>
      <c r="O269" s="24">
        <f t="shared" si="31"/>
        <v>8.5476681695279541E-2</v>
      </c>
      <c r="P269" s="24"/>
      <c r="Q269" s="24">
        <v>1.1339476251638301</v>
      </c>
      <c r="R269" s="24">
        <v>1.13980903669862</v>
      </c>
      <c r="S269" s="24">
        <v>1.13798860261152</v>
      </c>
      <c r="T269" s="24">
        <v>1.1865284885082901</v>
      </c>
      <c r="U269" s="24">
        <f t="shared" si="32"/>
        <v>1.1495684382455649</v>
      </c>
      <c r="V269" s="24">
        <f t="shared" si="33"/>
        <v>2.4761486416231659E-2</v>
      </c>
      <c r="W269" s="24"/>
      <c r="X269" s="24">
        <f t="shared" si="34"/>
        <v>1.2236861599608675</v>
      </c>
    </row>
    <row r="270" spans="1:24">
      <c r="A270" s="23" t="s">
        <v>518</v>
      </c>
      <c r="B270" s="23" t="s">
        <v>520</v>
      </c>
      <c r="C270" s="24"/>
      <c r="D270" s="24"/>
      <c r="E270" s="24"/>
      <c r="F270" s="24"/>
      <c r="G270" s="24" t="e">
        <f t="shared" si="28"/>
        <v>#DIV/0!</v>
      </c>
      <c r="H270" s="24">
        <f t="shared" si="29"/>
        <v>4.2161970178400086E-2</v>
      </c>
      <c r="I270" s="24"/>
      <c r="J270" s="24"/>
      <c r="K270" s="24"/>
      <c r="L270" s="24"/>
      <c r="M270" s="24"/>
      <c r="N270" s="24" t="e">
        <f t="shared" si="30"/>
        <v>#DIV/0!</v>
      </c>
      <c r="O270" s="24" t="e">
        <f t="shared" si="31"/>
        <v>#DIV/0!</v>
      </c>
      <c r="P270" s="24"/>
      <c r="Q270" s="24">
        <v>0.97288659549168</v>
      </c>
      <c r="R270" s="24">
        <v>0.99350141103745004</v>
      </c>
      <c r="S270" s="24">
        <v>1.0592700910697701</v>
      </c>
      <c r="T270" s="24">
        <v>1.08812744982196</v>
      </c>
      <c r="U270" s="24">
        <f t="shared" si="32"/>
        <v>1.0284463868552149</v>
      </c>
      <c r="V270" s="24">
        <f t="shared" si="33"/>
        <v>5.4221680072367967E-2</v>
      </c>
      <c r="W270" s="24"/>
      <c r="X270" s="24" t="e">
        <f t="shared" si="34"/>
        <v>#DIV/0!</v>
      </c>
    </row>
    <row r="271" spans="1:24">
      <c r="A271" s="23" t="s">
        <v>521</v>
      </c>
      <c r="B271" s="23" t="s">
        <v>522</v>
      </c>
      <c r="C271" s="24">
        <v>0.79685005274423604</v>
      </c>
      <c r="D271" s="24">
        <v>0.77502615143264697</v>
      </c>
      <c r="E271" s="24">
        <v>0.76915367328833095</v>
      </c>
      <c r="F271" s="24">
        <v>0.75070988641721004</v>
      </c>
      <c r="G271" s="24">
        <f t="shared" si="28"/>
        <v>0.772934940970606</v>
      </c>
      <c r="H271" s="24">
        <f t="shared" si="29"/>
        <v>1.9013650951603272E-2</v>
      </c>
      <c r="I271" s="24"/>
      <c r="J271" s="24">
        <v>0.69669704649488295</v>
      </c>
      <c r="K271" s="24">
        <v>0.78079711664049101</v>
      </c>
      <c r="L271" s="24">
        <v>0.63879103907377499</v>
      </c>
      <c r="M271" s="24">
        <v>0.68377652494668695</v>
      </c>
      <c r="N271" s="24">
        <f t="shared" si="30"/>
        <v>0.70001543178895898</v>
      </c>
      <c r="O271" s="24">
        <f t="shared" si="31"/>
        <v>5.9298174921850792E-2</v>
      </c>
      <c r="P271" s="24"/>
      <c r="Q271" s="24">
        <v>0.75893195294120497</v>
      </c>
      <c r="R271" s="24">
        <v>0.81114642995635</v>
      </c>
      <c r="S271" s="24">
        <v>0.76665555854905398</v>
      </c>
      <c r="T271" s="24">
        <v>0.80998705286258799</v>
      </c>
      <c r="U271" s="24">
        <f t="shared" si="32"/>
        <v>0.78668024857729935</v>
      </c>
      <c r="V271" s="24">
        <f t="shared" si="33"/>
        <v>2.7765429816594814E-2</v>
      </c>
      <c r="W271" s="24"/>
      <c r="X271" s="24">
        <f t="shared" si="34"/>
        <v>0.75321020711228803</v>
      </c>
    </row>
    <row r="272" spans="1:24">
      <c r="A272" s="23" t="s">
        <v>523</v>
      </c>
      <c r="B272" s="23" t="s">
        <v>604</v>
      </c>
      <c r="C272" s="24">
        <v>0.77857760976118495</v>
      </c>
      <c r="D272" s="24">
        <v>0.84163977351803498</v>
      </c>
      <c r="E272" s="24">
        <v>0.63443499708232598</v>
      </c>
      <c r="F272" s="24">
        <v>0.83056665799910601</v>
      </c>
      <c r="G272" s="24">
        <f t="shared" si="28"/>
        <v>0.77130475959016298</v>
      </c>
      <c r="H272" s="24">
        <f t="shared" si="29"/>
        <v>6.3622867380505987E-2</v>
      </c>
      <c r="I272" s="24"/>
      <c r="J272" s="24">
        <v>1.1609151556980299</v>
      </c>
      <c r="K272" s="24">
        <v>1.14379610752954</v>
      </c>
      <c r="L272" s="24">
        <v>1.1151176237432801</v>
      </c>
      <c r="M272" s="24">
        <v>1.1448700005539201</v>
      </c>
      <c r="N272" s="24">
        <f t="shared" si="30"/>
        <v>1.1411747218811925</v>
      </c>
      <c r="O272" s="24">
        <f t="shared" si="31"/>
        <v>1.9054166979361908E-2</v>
      </c>
      <c r="P272" s="24"/>
      <c r="Q272" s="24">
        <v>1.10702879768407</v>
      </c>
      <c r="R272" s="24">
        <v>1.2379160940779299</v>
      </c>
      <c r="S272" s="24">
        <v>1.27663598283415</v>
      </c>
      <c r="T272" s="24">
        <v>1.21188526180913</v>
      </c>
      <c r="U272" s="24">
        <f t="shared" si="32"/>
        <v>1.2083665341013199</v>
      </c>
      <c r="V272" s="24">
        <f t="shared" si="33"/>
        <v>7.2607649716242062E-2</v>
      </c>
      <c r="W272" s="24"/>
      <c r="X272" s="24">
        <f t="shared" si="34"/>
        <v>1.0402820051908919</v>
      </c>
    </row>
    <row r="273" spans="1:24">
      <c r="A273" s="23" t="s">
        <v>605</v>
      </c>
      <c r="B273" s="23" t="s">
        <v>606</v>
      </c>
      <c r="C273" s="24">
        <v>0.81915782197759401</v>
      </c>
      <c r="D273" s="24">
        <v>0.882745441354296</v>
      </c>
      <c r="E273" s="24">
        <v>0.84907025640001998</v>
      </c>
      <c r="F273" s="24">
        <v>0.82045476052009503</v>
      </c>
      <c r="G273" s="24">
        <f t="shared" si="28"/>
        <v>0.84285707006300126</v>
      </c>
      <c r="H273" s="24">
        <f t="shared" si="29"/>
        <v>7.5760791758601356E-2</v>
      </c>
      <c r="I273" s="24"/>
      <c r="J273" s="24">
        <v>0.98753507449948497</v>
      </c>
      <c r="K273" s="24">
        <v>0.927513788958513</v>
      </c>
      <c r="L273" s="24">
        <v>0.90643457676199302</v>
      </c>
      <c r="M273" s="24">
        <v>0.97116772706792698</v>
      </c>
      <c r="N273" s="24">
        <f t="shared" si="30"/>
        <v>0.94816279182197949</v>
      </c>
      <c r="O273" s="24">
        <f t="shared" si="31"/>
        <v>3.7625474261708931E-2</v>
      </c>
      <c r="P273" s="24"/>
      <c r="Q273" s="24">
        <v>0.82423571122566497</v>
      </c>
      <c r="R273" s="24">
        <v>0.79770921838740705</v>
      </c>
      <c r="S273" s="24">
        <v>0.84958500306764595</v>
      </c>
      <c r="T273" s="24">
        <v>0.81385791340828195</v>
      </c>
      <c r="U273" s="24">
        <f t="shared" si="32"/>
        <v>0.82134696152224995</v>
      </c>
      <c r="V273" s="24">
        <f t="shared" si="33"/>
        <v>2.1760519351420447E-2</v>
      </c>
      <c r="W273" s="24"/>
      <c r="X273" s="24">
        <f t="shared" si="34"/>
        <v>0.87078894113574357</v>
      </c>
    </row>
    <row r="274" spans="1:24">
      <c r="A274" s="23" t="s">
        <v>607</v>
      </c>
      <c r="B274" s="23" t="s">
        <v>608</v>
      </c>
      <c r="C274" s="24">
        <v>0.91253546120544704</v>
      </c>
      <c r="D274" s="24">
        <v>1.06363300796509</v>
      </c>
      <c r="E274" s="24">
        <v>0.75910680397800401</v>
      </c>
      <c r="F274" s="24">
        <v>0.88790030649835305</v>
      </c>
      <c r="G274" s="24">
        <f t="shared" si="28"/>
        <v>0.90579389491172346</v>
      </c>
      <c r="H274" s="24">
        <f t="shared" si="29"/>
        <v>9.0562692574140929E-2</v>
      </c>
      <c r="I274" s="24"/>
      <c r="J274" s="24">
        <v>1.07853789245725</v>
      </c>
      <c r="K274" s="24">
        <v>1.0121358439649699</v>
      </c>
      <c r="L274" s="24">
        <v>0.89585573294205101</v>
      </c>
      <c r="M274" s="24">
        <v>0.84305779512101897</v>
      </c>
      <c r="N274" s="24">
        <f t="shared" si="30"/>
        <v>0.95739681612132244</v>
      </c>
      <c r="O274" s="24">
        <f t="shared" si="31"/>
        <v>0.10728814502276952</v>
      </c>
      <c r="P274" s="24"/>
      <c r="Q274" s="24">
        <v>0.70122472092973398</v>
      </c>
      <c r="R274" s="24">
        <v>0.73421404190961603</v>
      </c>
      <c r="S274" s="24">
        <v>0.728601501295015</v>
      </c>
      <c r="T274" s="24">
        <v>0.76898289299672296</v>
      </c>
      <c r="U274" s="24">
        <f t="shared" si="32"/>
        <v>0.73325578928277202</v>
      </c>
      <c r="V274" s="24">
        <f t="shared" si="33"/>
        <v>2.7838797414125937E-2</v>
      </c>
      <c r="W274" s="24"/>
      <c r="X274" s="24">
        <f t="shared" si="34"/>
        <v>0.86548216677193934</v>
      </c>
    </row>
    <row r="275" spans="1:24">
      <c r="A275" s="23" t="s">
        <v>609</v>
      </c>
      <c r="B275" s="23" t="s">
        <v>610</v>
      </c>
      <c r="C275" s="24">
        <v>0.92269532240839103</v>
      </c>
      <c r="D275" s="24">
        <v>0.97109780837675297</v>
      </c>
      <c r="E275" s="24">
        <v>0.94571117849241904</v>
      </c>
      <c r="F275" s="24">
        <v>1.0574418067465099</v>
      </c>
      <c r="G275" s="24">
        <f t="shared" si="28"/>
        <v>0.97423652900601831</v>
      </c>
      <c r="H275" s="24">
        <f t="shared" si="29"/>
        <v>9.7517666686990925E-2</v>
      </c>
      <c r="I275" s="24"/>
      <c r="J275" s="24">
        <v>1.2103882462066</v>
      </c>
      <c r="K275" s="24">
        <v>1.31650191131707</v>
      </c>
      <c r="L275" s="24">
        <v>1.11968727334368</v>
      </c>
      <c r="M275" s="24">
        <v>1.2311080705005</v>
      </c>
      <c r="N275" s="24">
        <f t="shared" si="30"/>
        <v>1.2194213753419625</v>
      </c>
      <c r="O275" s="24">
        <f t="shared" si="31"/>
        <v>8.0807792182690449E-2</v>
      </c>
      <c r="P275" s="24"/>
      <c r="Q275" s="24">
        <v>0.97845209203804895</v>
      </c>
      <c r="R275" s="24">
        <v>0.80251828998856201</v>
      </c>
      <c r="S275" s="24">
        <v>1.06885227751228</v>
      </c>
      <c r="T275" s="24">
        <v>0.94327206397908403</v>
      </c>
      <c r="U275" s="24">
        <f t="shared" si="32"/>
        <v>0.94827368087949371</v>
      </c>
      <c r="V275" s="24">
        <f t="shared" si="33"/>
        <v>0.11063390771876729</v>
      </c>
      <c r="W275" s="24"/>
      <c r="X275" s="24">
        <f t="shared" si="34"/>
        <v>1.0473105284091582</v>
      </c>
    </row>
    <row r="276" spans="1:24">
      <c r="A276" s="23" t="s">
        <v>611</v>
      </c>
      <c r="B276" s="23" t="s">
        <v>612</v>
      </c>
      <c r="C276" s="24">
        <v>0.82421557750615704</v>
      </c>
      <c r="D276" s="24">
        <v>0.87449844067498494</v>
      </c>
      <c r="E276" s="24">
        <v>0.73005363825604797</v>
      </c>
      <c r="F276" s="24">
        <v>0.78585024189149399</v>
      </c>
      <c r="G276" s="24">
        <f t="shared" si="28"/>
        <v>0.80365447458217099</v>
      </c>
      <c r="H276" s="24">
        <f t="shared" si="29"/>
        <v>0.10675428147202851</v>
      </c>
      <c r="I276" s="24"/>
      <c r="J276" s="24">
        <v>0.87291029837197498</v>
      </c>
      <c r="K276" s="24">
        <v>0.93625649466069805</v>
      </c>
      <c r="L276" s="24">
        <v>0.88469469550199398</v>
      </c>
      <c r="M276" s="24">
        <v>0.92615003779594796</v>
      </c>
      <c r="N276" s="24">
        <f t="shared" si="30"/>
        <v>0.90500288158265374</v>
      </c>
      <c r="O276" s="24">
        <f t="shared" si="31"/>
        <v>3.0910337350486344E-2</v>
      </c>
      <c r="P276" s="24"/>
      <c r="Q276" s="24">
        <v>0.928262192415098</v>
      </c>
      <c r="R276" s="24">
        <v>0.88659131628117205</v>
      </c>
      <c r="S276" s="24">
        <v>0.91324637210493098</v>
      </c>
      <c r="T276" s="24">
        <v>0.90235947672429395</v>
      </c>
      <c r="U276" s="24">
        <f t="shared" si="32"/>
        <v>0.90761483938137377</v>
      </c>
      <c r="V276" s="24">
        <f t="shared" si="33"/>
        <v>1.7584412683945227E-2</v>
      </c>
      <c r="W276" s="24"/>
      <c r="X276" s="24">
        <f t="shared" si="34"/>
        <v>0.87209073184873287</v>
      </c>
    </row>
    <row r="277" spans="1:24">
      <c r="A277" s="23" t="s">
        <v>613</v>
      </c>
      <c r="B277" s="23" t="s">
        <v>614</v>
      </c>
      <c r="C277" s="24">
        <v>0.84071874542481895</v>
      </c>
      <c r="D277" s="24">
        <v>0.76834266327846601</v>
      </c>
      <c r="E277" s="24">
        <v>0.85459357640228995</v>
      </c>
      <c r="F277" s="24">
        <v>0.80637710814776598</v>
      </c>
      <c r="G277" s="24">
        <f t="shared" si="28"/>
        <v>0.81750802331333516</v>
      </c>
      <c r="H277" s="24">
        <f t="shared" si="29"/>
        <v>4.7831172872248043E-2</v>
      </c>
      <c r="I277" s="24"/>
      <c r="J277" s="24">
        <v>0.95270101541182795</v>
      </c>
      <c r="K277" s="24">
        <v>0.84682865202191404</v>
      </c>
      <c r="L277" s="24">
        <v>0.90872550786137096</v>
      </c>
      <c r="M277" s="24">
        <v>0.88118323964546896</v>
      </c>
      <c r="N277" s="24">
        <f t="shared" si="30"/>
        <v>0.89735960373514545</v>
      </c>
      <c r="O277" s="24">
        <f t="shared" si="31"/>
        <v>4.4747094725733495E-2</v>
      </c>
      <c r="P277" s="24"/>
      <c r="Q277" s="24">
        <v>0.87442374578412396</v>
      </c>
      <c r="R277" s="24">
        <v>0.83979374804263196</v>
      </c>
      <c r="S277" s="24">
        <v>0.97132806474746802</v>
      </c>
      <c r="T277" s="24">
        <v>0.94778635892526197</v>
      </c>
      <c r="U277" s="24">
        <f t="shared" si="32"/>
        <v>0.90833297937487156</v>
      </c>
      <c r="V277" s="24">
        <f t="shared" si="33"/>
        <v>6.1569506233129241E-2</v>
      </c>
      <c r="W277" s="24"/>
      <c r="X277" s="24">
        <f t="shared" si="34"/>
        <v>0.87440020214111736</v>
      </c>
    </row>
    <row r="278" spans="1:24">
      <c r="A278" s="23" t="s">
        <v>615</v>
      </c>
      <c r="B278" s="23" t="s">
        <v>616</v>
      </c>
      <c r="C278" s="24">
        <v>0.99245380368533098</v>
      </c>
      <c r="D278" s="24">
        <v>1.11409258816795</v>
      </c>
      <c r="E278" s="24">
        <v>0.96435270968611198</v>
      </c>
      <c r="F278" s="24">
        <v>1.07861119635501</v>
      </c>
      <c r="G278" s="24">
        <f t="shared" si="28"/>
        <v>1.0373775744736009</v>
      </c>
      <c r="H278" s="24">
        <f t="shared" si="29"/>
        <v>0.12877257127094521</v>
      </c>
      <c r="I278" s="24"/>
      <c r="J278" s="24">
        <v>0.88460134257323497</v>
      </c>
      <c r="K278" s="24">
        <v>1.1026725811861</v>
      </c>
      <c r="L278" s="24">
        <v>0.96809359405282003</v>
      </c>
      <c r="M278" s="24">
        <v>1.21013048458123</v>
      </c>
      <c r="N278" s="24">
        <f t="shared" si="30"/>
        <v>1.0413745005983461</v>
      </c>
      <c r="O278" s="24">
        <f t="shared" si="31"/>
        <v>0.14397216299812463</v>
      </c>
      <c r="P278" s="24"/>
      <c r="Q278" s="24">
        <v>0.86875318807777402</v>
      </c>
      <c r="R278" s="24">
        <v>0.852796127939763</v>
      </c>
      <c r="S278" s="24">
        <v>0.77082892667905401</v>
      </c>
      <c r="T278" s="24">
        <v>0.76115586843868899</v>
      </c>
      <c r="U278" s="24">
        <f t="shared" si="32"/>
        <v>0.81338352778382006</v>
      </c>
      <c r="V278" s="24">
        <f t="shared" si="33"/>
        <v>5.5250263371851634E-2</v>
      </c>
      <c r="W278" s="24"/>
      <c r="X278" s="24">
        <f t="shared" si="34"/>
        <v>0.96404520095192237</v>
      </c>
    </row>
    <row r="279" spans="1:24">
      <c r="A279" s="23" t="s">
        <v>691</v>
      </c>
      <c r="B279" s="23" t="s">
        <v>618</v>
      </c>
      <c r="C279" s="24"/>
      <c r="D279" s="24"/>
      <c r="E279" s="24"/>
      <c r="F279" s="24"/>
      <c r="G279" s="24" t="e">
        <f t="shared" si="28"/>
        <v>#DIV/0!</v>
      </c>
      <c r="H279" s="24">
        <f t="shared" si="29"/>
        <v>7.056009485691668E-2</v>
      </c>
      <c r="I279" s="24"/>
      <c r="J279" s="24"/>
      <c r="K279" s="24"/>
      <c r="L279" s="24"/>
      <c r="M279" s="24"/>
      <c r="N279" s="24" t="e">
        <f t="shared" si="30"/>
        <v>#DIV/0!</v>
      </c>
      <c r="O279" s="24" t="e">
        <f t="shared" si="31"/>
        <v>#DIV/0!</v>
      </c>
      <c r="P279" s="24"/>
      <c r="Q279" s="24">
        <v>1.26611208156938</v>
      </c>
      <c r="R279" s="24">
        <v>1.55693317516634</v>
      </c>
      <c r="S279" s="24">
        <v>1.18755060391956</v>
      </c>
      <c r="T279" s="24">
        <v>1.4689828728152701</v>
      </c>
      <c r="U279" s="24">
        <f t="shared" si="32"/>
        <v>1.3698946833676378</v>
      </c>
      <c r="V279" s="24">
        <f t="shared" si="33"/>
        <v>0.17206787270156235</v>
      </c>
      <c r="W279" s="24"/>
      <c r="X279" s="24" t="e">
        <f t="shared" si="34"/>
        <v>#DIV/0!</v>
      </c>
    </row>
    <row r="280" spans="1:24">
      <c r="A280" s="23" t="s">
        <v>619</v>
      </c>
      <c r="B280" s="23" t="s">
        <v>620</v>
      </c>
      <c r="C280" s="24"/>
      <c r="D280" s="24"/>
      <c r="E280" s="24"/>
      <c r="F280" s="24"/>
      <c r="G280" s="24" t="e">
        <f t="shared" si="28"/>
        <v>#DIV/0!</v>
      </c>
      <c r="H280" s="24" t="e">
        <f t="shared" si="29"/>
        <v>#DIV/0!</v>
      </c>
      <c r="I280" s="24"/>
      <c r="J280" s="24">
        <v>0.68416125945943695</v>
      </c>
      <c r="K280" s="24">
        <v>0.66232128038015103</v>
      </c>
      <c r="L280" s="24">
        <v>0.67445615796887204</v>
      </c>
      <c r="M280" s="24">
        <v>0.65475651481035901</v>
      </c>
      <c r="N280" s="24">
        <f t="shared" si="30"/>
        <v>0.66892380315470479</v>
      </c>
      <c r="O280" s="24">
        <f t="shared" si="31"/>
        <v>1.3001184438975784E-2</v>
      </c>
      <c r="P280" s="24"/>
      <c r="Q280" s="24">
        <v>0.71547343355653403</v>
      </c>
      <c r="R280" s="24">
        <v>0.71391438026047505</v>
      </c>
      <c r="S280" s="24">
        <v>0.77464365495978504</v>
      </c>
      <c r="T280" s="24">
        <v>0.77743443051824901</v>
      </c>
      <c r="U280" s="24">
        <f t="shared" si="32"/>
        <v>0.74536647482376073</v>
      </c>
      <c r="V280" s="24">
        <f t="shared" si="33"/>
        <v>3.5441666758035249E-2</v>
      </c>
      <c r="W280" s="24"/>
      <c r="X280" s="24" t="e">
        <f t="shared" si="34"/>
        <v>#DIV/0!</v>
      </c>
    </row>
    <row r="281" spans="1:24">
      <c r="A281" s="23" t="s">
        <v>621</v>
      </c>
      <c r="B281" s="23" t="s">
        <v>622</v>
      </c>
      <c r="C281" s="24">
        <v>1.19688758711189</v>
      </c>
      <c r="D281" s="24">
        <v>1.16486322662343</v>
      </c>
      <c r="E281" s="24">
        <v>1.04238026056649</v>
      </c>
      <c r="F281" s="24">
        <v>1.01804509672424</v>
      </c>
      <c r="G281" s="24">
        <f t="shared" si="28"/>
        <v>1.1055440427565124</v>
      </c>
      <c r="H281" s="24">
        <f t="shared" si="29"/>
        <v>8.852144299047382E-2</v>
      </c>
      <c r="I281" s="24"/>
      <c r="J281" s="24"/>
      <c r="K281" s="24"/>
      <c r="L281" s="24"/>
      <c r="M281" s="24"/>
      <c r="N281" s="24" t="e">
        <f t="shared" si="30"/>
        <v>#DIV/0!</v>
      </c>
      <c r="O281" s="24" t="e">
        <f t="shared" si="31"/>
        <v>#DIV/0!</v>
      </c>
      <c r="P281" s="24"/>
      <c r="Q281" s="24">
        <v>0.95616289494703099</v>
      </c>
      <c r="R281" s="24">
        <v>0.98116238618776397</v>
      </c>
      <c r="S281" s="24">
        <v>1.19411579937254</v>
      </c>
      <c r="T281" s="24">
        <v>1.2326002078360201</v>
      </c>
      <c r="U281" s="24">
        <f t="shared" si="32"/>
        <v>1.0910103220858387</v>
      </c>
      <c r="V281" s="24">
        <f t="shared" si="33"/>
        <v>0.14251179228434804</v>
      </c>
      <c r="W281" s="24"/>
      <c r="X281" s="24" t="e">
        <f t="shared" si="34"/>
        <v>#DIV/0!</v>
      </c>
    </row>
    <row r="282" spans="1:24">
      <c r="A282" s="23" t="s">
        <v>623</v>
      </c>
      <c r="B282" s="23" t="s">
        <v>624</v>
      </c>
      <c r="C282" s="24"/>
      <c r="D282" s="24"/>
      <c r="E282" s="24"/>
      <c r="F282" s="24"/>
      <c r="G282" s="24" t="e">
        <f t="shared" si="28"/>
        <v>#DIV/0!</v>
      </c>
      <c r="H282" s="24">
        <f t="shared" si="29"/>
        <v>8.852144299047382E-2</v>
      </c>
      <c r="I282" s="24"/>
      <c r="J282" s="24">
        <v>1.14126130056651</v>
      </c>
      <c r="K282" s="24">
        <v>1.0137007934365401</v>
      </c>
      <c r="L282" s="24">
        <v>0.91296871905394705</v>
      </c>
      <c r="M282" s="24">
        <v>0.896119669544995</v>
      </c>
      <c r="N282" s="24">
        <f t="shared" si="30"/>
        <v>0.99101262065049811</v>
      </c>
      <c r="O282" s="24">
        <f t="shared" si="31"/>
        <v>0.1128198294432278</v>
      </c>
      <c r="P282" s="24"/>
      <c r="Q282" s="24">
        <v>1.02701676384401</v>
      </c>
      <c r="R282" s="24">
        <v>0.99231725041852603</v>
      </c>
      <c r="S282" s="24">
        <v>1.0288571830875599</v>
      </c>
      <c r="T282" s="24">
        <v>0.98562574917791801</v>
      </c>
      <c r="U282" s="24">
        <f t="shared" si="32"/>
        <v>1.0084542366320033</v>
      </c>
      <c r="V282" s="24">
        <f t="shared" si="33"/>
        <v>2.2674433503104205E-2</v>
      </c>
      <c r="W282" s="24"/>
      <c r="X282" s="24" t="e">
        <f t="shared" si="34"/>
        <v>#DIV/0!</v>
      </c>
    </row>
    <row r="283" spans="1:24">
      <c r="A283" s="23" t="s">
        <v>625</v>
      </c>
      <c r="B283" s="23" t="s">
        <v>626</v>
      </c>
      <c r="C283" s="24">
        <v>0.70938091066013498</v>
      </c>
      <c r="D283" s="24">
        <v>0.81162169758820701</v>
      </c>
      <c r="E283" s="24">
        <v>0.66119480819946996</v>
      </c>
      <c r="F283" s="24">
        <v>0.75914170621044996</v>
      </c>
      <c r="G283" s="24">
        <f t="shared" si="28"/>
        <v>0.73533478066456559</v>
      </c>
      <c r="H283" s="24">
        <f t="shared" si="29"/>
        <v>6.469621906261569E-2</v>
      </c>
      <c r="I283" s="24"/>
      <c r="J283" s="24"/>
      <c r="K283" s="24"/>
      <c r="L283" s="24"/>
      <c r="M283" s="24"/>
      <c r="N283" s="24" t="e">
        <f t="shared" si="30"/>
        <v>#DIV/0!</v>
      </c>
      <c r="O283" s="24" t="e">
        <f t="shared" si="31"/>
        <v>#DIV/0!</v>
      </c>
      <c r="P283" s="24"/>
      <c r="Q283" s="24">
        <v>0.912996379505573</v>
      </c>
      <c r="R283" s="24">
        <v>1.0044098528860299</v>
      </c>
      <c r="S283" s="24">
        <v>0.90573913865678102</v>
      </c>
      <c r="T283" s="24">
        <v>1.0107137100347301</v>
      </c>
      <c r="U283" s="24">
        <f t="shared" si="32"/>
        <v>0.95846477027077859</v>
      </c>
      <c r="V283" s="24">
        <f t="shared" si="33"/>
        <v>5.6828012783754558E-2</v>
      </c>
      <c r="W283" s="24"/>
      <c r="X283" s="24" t="e">
        <f t="shared" si="34"/>
        <v>#DIV/0!</v>
      </c>
    </row>
    <row r="284" spans="1:24">
      <c r="A284" s="23" t="s">
        <v>627</v>
      </c>
      <c r="B284" s="23" t="s">
        <v>628</v>
      </c>
      <c r="C284" s="24">
        <v>0.69221903372904203</v>
      </c>
      <c r="D284" s="24">
        <v>0.70048961220787498</v>
      </c>
      <c r="E284" s="24">
        <v>0.74967751892177303</v>
      </c>
      <c r="F284" s="24">
        <v>0.77804857411138495</v>
      </c>
      <c r="G284" s="24">
        <f t="shared" si="28"/>
        <v>0.73010868474251889</v>
      </c>
      <c r="H284" s="24">
        <f t="shared" si="29"/>
        <v>5.0150507497413031E-2</v>
      </c>
      <c r="I284" s="24"/>
      <c r="J284" s="24">
        <v>0.61393677789589796</v>
      </c>
      <c r="K284" s="24">
        <v>0.63049820623241604</v>
      </c>
      <c r="L284" s="24">
        <v>0.61702899614256401</v>
      </c>
      <c r="M284" s="24">
        <v>0.61812795834615397</v>
      </c>
      <c r="N284" s="24">
        <f t="shared" si="30"/>
        <v>0.61989798465425794</v>
      </c>
      <c r="O284" s="24">
        <f t="shared" si="31"/>
        <v>7.2861689003567379E-3</v>
      </c>
      <c r="P284" s="24"/>
      <c r="Q284" s="24">
        <v>0.58209129298020101</v>
      </c>
      <c r="R284" s="24">
        <v>0.61774706658243805</v>
      </c>
      <c r="S284" s="24">
        <v>0.56989541103581498</v>
      </c>
      <c r="T284" s="24">
        <v>0.58154425409833999</v>
      </c>
      <c r="U284" s="24">
        <f t="shared" si="32"/>
        <v>0.58781950617419843</v>
      </c>
      <c r="V284" s="24">
        <f t="shared" si="33"/>
        <v>2.0729393571529493E-2</v>
      </c>
      <c r="W284" s="24"/>
      <c r="X284" s="24">
        <f t="shared" si="34"/>
        <v>0.64594205852365838</v>
      </c>
    </row>
    <row r="285" spans="1:24">
      <c r="A285" s="23" t="s">
        <v>629</v>
      </c>
      <c r="B285" s="23" t="s">
        <v>630</v>
      </c>
      <c r="C285" s="24">
        <v>1.37192899443436</v>
      </c>
      <c r="D285" s="24">
        <v>1.26183889286022</v>
      </c>
      <c r="E285" s="24">
        <v>1.54496151788972</v>
      </c>
      <c r="F285" s="24">
        <v>1.4277498986952999</v>
      </c>
      <c r="G285" s="24">
        <f t="shared" si="28"/>
        <v>1.4016198259699</v>
      </c>
      <c r="H285" s="24">
        <f t="shared" si="29"/>
        <v>0.36810293378772752</v>
      </c>
      <c r="I285" s="24"/>
      <c r="J285" s="24"/>
      <c r="K285" s="24"/>
      <c r="L285" s="24"/>
      <c r="M285" s="24"/>
      <c r="N285" s="24" t="e">
        <f t="shared" si="30"/>
        <v>#DIV/0!</v>
      </c>
      <c r="O285" s="24" t="e">
        <f t="shared" si="31"/>
        <v>#DIV/0!</v>
      </c>
      <c r="P285" s="24"/>
      <c r="Q285" s="24">
        <v>1.17414179275796</v>
      </c>
      <c r="R285" s="24">
        <v>1.0933798928609899</v>
      </c>
      <c r="S285" s="24">
        <v>1.1803216040928901</v>
      </c>
      <c r="T285" s="24">
        <v>1.2102711195829201</v>
      </c>
      <c r="U285" s="24">
        <f t="shared" si="32"/>
        <v>1.16452860232369</v>
      </c>
      <c r="V285" s="24">
        <f t="shared" si="33"/>
        <v>4.9987828780701446E-2</v>
      </c>
      <c r="W285" s="24"/>
      <c r="X285" s="24" t="e">
        <f t="shared" si="34"/>
        <v>#DIV/0!</v>
      </c>
    </row>
    <row r="286" spans="1:24">
      <c r="A286" s="23" t="s">
        <v>631</v>
      </c>
      <c r="B286" s="23" t="s">
        <v>632</v>
      </c>
      <c r="C286" s="24"/>
      <c r="D286" s="24"/>
      <c r="E286" s="24"/>
      <c r="F286" s="24"/>
      <c r="G286" s="24" t="e">
        <f t="shared" si="28"/>
        <v>#DIV/0!</v>
      </c>
      <c r="H286" s="24">
        <f t="shared" si="29"/>
        <v>0.11782738233160681</v>
      </c>
      <c r="I286" s="24"/>
      <c r="J286" s="24">
        <v>0.94269939823749804</v>
      </c>
      <c r="K286" s="24">
        <v>0.91461533129090999</v>
      </c>
      <c r="L286" s="24">
        <v>0.98414478882680601</v>
      </c>
      <c r="M286" s="24">
        <v>0.95750294393865498</v>
      </c>
      <c r="N286" s="24">
        <f t="shared" si="30"/>
        <v>0.94974061557346734</v>
      </c>
      <c r="O286" s="24">
        <f t="shared" si="31"/>
        <v>2.9024502386762609E-2</v>
      </c>
      <c r="P286" s="24"/>
      <c r="Q286" s="24"/>
      <c r="R286" s="24"/>
      <c r="S286" s="24"/>
      <c r="T286" s="24"/>
      <c r="U286" s="24" t="e">
        <f t="shared" si="32"/>
        <v>#DIV/0!</v>
      </c>
      <c r="V286" s="24" t="e">
        <f t="shared" si="33"/>
        <v>#DIV/0!</v>
      </c>
      <c r="W286" s="24"/>
      <c r="X286" s="24" t="e">
        <f t="shared" si="34"/>
        <v>#DIV/0!</v>
      </c>
    </row>
    <row r="287" spans="1:24">
      <c r="A287" s="23" t="s">
        <v>633</v>
      </c>
      <c r="B287" s="23" t="s">
        <v>556</v>
      </c>
      <c r="C287" s="24">
        <v>1.0282412324999</v>
      </c>
      <c r="D287" s="24">
        <v>1.0550742619378899</v>
      </c>
      <c r="E287" s="24">
        <v>1.1553848993597799</v>
      </c>
      <c r="F287" s="24">
        <v>1.1812730047217901</v>
      </c>
      <c r="G287" s="24">
        <f t="shared" si="28"/>
        <v>1.1049933496298401</v>
      </c>
      <c r="H287" s="24">
        <f t="shared" si="29"/>
        <v>7.4700952392537628E-2</v>
      </c>
      <c r="I287" s="24"/>
      <c r="J287" s="24">
        <v>1.19870171411224</v>
      </c>
      <c r="K287" s="24">
        <v>1.0873286253202901</v>
      </c>
      <c r="L287" s="24">
        <v>1.0681729677801</v>
      </c>
      <c r="M287" s="24">
        <v>1.05456071100792</v>
      </c>
      <c r="N287" s="24">
        <f t="shared" si="30"/>
        <v>1.1021910045551375</v>
      </c>
      <c r="O287" s="24">
        <f t="shared" si="31"/>
        <v>6.5729443085925446E-2</v>
      </c>
      <c r="P287" s="24"/>
      <c r="Q287" s="24">
        <v>0.97735211745222195</v>
      </c>
      <c r="R287" s="24">
        <v>0.91598866325102701</v>
      </c>
      <c r="S287" s="24">
        <v>0.95039460076998405</v>
      </c>
      <c r="T287" s="24">
        <v>0.89395392600949697</v>
      </c>
      <c r="U287" s="24">
        <f t="shared" si="32"/>
        <v>0.9344223268706825</v>
      </c>
      <c r="V287" s="24">
        <f t="shared" si="33"/>
        <v>3.6858159999260925E-2</v>
      </c>
      <c r="W287" s="24"/>
      <c r="X287" s="24">
        <f t="shared" si="34"/>
        <v>1.0472022270185535</v>
      </c>
    </row>
    <row r="288" spans="1:24">
      <c r="A288" s="23" t="s">
        <v>557</v>
      </c>
      <c r="B288" s="23" t="s">
        <v>558</v>
      </c>
      <c r="C288" s="24">
        <v>0.81348118483668896</v>
      </c>
      <c r="D288" s="24">
        <v>0.81369961001299096</v>
      </c>
      <c r="E288" s="24">
        <v>0.92845664695623997</v>
      </c>
      <c r="F288" s="24">
        <v>0.93196046770695995</v>
      </c>
      <c r="G288" s="24">
        <f t="shared" si="28"/>
        <v>0.87189947737821993</v>
      </c>
      <c r="H288" s="24">
        <f t="shared" si="29"/>
        <v>0.14092153890035386</v>
      </c>
      <c r="I288" s="24"/>
      <c r="J288" s="24"/>
      <c r="K288" s="24"/>
      <c r="L288" s="24"/>
      <c r="M288" s="24"/>
      <c r="N288" s="24" t="e">
        <f t="shared" si="30"/>
        <v>#DIV/0!</v>
      </c>
      <c r="O288" s="24" t="e">
        <f t="shared" si="31"/>
        <v>#DIV/0!</v>
      </c>
      <c r="P288" s="24"/>
      <c r="Q288" s="24">
        <v>0.90580438222606996</v>
      </c>
      <c r="R288" s="24">
        <v>0.97126469195939902</v>
      </c>
      <c r="S288" s="24">
        <v>0.813601753671921</v>
      </c>
      <c r="T288" s="24">
        <v>0.87757016005064203</v>
      </c>
      <c r="U288" s="24">
        <f t="shared" si="32"/>
        <v>0.89206024697700803</v>
      </c>
      <c r="V288" s="24">
        <f t="shared" si="33"/>
        <v>6.539098599845683E-2</v>
      </c>
      <c r="W288" s="24"/>
      <c r="X288" s="24" t="e">
        <f t="shared" si="34"/>
        <v>#DIV/0!</v>
      </c>
    </row>
    <row r="289" spans="1:24">
      <c r="A289" s="23" t="s">
        <v>559</v>
      </c>
      <c r="B289" s="23" t="s">
        <v>560</v>
      </c>
      <c r="C289" s="24"/>
      <c r="D289" s="24"/>
      <c r="E289" s="24"/>
      <c r="F289" s="24"/>
      <c r="G289" s="24" t="e">
        <f t="shared" si="28"/>
        <v>#DIV/0!</v>
      </c>
      <c r="H289" s="24">
        <f t="shared" si="29"/>
        <v>6.7344778205747718E-2</v>
      </c>
      <c r="I289" s="24"/>
      <c r="J289" s="24">
        <v>0.94085917461212698</v>
      </c>
      <c r="K289" s="24">
        <v>0.71936033485970996</v>
      </c>
      <c r="L289" s="24">
        <v>1.0194890823834799</v>
      </c>
      <c r="M289" s="24">
        <v>0.75351754408895699</v>
      </c>
      <c r="N289" s="24">
        <f t="shared" si="30"/>
        <v>0.85830653398606838</v>
      </c>
      <c r="O289" s="24">
        <f t="shared" si="31"/>
        <v>0.14500750674538415</v>
      </c>
      <c r="P289" s="24"/>
      <c r="Q289" s="24">
        <v>1.1183949656469601</v>
      </c>
      <c r="R289" s="24">
        <v>0.89808788708268605</v>
      </c>
      <c r="S289" s="24">
        <v>1.21427638968636</v>
      </c>
      <c r="T289" s="24">
        <v>0.98086214491881796</v>
      </c>
      <c r="U289" s="24">
        <f t="shared" si="32"/>
        <v>1.052905346833706</v>
      </c>
      <c r="V289" s="24">
        <f t="shared" si="33"/>
        <v>0.14081686976302177</v>
      </c>
      <c r="W289" s="24"/>
      <c r="X289" s="24" t="e">
        <f t="shared" si="34"/>
        <v>#DIV/0!</v>
      </c>
    </row>
    <row r="290" spans="1:24">
      <c r="A290" s="23" t="s">
        <v>561</v>
      </c>
      <c r="B290" s="23" t="s">
        <v>562</v>
      </c>
      <c r="C290" s="24"/>
      <c r="D290" s="24"/>
      <c r="E290" s="24"/>
      <c r="F290" s="24"/>
      <c r="G290" s="24" t="e">
        <f t="shared" si="28"/>
        <v>#DIV/0!</v>
      </c>
      <c r="H290" s="24" t="e">
        <f t="shared" si="29"/>
        <v>#DIV/0!</v>
      </c>
      <c r="I290" s="24"/>
      <c r="J290" s="24"/>
      <c r="K290" s="24"/>
      <c r="L290" s="24"/>
      <c r="M290" s="24"/>
      <c r="N290" s="24" t="e">
        <f t="shared" si="30"/>
        <v>#DIV/0!</v>
      </c>
      <c r="O290" s="24" t="e">
        <f t="shared" si="31"/>
        <v>#DIV/0!</v>
      </c>
      <c r="P290" s="24"/>
      <c r="Q290" s="24">
        <v>0.75119914223504503</v>
      </c>
      <c r="R290" s="24">
        <v>0.69078394025730805</v>
      </c>
      <c r="S290" s="24">
        <v>0.86958395415288403</v>
      </c>
      <c r="T290" s="24">
        <v>0.80438776096388398</v>
      </c>
      <c r="U290" s="24">
        <f t="shared" si="32"/>
        <v>0.77898869940228033</v>
      </c>
      <c r="V290" s="24">
        <f t="shared" si="33"/>
        <v>7.6168566427607401E-2</v>
      </c>
      <c r="W290" s="24"/>
      <c r="X290" s="24" t="e">
        <f t="shared" si="34"/>
        <v>#DIV/0!</v>
      </c>
    </row>
    <row r="291" spans="1:24">
      <c r="A291" s="23" t="s">
        <v>563</v>
      </c>
      <c r="B291" s="23" t="s">
        <v>640</v>
      </c>
      <c r="C291" s="24">
        <v>0.99212918384196302</v>
      </c>
      <c r="D291" s="24">
        <v>0.91392299238806596</v>
      </c>
      <c r="E291" s="24">
        <v>0.97725791209149204</v>
      </c>
      <c r="F291" s="24">
        <v>0.93556917874513901</v>
      </c>
      <c r="G291" s="24">
        <f t="shared" si="28"/>
        <v>0.95471981676666506</v>
      </c>
      <c r="H291" s="24">
        <f t="shared" si="29"/>
        <v>3.623329179017161E-2</v>
      </c>
      <c r="I291" s="24"/>
      <c r="J291" s="24">
        <v>0.75494667907374302</v>
      </c>
      <c r="K291" s="24">
        <v>0.72468379264265004</v>
      </c>
      <c r="L291" s="24">
        <v>0.81363163068469402</v>
      </c>
      <c r="M291" s="24">
        <v>0.78320592985089599</v>
      </c>
      <c r="N291" s="24">
        <f t="shared" si="30"/>
        <v>0.76911700806299577</v>
      </c>
      <c r="O291" s="24">
        <f t="shared" si="31"/>
        <v>3.8101435670904779E-2</v>
      </c>
      <c r="P291" s="24"/>
      <c r="Q291" s="24">
        <v>0.88226482064822698</v>
      </c>
      <c r="R291" s="24">
        <v>0.90536794995789505</v>
      </c>
      <c r="S291" s="24">
        <v>0.95539715750388199</v>
      </c>
      <c r="T291" s="24">
        <v>0.962040903756332</v>
      </c>
      <c r="U291" s="24">
        <f t="shared" si="32"/>
        <v>0.92626770796658398</v>
      </c>
      <c r="V291" s="24">
        <f t="shared" si="33"/>
        <v>3.8735428849789942E-2</v>
      </c>
      <c r="W291" s="24"/>
      <c r="X291" s="24">
        <f t="shared" si="34"/>
        <v>0.88336817759874842</v>
      </c>
    </row>
    <row r="292" spans="1:24">
      <c r="A292" s="23" t="s">
        <v>641</v>
      </c>
      <c r="B292" s="23" t="s">
        <v>642</v>
      </c>
      <c r="C292" s="24">
        <v>1.20129743268622</v>
      </c>
      <c r="D292" s="24">
        <v>1.1340679191120799</v>
      </c>
      <c r="E292" s="24">
        <v>1.22972247644737</v>
      </c>
      <c r="F292" s="24">
        <v>1.1114714624327899</v>
      </c>
      <c r="G292" s="24">
        <f t="shared" si="28"/>
        <v>1.169139822669615</v>
      </c>
      <c r="H292" s="24">
        <f t="shared" si="29"/>
        <v>0.12256221753925793</v>
      </c>
      <c r="I292" s="24"/>
      <c r="J292" s="24">
        <v>1.11835757078947</v>
      </c>
      <c r="K292" s="24">
        <v>1.15671485435454</v>
      </c>
      <c r="L292" s="24">
        <v>1.24218003453389</v>
      </c>
      <c r="M292" s="24">
        <v>1.1843595537295599</v>
      </c>
      <c r="N292" s="24">
        <f t="shared" si="30"/>
        <v>1.175403003351865</v>
      </c>
      <c r="O292" s="24">
        <f t="shared" si="31"/>
        <v>5.2098688330674603E-2</v>
      </c>
      <c r="P292" s="24"/>
      <c r="Q292" s="24"/>
      <c r="R292" s="24"/>
      <c r="S292" s="24"/>
      <c r="T292" s="24"/>
      <c r="U292" s="24" t="e">
        <f t="shared" si="32"/>
        <v>#DIV/0!</v>
      </c>
      <c r="V292" s="24" t="e">
        <f t="shared" si="33"/>
        <v>#DIV/0!</v>
      </c>
      <c r="W292" s="24"/>
      <c r="X292" s="24" t="e">
        <f t="shared" si="34"/>
        <v>#DIV/0!</v>
      </c>
    </row>
    <row r="293" spans="1:24">
      <c r="A293" s="23" t="s">
        <v>643</v>
      </c>
      <c r="B293" s="23" t="s">
        <v>644</v>
      </c>
      <c r="C293" s="24">
        <v>0.93302337094631904</v>
      </c>
      <c r="D293" s="24">
        <v>0.87826210104832303</v>
      </c>
      <c r="E293" s="24">
        <v>0.92049551660092399</v>
      </c>
      <c r="F293" s="24">
        <v>0.85646198373368798</v>
      </c>
      <c r="G293" s="24">
        <f t="shared" si="28"/>
        <v>0.89706074308231343</v>
      </c>
      <c r="H293" s="24">
        <f t="shared" si="29"/>
        <v>0.15173202248238093</v>
      </c>
      <c r="I293" s="24"/>
      <c r="J293" s="24">
        <v>0.96425778905682202</v>
      </c>
      <c r="K293" s="24">
        <v>0.95253585351181802</v>
      </c>
      <c r="L293" s="24">
        <v>0.93128142316390305</v>
      </c>
      <c r="M293" s="24">
        <v>0.88340074574325</v>
      </c>
      <c r="N293" s="24">
        <f t="shared" si="30"/>
        <v>0.93286895286894822</v>
      </c>
      <c r="O293" s="24">
        <f t="shared" si="31"/>
        <v>3.569159464505646E-2</v>
      </c>
      <c r="P293" s="24"/>
      <c r="Q293" s="24"/>
      <c r="R293" s="24"/>
      <c r="S293" s="24"/>
      <c r="T293" s="24"/>
      <c r="U293" s="24" t="e">
        <f t="shared" si="32"/>
        <v>#DIV/0!</v>
      </c>
      <c r="V293" s="24" t="e">
        <f t="shared" si="33"/>
        <v>#DIV/0!</v>
      </c>
      <c r="W293" s="24"/>
      <c r="X293" s="24" t="e">
        <f t="shared" si="34"/>
        <v>#DIV/0!</v>
      </c>
    </row>
    <row r="294" spans="1:24">
      <c r="A294" s="23" t="s">
        <v>645</v>
      </c>
      <c r="B294" s="23" t="s">
        <v>646</v>
      </c>
      <c r="C294" s="24">
        <v>0.98318966093458504</v>
      </c>
      <c r="D294" s="24">
        <v>0.99008392170779602</v>
      </c>
      <c r="E294" s="24">
        <v>1.0524105025953601</v>
      </c>
      <c r="F294" s="24">
        <v>0.98362015177790496</v>
      </c>
      <c r="G294" s="24">
        <f t="shared" si="28"/>
        <v>1.0023260592539116</v>
      </c>
      <c r="H294" s="24">
        <f t="shared" si="29"/>
        <v>6.4785530907530184E-2</v>
      </c>
      <c r="I294" s="24"/>
      <c r="J294" s="24">
        <v>0.86040627239718803</v>
      </c>
      <c r="K294" s="24">
        <v>0.96085695305077601</v>
      </c>
      <c r="L294" s="24">
        <v>0.95015573186806501</v>
      </c>
      <c r="M294" s="24">
        <v>0.94657585661410304</v>
      </c>
      <c r="N294" s="24">
        <f t="shared" si="30"/>
        <v>0.92949870348253294</v>
      </c>
      <c r="O294" s="24">
        <f t="shared" si="31"/>
        <v>4.6459465594814023E-2</v>
      </c>
      <c r="P294" s="24"/>
      <c r="Q294" s="24">
        <v>0.83328161579021198</v>
      </c>
      <c r="R294" s="24">
        <v>0.90732601311860495</v>
      </c>
      <c r="S294" s="24">
        <v>0.93973292058219304</v>
      </c>
      <c r="T294" s="24">
        <v>0.95111472462379298</v>
      </c>
      <c r="U294" s="24">
        <f t="shared" si="32"/>
        <v>0.90786381852870068</v>
      </c>
      <c r="V294" s="24">
        <f t="shared" si="33"/>
        <v>5.3069372032358314E-2</v>
      </c>
      <c r="W294" s="24"/>
      <c r="X294" s="24">
        <f t="shared" si="34"/>
        <v>0.946562860421715</v>
      </c>
    </row>
    <row r="295" spans="1:24">
      <c r="A295" s="23" t="s">
        <v>647</v>
      </c>
      <c r="B295" s="23" t="s">
        <v>648</v>
      </c>
      <c r="C295" s="24">
        <v>0.85997895667247704</v>
      </c>
      <c r="D295" s="24">
        <v>0.85814209855263002</v>
      </c>
      <c r="E295" s="24">
        <v>0.85251189131240801</v>
      </c>
      <c r="F295" s="24">
        <v>0.85367211339812998</v>
      </c>
      <c r="G295" s="24">
        <f t="shared" si="28"/>
        <v>0.85607626498391132</v>
      </c>
      <c r="H295" s="24">
        <f t="shared" si="29"/>
        <v>8.1231962512090375E-2</v>
      </c>
      <c r="I295" s="24"/>
      <c r="J295" s="24">
        <v>0.82206870313413305</v>
      </c>
      <c r="K295" s="24">
        <v>0.79302175706627298</v>
      </c>
      <c r="L295" s="24">
        <v>0.80330536747602099</v>
      </c>
      <c r="M295" s="24">
        <v>0.77709395482518795</v>
      </c>
      <c r="N295" s="24">
        <f t="shared" si="30"/>
        <v>0.79887244562540383</v>
      </c>
      <c r="O295" s="24">
        <f t="shared" si="31"/>
        <v>1.8852500954303013E-2</v>
      </c>
      <c r="P295" s="24"/>
      <c r="Q295" s="24">
        <v>0.95728807506728897</v>
      </c>
      <c r="R295" s="24">
        <v>0.90426312015355004</v>
      </c>
      <c r="S295" s="24">
        <v>0.96783115193160296</v>
      </c>
      <c r="T295" s="24">
        <v>0.853324612803111</v>
      </c>
      <c r="U295" s="24">
        <f t="shared" si="32"/>
        <v>0.92067673998888822</v>
      </c>
      <c r="V295" s="24">
        <f t="shared" si="33"/>
        <v>5.2819328452231994E-2</v>
      </c>
      <c r="W295" s="24"/>
      <c r="X295" s="24">
        <f t="shared" si="34"/>
        <v>0.85854181686606779</v>
      </c>
    </row>
    <row r="296" spans="1:24">
      <c r="A296" s="23" t="s">
        <v>649</v>
      </c>
      <c r="B296" s="23" t="s">
        <v>650</v>
      </c>
      <c r="C296" s="24">
        <v>1.1142739884834501</v>
      </c>
      <c r="D296" s="24">
        <v>1.07836328409852</v>
      </c>
      <c r="E296" s="24">
        <v>1.2461816564481301</v>
      </c>
      <c r="F296" s="24">
        <v>1.1952748709037999</v>
      </c>
      <c r="G296" s="24">
        <f t="shared" si="28"/>
        <v>1.1585234499834749</v>
      </c>
      <c r="H296" s="24">
        <f t="shared" si="29"/>
        <v>0.16920185660143053</v>
      </c>
      <c r="I296" s="24"/>
      <c r="J296" s="24">
        <v>1.2892284190697001</v>
      </c>
      <c r="K296" s="24">
        <v>1.32691384708886</v>
      </c>
      <c r="L296" s="24">
        <v>1.22785385495279</v>
      </c>
      <c r="M296" s="24">
        <v>1.2902378193552899</v>
      </c>
      <c r="N296" s="24">
        <f t="shared" si="30"/>
        <v>1.2835584851166599</v>
      </c>
      <c r="O296" s="24">
        <f t="shared" si="31"/>
        <v>4.1066835322991838E-2</v>
      </c>
      <c r="P296" s="24"/>
      <c r="Q296" s="24">
        <v>1.1015456856003001</v>
      </c>
      <c r="R296" s="24">
        <v>1.1423997662306</v>
      </c>
      <c r="S296" s="24">
        <v>0.99928638940860004</v>
      </c>
      <c r="T296" s="24">
        <v>1.11365518268841</v>
      </c>
      <c r="U296" s="24">
        <f t="shared" si="32"/>
        <v>1.0892217559819775</v>
      </c>
      <c r="V296" s="24">
        <f t="shared" si="33"/>
        <v>6.2356882850642767E-2</v>
      </c>
      <c r="W296" s="24"/>
      <c r="X296" s="24">
        <f t="shared" si="34"/>
        <v>1.1771012303607042</v>
      </c>
    </row>
    <row r="297" spans="1:24">
      <c r="A297" s="23" t="s">
        <v>651</v>
      </c>
      <c r="B297" s="23" t="s">
        <v>729</v>
      </c>
      <c r="C297" s="24"/>
      <c r="D297" s="24"/>
      <c r="E297" s="24"/>
      <c r="F297" s="24"/>
      <c r="G297" s="24" t="e">
        <f t="shared" si="28"/>
        <v>#DIV/0!</v>
      </c>
      <c r="H297" s="24">
        <f t="shared" si="29"/>
        <v>7.6197758361622597E-2</v>
      </c>
      <c r="I297" s="24"/>
      <c r="J297" s="24"/>
      <c r="K297" s="24"/>
      <c r="L297" s="24"/>
      <c r="M297" s="24"/>
      <c r="N297" s="24" t="e">
        <f t="shared" si="30"/>
        <v>#DIV/0!</v>
      </c>
      <c r="O297" s="24" t="e">
        <f t="shared" si="31"/>
        <v>#DIV/0!</v>
      </c>
      <c r="P297" s="24"/>
      <c r="Q297" s="24">
        <v>0.67733930735286896</v>
      </c>
      <c r="R297" s="24">
        <v>0.65937727067672502</v>
      </c>
      <c r="S297" s="24">
        <v>0.731885247504236</v>
      </c>
      <c r="T297" s="24">
        <v>0.67028393542130005</v>
      </c>
      <c r="U297" s="24">
        <f t="shared" si="32"/>
        <v>0.68472144023878245</v>
      </c>
      <c r="V297" s="24">
        <f t="shared" si="33"/>
        <v>3.2299066435751568E-2</v>
      </c>
      <c r="W297" s="24"/>
      <c r="X297" s="24" t="e">
        <f t="shared" si="34"/>
        <v>#DIV/0!</v>
      </c>
    </row>
    <row r="298" spans="1:24">
      <c r="A298" s="23" t="s">
        <v>655</v>
      </c>
      <c r="B298" s="23" t="s">
        <v>656</v>
      </c>
      <c r="C298" s="24">
        <v>0.94828057373763897</v>
      </c>
      <c r="D298" s="24">
        <v>0.97461273857431796</v>
      </c>
      <c r="E298" s="24">
        <v>0.95608929727925096</v>
      </c>
      <c r="F298" s="24">
        <v>0.98608181980174503</v>
      </c>
      <c r="G298" s="24">
        <f t="shared" si="28"/>
        <v>0.96626610734823826</v>
      </c>
      <c r="H298" s="24">
        <f t="shared" si="29"/>
        <v>1.7217971186161571E-2</v>
      </c>
      <c r="I298" s="24"/>
      <c r="J298" s="24">
        <v>0.99045991406063805</v>
      </c>
      <c r="K298" s="24">
        <v>1.0404765743825199</v>
      </c>
      <c r="L298" s="24">
        <v>1.01923690701701</v>
      </c>
      <c r="M298" s="24">
        <v>1.0737085668623201</v>
      </c>
      <c r="N298" s="24">
        <f t="shared" si="30"/>
        <v>1.0309704905806218</v>
      </c>
      <c r="O298" s="24">
        <f t="shared" si="31"/>
        <v>3.5098397811175998E-2</v>
      </c>
      <c r="P298" s="24"/>
      <c r="Q298" s="24">
        <v>0.95175875133233001</v>
      </c>
      <c r="R298" s="24">
        <v>1.0061091957022299</v>
      </c>
      <c r="S298" s="24">
        <v>1.03383340888092</v>
      </c>
      <c r="T298" s="24">
        <v>1.07766640429355</v>
      </c>
      <c r="U298" s="24">
        <f t="shared" si="32"/>
        <v>1.0173419400522574</v>
      </c>
      <c r="V298" s="24">
        <f t="shared" si="33"/>
        <v>5.2720453710846174E-2</v>
      </c>
      <c r="W298" s="24"/>
      <c r="X298" s="24">
        <f t="shared" si="34"/>
        <v>1.0048595126603725</v>
      </c>
    </row>
    <row r="299" spans="1:24">
      <c r="A299" s="23" t="s">
        <v>657</v>
      </c>
      <c r="B299" s="23" t="s">
        <v>658</v>
      </c>
      <c r="C299" s="24">
        <v>0.84759725444211897</v>
      </c>
      <c r="D299" s="24">
        <v>0.707760327205333</v>
      </c>
      <c r="E299" s="24">
        <v>0.92667892211288605</v>
      </c>
      <c r="F299" s="24">
        <v>0.71220276848092401</v>
      </c>
      <c r="G299" s="24">
        <f t="shared" si="28"/>
        <v>0.79855981806031551</v>
      </c>
      <c r="H299" s="24">
        <f t="shared" si="29"/>
        <v>0.1144311627576443</v>
      </c>
      <c r="I299" s="24"/>
      <c r="J299" s="24">
        <v>1.34819004387452</v>
      </c>
      <c r="K299" s="24">
        <v>1.3075150928329999</v>
      </c>
      <c r="L299" s="24">
        <v>1.24908137843707</v>
      </c>
      <c r="M299" s="24">
        <v>1.14251950218618</v>
      </c>
      <c r="N299" s="24">
        <f t="shared" si="30"/>
        <v>1.2618265043326926</v>
      </c>
      <c r="O299" s="24">
        <f t="shared" si="31"/>
        <v>8.9335896250474126E-2</v>
      </c>
      <c r="P299" s="24"/>
      <c r="Q299" s="24">
        <v>0.69925668771140004</v>
      </c>
      <c r="R299" s="24">
        <v>0.73514527931943296</v>
      </c>
      <c r="S299" s="24">
        <v>0.65331806632100597</v>
      </c>
      <c r="T299" s="24">
        <v>0.702588111045094</v>
      </c>
      <c r="U299" s="24">
        <f t="shared" si="32"/>
        <v>0.69757703609923327</v>
      </c>
      <c r="V299" s="24">
        <f t="shared" si="33"/>
        <v>3.3655912834316869E-2</v>
      </c>
      <c r="W299" s="24"/>
      <c r="X299" s="24">
        <f t="shared" si="34"/>
        <v>0.9193211194974138</v>
      </c>
    </row>
    <row r="300" spans="1:24">
      <c r="A300" s="23" t="s">
        <v>659</v>
      </c>
      <c r="B300" s="23" t="s">
        <v>660</v>
      </c>
      <c r="C300" s="24">
        <v>0.94950281456160401</v>
      </c>
      <c r="D300" s="24">
        <v>0.94188274881678202</v>
      </c>
      <c r="E300" s="24">
        <v>0.96266083526062896</v>
      </c>
      <c r="F300" s="24">
        <v>1.0072479917138499</v>
      </c>
      <c r="G300" s="24">
        <f t="shared" si="28"/>
        <v>0.96532359758821618</v>
      </c>
      <c r="H300" s="24">
        <f t="shared" si="29"/>
        <v>0.11508139638614227</v>
      </c>
      <c r="I300" s="24"/>
      <c r="J300" s="24"/>
      <c r="K300" s="24"/>
      <c r="L300" s="24"/>
      <c r="M300" s="24"/>
      <c r="N300" s="24" t="e">
        <f t="shared" si="30"/>
        <v>#DIV/0!</v>
      </c>
      <c r="O300" s="24" t="e">
        <f t="shared" si="31"/>
        <v>#DIV/0!</v>
      </c>
      <c r="P300" s="24"/>
      <c r="Q300" s="24">
        <v>1.0633591830707501</v>
      </c>
      <c r="R300" s="24">
        <v>1.0117319088237</v>
      </c>
      <c r="S300" s="24">
        <v>1.07391716852105</v>
      </c>
      <c r="T300" s="24">
        <v>1.0684026850046</v>
      </c>
      <c r="U300" s="24">
        <f t="shared" si="32"/>
        <v>1.0543527363550251</v>
      </c>
      <c r="V300" s="24">
        <f t="shared" si="33"/>
        <v>2.8739166567206001E-2</v>
      </c>
      <c r="W300" s="24"/>
      <c r="X300" s="24" t="e">
        <f t="shared" si="34"/>
        <v>#DIV/0!</v>
      </c>
    </row>
    <row r="301" spans="1:24">
      <c r="A301" s="23" t="s">
        <v>661</v>
      </c>
      <c r="B301" s="23" t="s">
        <v>662</v>
      </c>
      <c r="C301" s="24">
        <v>1.2361522665840801</v>
      </c>
      <c r="D301" s="24">
        <v>0.97999048071467498</v>
      </c>
      <c r="E301" s="24">
        <v>1.1898789612039</v>
      </c>
      <c r="F301" s="24">
        <v>1.0055896632686701</v>
      </c>
      <c r="G301" s="24">
        <f t="shared" si="28"/>
        <v>1.1029028429428311</v>
      </c>
      <c r="H301" s="24">
        <f t="shared" si="29"/>
        <v>0.1135895939478721</v>
      </c>
      <c r="I301" s="24"/>
      <c r="J301" s="24">
        <v>1.11703533039145</v>
      </c>
      <c r="K301" s="24">
        <v>1.0146515495270501</v>
      </c>
      <c r="L301" s="24">
        <v>1.11753727983927</v>
      </c>
      <c r="M301" s="24">
        <v>1.0380116801063899</v>
      </c>
      <c r="N301" s="24">
        <f t="shared" si="30"/>
        <v>1.0718089599660399</v>
      </c>
      <c r="O301" s="24">
        <f t="shared" si="31"/>
        <v>5.3372057340545731E-2</v>
      </c>
      <c r="P301" s="24"/>
      <c r="Q301" s="24">
        <v>1.2716585373964999</v>
      </c>
      <c r="R301" s="24">
        <v>1.4073749811854099</v>
      </c>
      <c r="S301" s="24">
        <v>1.1193816500865399</v>
      </c>
      <c r="T301" s="24">
        <v>1.2391768971396699</v>
      </c>
      <c r="U301" s="24">
        <f t="shared" si="32"/>
        <v>1.25939801645203</v>
      </c>
      <c r="V301" s="24">
        <f t="shared" si="33"/>
        <v>0.11840745891760593</v>
      </c>
      <c r="W301" s="24"/>
      <c r="X301" s="24">
        <f t="shared" si="34"/>
        <v>1.1447032731203004</v>
      </c>
    </row>
    <row r="302" spans="1:24">
      <c r="A302" s="23" t="s">
        <v>663</v>
      </c>
      <c r="B302" s="23" t="s">
        <v>664</v>
      </c>
      <c r="C302" s="24">
        <v>1.14702094363953</v>
      </c>
      <c r="D302" s="24">
        <v>1.07569488306719</v>
      </c>
      <c r="E302" s="24">
        <v>1.2335045117122501</v>
      </c>
      <c r="F302" s="24">
        <v>1.0878923481713201</v>
      </c>
      <c r="G302" s="24">
        <f t="shared" si="28"/>
        <v>1.1360281716475726</v>
      </c>
      <c r="H302" s="24">
        <f t="shared" si="29"/>
        <v>9.8322918197434855E-2</v>
      </c>
      <c r="I302" s="24"/>
      <c r="J302" s="24">
        <v>1.1153638527009</v>
      </c>
      <c r="K302" s="24">
        <v>1.0942741422542099</v>
      </c>
      <c r="L302" s="24">
        <v>1.0893584395436899</v>
      </c>
      <c r="M302" s="24">
        <v>1.12525502836032</v>
      </c>
      <c r="N302" s="24">
        <f t="shared" si="30"/>
        <v>1.10606286571478</v>
      </c>
      <c r="O302" s="24">
        <f t="shared" si="31"/>
        <v>1.7057347590447421E-2</v>
      </c>
      <c r="P302" s="24"/>
      <c r="Q302" s="24">
        <v>1.3620975957171999</v>
      </c>
      <c r="R302" s="24">
        <v>1.3276733675103001</v>
      </c>
      <c r="S302" s="24">
        <v>1.2891798230835601</v>
      </c>
      <c r="T302" s="24">
        <v>1.57265748336494</v>
      </c>
      <c r="U302" s="24">
        <f t="shared" si="32"/>
        <v>1.3879020674190001</v>
      </c>
      <c r="V302" s="24">
        <f t="shared" si="33"/>
        <v>0.12672018031932253</v>
      </c>
      <c r="W302" s="24"/>
      <c r="X302" s="24">
        <f t="shared" si="34"/>
        <v>1.2099977015937842</v>
      </c>
    </row>
    <row r="303" spans="1:24">
      <c r="A303" s="23" t="s">
        <v>665</v>
      </c>
      <c r="B303" s="23" t="s">
        <v>666</v>
      </c>
      <c r="C303" s="24">
        <v>1.3221590416092399</v>
      </c>
      <c r="D303" s="24">
        <v>1.32401127268024</v>
      </c>
      <c r="E303" s="24">
        <v>1.4370559612887199</v>
      </c>
      <c r="F303" s="24">
        <v>1.30857214059079</v>
      </c>
      <c r="G303" s="24">
        <f t="shared" si="28"/>
        <v>1.3479496040422476</v>
      </c>
      <c r="H303" s="24">
        <f t="shared" si="29"/>
        <v>0.12880203663328188</v>
      </c>
      <c r="I303" s="24"/>
      <c r="J303" s="24">
        <v>1.09522730230759</v>
      </c>
      <c r="K303" s="24">
        <v>1.08865661283353</v>
      </c>
      <c r="L303" s="24">
        <v>1.1383921745269601</v>
      </c>
      <c r="M303" s="24">
        <v>1.19951388569757</v>
      </c>
      <c r="N303" s="24">
        <f t="shared" si="30"/>
        <v>1.1304474938414124</v>
      </c>
      <c r="O303" s="24">
        <f t="shared" si="31"/>
        <v>5.1056256757677762E-2</v>
      </c>
      <c r="P303" s="24"/>
      <c r="Q303" s="24">
        <v>1.20004566542695</v>
      </c>
      <c r="R303" s="24">
        <v>1.2594644308127301</v>
      </c>
      <c r="S303" s="24">
        <v>1.1951890232603399</v>
      </c>
      <c r="T303" s="24">
        <v>1.3457285379696999</v>
      </c>
      <c r="U303" s="24">
        <f t="shared" si="32"/>
        <v>1.2501069143674299</v>
      </c>
      <c r="V303" s="24">
        <f t="shared" si="33"/>
        <v>7.0126460587258979E-2</v>
      </c>
      <c r="W303" s="24"/>
      <c r="X303" s="24">
        <f t="shared" si="34"/>
        <v>1.2428346707503632</v>
      </c>
    </row>
    <row r="304" spans="1:24">
      <c r="A304" s="23" t="s">
        <v>667</v>
      </c>
      <c r="B304" s="23" t="s">
        <v>668</v>
      </c>
      <c r="C304" s="24">
        <v>1.57952271197276</v>
      </c>
      <c r="D304" s="24">
        <v>1.50835735367382</v>
      </c>
      <c r="E304" s="24">
        <v>1.47000974000762</v>
      </c>
      <c r="F304" s="24">
        <v>1.3725538299486599</v>
      </c>
      <c r="G304" s="24">
        <f t="shared" si="28"/>
        <v>1.4826109089007149</v>
      </c>
      <c r="H304" s="24">
        <f t="shared" si="29"/>
        <v>9.9514669040043524E-2</v>
      </c>
      <c r="I304" s="24"/>
      <c r="J304" s="24"/>
      <c r="K304" s="24"/>
      <c r="L304" s="24"/>
      <c r="M304" s="24"/>
      <c r="N304" s="24" t="e">
        <f t="shared" si="30"/>
        <v>#DIV/0!</v>
      </c>
      <c r="O304" s="24" t="e">
        <f t="shared" si="31"/>
        <v>#DIV/0!</v>
      </c>
      <c r="P304" s="24"/>
      <c r="Q304" s="24">
        <v>1.3177978814597999</v>
      </c>
      <c r="R304" s="24">
        <v>1.44415798926587</v>
      </c>
      <c r="S304" s="24">
        <v>1.46688584308027</v>
      </c>
      <c r="T304" s="24">
        <v>1.6170706960080901</v>
      </c>
      <c r="U304" s="24">
        <f t="shared" si="32"/>
        <v>1.4614781024535075</v>
      </c>
      <c r="V304" s="24">
        <f t="shared" si="33"/>
        <v>0.12272230312560832</v>
      </c>
      <c r="W304" s="24"/>
      <c r="X304" s="24" t="e">
        <f t="shared" si="34"/>
        <v>#DIV/0!</v>
      </c>
    </row>
    <row r="305" spans="1:24">
      <c r="A305" s="23" t="s">
        <v>669</v>
      </c>
      <c r="B305" s="23" t="s">
        <v>670</v>
      </c>
      <c r="C305" s="24">
        <v>0.782551990560859</v>
      </c>
      <c r="D305" s="24">
        <v>0.83504542504579504</v>
      </c>
      <c r="E305" s="24">
        <v>0.77422835363405296</v>
      </c>
      <c r="F305" s="24">
        <v>0.82905861778866696</v>
      </c>
      <c r="G305" s="24">
        <f t="shared" si="28"/>
        <v>0.80522109675734344</v>
      </c>
      <c r="H305" s="24">
        <f t="shared" si="29"/>
        <v>0.36702903714209156</v>
      </c>
      <c r="I305" s="24"/>
      <c r="J305" s="24"/>
      <c r="K305" s="24"/>
      <c r="L305" s="24"/>
      <c r="M305" s="24"/>
      <c r="N305" s="24" t="e">
        <f t="shared" si="30"/>
        <v>#DIV/0!</v>
      </c>
      <c r="O305" s="24" t="e">
        <f t="shared" si="31"/>
        <v>#DIV/0!</v>
      </c>
      <c r="P305" s="24"/>
      <c r="Q305" s="24"/>
      <c r="R305" s="24"/>
      <c r="S305" s="24"/>
      <c r="T305" s="24"/>
      <c r="U305" s="24" t="e">
        <f t="shared" si="32"/>
        <v>#DIV/0!</v>
      </c>
      <c r="V305" s="24" t="e">
        <f t="shared" si="33"/>
        <v>#DIV/0!</v>
      </c>
      <c r="W305" s="24"/>
      <c r="X305" s="24" t="e">
        <f t="shared" si="34"/>
        <v>#DIV/0!</v>
      </c>
    </row>
    <row r="306" spans="1:24">
      <c r="A306" s="23" t="s">
        <v>671</v>
      </c>
      <c r="B306" s="23" t="s">
        <v>672</v>
      </c>
      <c r="C306" s="24">
        <v>1.48283459577131</v>
      </c>
      <c r="D306" s="24">
        <v>1.5527887900588999</v>
      </c>
      <c r="E306" s="24">
        <v>1.67300694100789</v>
      </c>
      <c r="F306" s="24">
        <v>1.6276569562298</v>
      </c>
      <c r="G306" s="24">
        <f t="shared" si="28"/>
        <v>1.5840718207669751</v>
      </c>
      <c r="H306" s="24">
        <f t="shared" si="29"/>
        <v>0.42040554917334094</v>
      </c>
      <c r="I306" s="24"/>
      <c r="J306" s="24">
        <v>1.65534092211134</v>
      </c>
      <c r="K306" s="24">
        <v>1.7134563155448299</v>
      </c>
      <c r="L306" s="24">
        <v>1.6382555567350601</v>
      </c>
      <c r="M306" s="24">
        <v>1.59789624421919</v>
      </c>
      <c r="N306" s="24">
        <f t="shared" si="30"/>
        <v>1.651237259652605</v>
      </c>
      <c r="O306" s="24">
        <f t="shared" si="31"/>
        <v>4.7964707510843335E-2</v>
      </c>
      <c r="P306" s="24"/>
      <c r="Q306" s="24">
        <v>1.2035041821594401</v>
      </c>
      <c r="R306" s="24">
        <v>1.0837575393377299</v>
      </c>
      <c r="S306" s="24">
        <v>1.26984717044845</v>
      </c>
      <c r="T306" s="24">
        <v>1.17587850113518</v>
      </c>
      <c r="U306" s="24">
        <f t="shared" si="32"/>
        <v>1.1832468482701999</v>
      </c>
      <c r="V306" s="24">
        <f t="shared" si="33"/>
        <v>7.71630103720677E-2</v>
      </c>
      <c r="W306" s="24"/>
      <c r="X306" s="24">
        <f t="shared" si="34"/>
        <v>1.4728519762299268</v>
      </c>
    </row>
    <row r="307" spans="1:24">
      <c r="A307" s="23" t="s">
        <v>673</v>
      </c>
      <c r="B307" s="23" t="s">
        <v>674</v>
      </c>
      <c r="C307" s="24">
        <v>1.4083167524644</v>
      </c>
      <c r="D307" s="24">
        <v>1.28908030420287</v>
      </c>
      <c r="E307" s="24">
        <v>1.4333789365869301</v>
      </c>
      <c r="F307" s="24">
        <v>1.31661837315784</v>
      </c>
      <c r="G307" s="24">
        <f t="shared" si="28"/>
        <v>1.3618485916030101</v>
      </c>
      <c r="H307" s="24">
        <f t="shared" si="29"/>
        <v>0.13857433646134279</v>
      </c>
      <c r="I307" s="24"/>
      <c r="J307" s="24"/>
      <c r="K307" s="24"/>
      <c r="L307" s="24"/>
      <c r="M307" s="24"/>
      <c r="N307" s="24" t="e">
        <f t="shared" si="30"/>
        <v>#DIV/0!</v>
      </c>
      <c r="O307" s="24" t="e">
        <f t="shared" si="31"/>
        <v>#DIV/0!</v>
      </c>
      <c r="P307" s="24"/>
      <c r="Q307" s="24"/>
      <c r="R307" s="24"/>
      <c r="S307" s="24"/>
      <c r="T307" s="24"/>
      <c r="U307" s="24" t="e">
        <f t="shared" si="32"/>
        <v>#DIV/0!</v>
      </c>
      <c r="V307" s="24" t="e">
        <f t="shared" si="33"/>
        <v>#DIV/0!</v>
      </c>
      <c r="W307" s="24"/>
      <c r="X307" s="24" t="e">
        <f t="shared" si="34"/>
        <v>#DIV/0!</v>
      </c>
    </row>
    <row r="308" spans="1:24">
      <c r="A308" s="23" t="s">
        <v>597</v>
      </c>
      <c r="B308" s="23" t="s">
        <v>598</v>
      </c>
      <c r="C308" s="24">
        <v>1.6222762552168599</v>
      </c>
      <c r="D308" s="24">
        <v>1.5968042953303101</v>
      </c>
      <c r="E308" s="24">
        <v>1.0394136270862999</v>
      </c>
      <c r="F308" s="24">
        <v>1.0993902821695301</v>
      </c>
      <c r="G308" s="24">
        <f t="shared" si="28"/>
        <v>1.3394711149507499</v>
      </c>
      <c r="H308" s="24">
        <f t="shared" si="29"/>
        <v>0.21026880579710716</v>
      </c>
      <c r="I308" s="24"/>
      <c r="J308" s="24"/>
      <c r="K308" s="24"/>
      <c r="L308" s="24"/>
      <c r="M308" s="24"/>
      <c r="N308" s="24" t="e">
        <f t="shared" si="30"/>
        <v>#DIV/0!</v>
      </c>
      <c r="O308" s="24" t="e">
        <f t="shared" si="31"/>
        <v>#DIV/0!</v>
      </c>
      <c r="P308" s="24"/>
      <c r="Q308" s="24"/>
      <c r="R308" s="24"/>
      <c r="S308" s="24"/>
      <c r="T308" s="24"/>
      <c r="U308" s="24" t="e">
        <f t="shared" si="32"/>
        <v>#DIV/0!</v>
      </c>
      <c r="V308" s="24" t="e">
        <f t="shared" si="33"/>
        <v>#DIV/0!</v>
      </c>
      <c r="W308" s="24"/>
      <c r="X308" s="24" t="e">
        <f t="shared" si="34"/>
        <v>#DIV/0!</v>
      </c>
    </row>
    <row r="309" spans="1:24">
      <c r="A309" s="23" t="s">
        <v>599</v>
      </c>
      <c r="B309" s="23" t="s">
        <v>600</v>
      </c>
      <c r="C309" s="24">
        <v>0.72673380330120796</v>
      </c>
      <c r="D309" s="24">
        <v>0.89377387914015505</v>
      </c>
      <c r="E309" s="24">
        <v>0.65180358242958603</v>
      </c>
      <c r="F309" s="24">
        <v>0.77975690981636503</v>
      </c>
      <c r="G309" s="24">
        <f t="shared" si="28"/>
        <v>0.76301704367182843</v>
      </c>
      <c r="H309" s="24">
        <f t="shared" si="29"/>
        <v>0.37598128536237962</v>
      </c>
      <c r="I309" s="24"/>
      <c r="J309" s="24">
        <v>0.78775127631887798</v>
      </c>
      <c r="K309" s="24">
        <v>0.72539613249773105</v>
      </c>
      <c r="L309" s="24">
        <v>0.78811124924010301</v>
      </c>
      <c r="M309" s="24">
        <v>0.763401018632482</v>
      </c>
      <c r="N309" s="24">
        <f t="shared" si="30"/>
        <v>0.76616491917229856</v>
      </c>
      <c r="O309" s="24">
        <f t="shared" si="31"/>
        <v>2.9537238256225475E-2</v>
      </c>
      <c r="P309" s="24"/>
      <c r="Q309" s="24">
        <v>0.69092526357981698</v>
      </c>
      <c r="R309" s="24">
        <v>0.64830153003045998</v>
      </c>
      <c r="S309" s="24">
        <v>0.73222836845063599</v>
      </c>
      <c r="T309" s="24">
        <v>0.69112931105840403</v>
      </c>
      <c r="U309" s="24">
        <f t="shared" si="32"/>
        <v>0.69064611827982925</v>
      </c>
      <c r="V309" s="24">
        <f t="shared" si="33"/>
        <v>3.4265916402142965E-2</v>
      </c>
      <c r="W309" s="24"/>
      <c r="X309" s="24">
        <f t="shared" si="34"/>
        <v>0.73994269370798538</v>
      </c>
    </row>
    <row r="310" spans="1:24">
      <c r="A310" s="23" t="s">
        <v>601</v>
      </c>
      <c r="B310" s="23" t="s">
        <v>602</v>
      </c>
      <c r="C310" s="24">
        <v>1.37951729003176</v>
      </c>
      <c r="D310" s="24">
        <v>1.2265045370793299</v>
      </c>
      <c r="E310" s="24">
        <v>1.37962656056053</v>
      </c>
      <c r="F310" s="24">
        <v>1.3177760091709201</v>
      </c>
      <c r="G310" s="24">
        <f t="shared" si="28"/>
        <v>1.325856099210635</v>
      </c>
      <c r="H310" s="24">
        <f t="shared" si="29"/>
        <v>0.31175651950571792</v>
      </c>
      <c r="I310" s="24"/>
      <c r="J310" s="24">
        <v>1.1064769316091001</v>
      </c>
      <c r="K310" s="24">
        <v>1.0982350115858299</v>
      </c>
      <c r="L310" s="24">
        <v>1.1957913482986799</v>
      </c>
      <c r="M310" s="24">
        <v>1.15563935799305</v>
      </c>
      <c r="N310" s="24">
        <f t="shared" si="30"/>
        <v>1.1390356623716649</v>
      </c>
      <c r="O310" s="24">
        <f t="shared" si="31"/>
        <v>4.5539926243354172E-2</v>
      </c>
      <c r="P310" s="24"/>
      <c r="Q310" s="24">
        <v>1.15749668012638</v>
      </c>
      <c r="R310" s="24">
        <v>1.25312983662517</v>
      </c>
      <c r="S310" s="24">
        <v>1.0902381942742601</v>
      </c>
      <c r="T310" s="24">
        <v>1.1816504235412399</v>
      </c>
      <c r="U310" s="24">
        <f t="shared" si="32"/>
        <v>1.1706287836417624</v>
      </c>
      <c r="V310" s="24">
        <f t="shared" si="33"/>
        <v>6.7238380138722062E-2</v>
      </c>
      <c r="W310" s="24"/>
      <c r="X310" s="24">
        <f t="shared" si="34"/>
        <v>1.2118401817413542</v>
      </c>
    </row>
    <row r="311" spans="1:24">
      <c r="A311" s="23" t="s">
        <v>603</v>
      </c>
      <c r="B311" s="23" t="s">
        <v>683</v>
      </c>
      <c r="C311" s="24"/>
      <c r="D311" s="24"/>
      <c r="E311" s="24"/>
      <c r="F311" s="24"/>
      <c r="G311" s="24" t="e">
        <f t="shared" si="28"/>
        <v>#DIV/0!</v>
      </c>
      <c r="H311" s="24">
        <f t="shared" si="29"/>
        <v>7.2357461414614369E-2</v>
      </c>
      <c r="I311" s="24"/>
      <c r="J311" s="24"/>
      <c r="K311" s="24"/>
      <c r="L311" s="24"/>
      <c r="M311" s="24"/>
      <c r="N311" s="24" t="e">
        <f t="shared" si="30"/>
        <v>#DIV/0!</v>
      </c>
      <c r="O311" s="24" t="e">
        <f t="shared" si="31"/>
        <v>#DIV/0!</v>
      </c>
      <c r="P311" s="24"/>
      <c r="Q311" s="24">
        <v>1.08577002413373</v>
      </c>
      <c r="R311" s="24">
        <v>1.18992726866887</v>
      </c>
      <c r="S311" s="24">
        <v>1.22634287204232</v>
      </c>
      <c r="T311" s="24">
        <v>1.3520740244699601</v>
      </c>
      <c r="U311" s="24">
        <f t="shared" si="32"/>
        <v>1.2135285473287201</v>
      </c>
      <c r="V311" s="24">
        <f t="shared" si="33"/>
        <v>0.10990650080485706</v>
      </c>
      <c r="W311" s="24"/>
      <c r="X311" s="24" t="e">
        <f t="shared" si="34"/>
        <v>#DIV/0!</v>
      </c>
    </row>
    <row r="312" spans="1:24">
      <c r="A312" s="23" t="s">
        <v>684</v>
      </c>
      <c r="B312" s="23" t="s">
        <v>685</v>
      </c>
      <c r="C312" s="24">
        <v>1.41057548166474</v>
      </c>
      <c r="D312" s="24">
        <v>1.4296347507098399</v>
      </c>
      <c r="E312" s="24">
        <v>1.5185069148344901</v>
      </c>
      <c r="F312" s="24">
        <v>1.5420036816204099</v>
      </c>
      <c r="G312" s="24">
        <f t="shared" si="28"/>
        <v>1.4751802072073701</v>
      </c>
      <c r="H312" s="24">
        <f t="shared" si="29"/>
        <v>6.4783587161263562E-2</v>
      </c>
      <c r="I312" s="24"/>
      <c r="J312" s="24">
        <v>1.2691188513574101</v>
      </c>
      <c r="K312" s="24">
        <v>1.3519608675704999</v>
      </c>
      <c r="L312" s="24">
        <v>1.1707755685348999</v>
      </c>
      <c r="M312" s="24">
        <v>1.22386522173631</v>
      </c>
      <c r="N312" s="24">
        <f t="shared" si="30"/>
        <v>1.25393012729978</v>
      </c>
      <c r="O312" s="24">
        <f t="shared" si="31"/>
        <v>7.6723100750787462E-2</v>
      </c>
      <c r="P312" s="24"/>
      <c r="Q312" s="24">
        <v>1.3140174231223201</v>
      </c>
      <c r="R312" s="24">
        <v>1.2144266437875499</v>
      </c>
      <c r="S312" s="24">
        <v>1.4638358536993401</v>
      </c>
      <c r="T312" s="24">
        <v>1.36090976678061</v>
      </c>
      <c r="U312" s="24">
        <f t="shared" si="32"/>
        <v>1.338297421847455</v>
      </c>
      <c r="V312" s="24">
        <f t="shared" si="33"/>
        <v>0.10360936896256888</v>
      </c>
      <c r="W312" s="24"/>
      <c r="X312" s="24">
        <f t="shared" si="34"/>
        <v>1.355802585451535</v>
      </c>
    </row>
    <row r="313" spans="1:24">
      <c r="A313" s="23" t="s">
        <v>686</v>
      </c>
      <c r="B313" s="23" t="s">
        <v>687</v>
      </c>
      <c r="C313" s="24"/>
      <c r="D313" s="24"/>
      <c r="E313" s="24"/>
      <c r="F313" s="24"/>
      <c r="G313" s="24" t="e">
        <f t="shared" si="28"/>
        <v>#DIV/0!</v>
      </c>
      <c r="H313" s="24">
        <f t="shared" si="29"/>
        <v>6.4783587161263562E-2</v>
      </c>
      <c r="I313" s="24"/>
      <c r="J313" s="24">
        <v>1.06819398426344</v>
      </c>
      <c r="K313" s="24">
        <v>1.1636710453102099</v>
      </c>
      <c r="L313" s="24">
        <v>1.0937501010288899</v>
      </c>
      <c r="M313" s="24">
        <v>1.1948519046164801</v>
      </c>
      <c r="N313" s="24">
        <f t="shared" si="30"/>
        <v>1.1301167588047552</v>
      </c>
      <c r="O313" s="24">
        <f t="shared" si="31"/>
        <v>5.9086075773222224E-2</v>
      </c>
      <c r="P313" s="24"/>
      <c r="Q313" s="24">
        <v>0.942822392444158</v>
      </c>
      <c r="R313" s="24">
        <v>0.88835032732422503</v>
      </c>
      <c r="S313" s="24">
        <v>0.89732400146928804</v>
      </c>
      <c r="T313" s="24">
        <v>0.89602623442173501</v>
      </c>
      <c r="U313" s="24">
        <f t="shared" si="32"/>
        <v>0.90613073891485152</v>
      </c>
      <c r="V313" s="24">
        <f t="shared" si="33"/>
        <v>2.4779562213870628E-2</v>
      </c>
      <c r="W313" s="24"/>
      <c r="X313" s="24" t="e">
        <f t="shared" si="34"/>
        <v>#DIV/0!</v>
      </c>
    </row>
    <row r="314" spans="1:24">
      <c r="A314" s="23" t="s">
        <v>688</v>
      </c>
      <c r="B314" s="23" t="s">
        <v>689</v>
      </c>
      <c r="C314" s="24">
        <v>1.3862933799291499</v>
      </c>
      <c r="D314" s="24">
        <v>1.3274158681309001</v>
      </c>
      <c r="E314" s="24">
        <v>1.4462725669687</v>
      </c>
      <c r="F314" s="24">
        <v>1.38970067912078</v>
      </c>
      <c r="G314" s="24">
        <f t="shared" si="28"/>
        <v>1.3874206235373827</v>
      </c>
      <c r="H314" s="24">
        <f t="shared" si="29"/>
        <v>4.8547541127745626E-2</v>
      </c>
      <c r="I314" s="24"/>
      <c r="J314" s="24"/>
      <c r="K314" s="24"/>
      <c r="L314" s="24"/>
      <c r="M314" s="24"/>
      <c r="N314" s="24" t="e">
        <f t="shared" si="30"/>
        <v>#DIV/0!</v>
      </c>
      <c r="O314" s="24" t="e">
        <f t="shared" si="31"/>
        <v>#DIV/0!</v>
      </c>
      <c r="P314" s="24"/>
      <c r="Q314" s="24"/>
      <c r="R314" s="24"/>
      <c r="S314" s="24"/>
      <c r="T314" s="24"/>
      <c r="U314" s="24" t="e">
        <f t="shared" si="32"/>
        <v>#DIV/0!</v>
      </c>
      <c r="V314" s="24" t="e">
        <f t="shared" si="33"/>
        <v>#DIV/0!</v>
      </c>
      <c r="W314" s="24"/>
      <c r="X314" s="24" t="e">
        <f t="shared" si="34"/>
        <v>#DIV/0!</v>
      </c>
    </row>
    <row r="315" spans="1:24">
      <c r="A315" s="23" t="s">
        <v>690</v>
      </c>
      <c r="B315" s="23" t="s">
        <v>766</v>
      </c>
      <c r="C315" s="24">
        <v>1.1787945644362099</v>
      </c>
      <c r="D315" s="24">
        <v>1.0836925315628201</v>
      </c>
      <c r="E315" s="24">
        <v>1.20885839645293</v>
      </c>
      <c r="F315" s="24">
        <v>1.1274931980091101</v>
      </c>
      <c r="G315" s="24">
        <f t="shared" si="28"/>
        <v>1.1497096726152676</v>
      </c>
      <c r="H315" s="24">
        <f t="shared" si="29"/>
        <v>0.13589908059489667</v>
      </c>
      <c r="I315" s="24"/>
      <c r="J315" s="24"/>
      <c r="K315" s="24"/>
      <c r="L315" s="24"/>
      <c r="M315" s="24"/>
      <c r="N315" s="24" t="e">
        <f t="shared" si="30"/>
        <v>#DIV/0!</v>
      </c>
      <c r="O315" s="24" t="e">
        <f t="shared" si="31"/>
        <v>#DIV/0!</v>
      </c>
      <c r="P315" s="24"/>
      <c r="Q315" s="24"/>
      <c r="R315" s="24"/>
      <c r="S315" s="24"/>
      <c r="T315" s="24"/>
      <c r="U315" s="24" t="e">
        <f t="shared" si="32"/>
        <v>#DIV/0!</v>
      </c>
      <c r="V315" s="24" t="e">
        <f t="shared" si="33"/>
        <v>#DIV/0!</v>
      </c>
      <c r="W315" s="24"/>
      <c r="X315" s="24" t="e">
        <f t="shared" si="34"/>
        <v>#DIV/0!</v>
      </c>
    </row>
    <row r="316" spans="1:24">
      <c r="A316" s="23" t="s">
        <v>767</v>
      </c>
      <c r="B316" s="23" t="s">
        <v>692</v>
      </c>
      <c r="C316" s="24">
        <v>1.11455109293886</v>
      </c>
      <c r="D316" s="24">
        <v>1.15964903230102</v>
      </c>
      <c r="E316" s="24">
        <v>1.1625795315032701</v>
      </c>
      <c r="F316" s="24">
        <v>1.19098576829367</v>
      </c>
      <c r="G316" s="24">
        <f t="shared" si="28"/>
        <v>1.156941356259205</v>
      </c>
      <c r="H316" s="24">
        <f t="shared" si="29"/>
        <v>4.1911485916235371E-2</v>
      </c>
      <c r="I316" s="24"/>
      <c r="J316" s="24">
        <v>0.99330496408087099</v>
      </c>
      <c r="K316" s="24">
        <v>0.93503434275138597</v>
      </c>
      <c r="L316" s="24">
        <v>1.2278888913407899</v>
      </c>
      <c r="M316" s="24">
        <v>1.0017160758847301</v>
      </c>
      <c r="N316" s="24">
        <f t="shared" si="30"/>
        <v>1.0394860685144443</v>
      </c>
      <c r="O316" s="24">
        <f t="shared" si="31"/>
        <v>0.12905432113877546</v>
      </c>
      <c r="P316" s="24"/>
      <c r="Q316" s="24">
        <v>1</v>
      </c>
      <c r="R316" s="24">
        <v>0.87649736232370901</v>
      </c>
      <c r="S316" s="24">
        <v>1.14202620850792</v>
      </c>
      <c r="T316" s="24">
        <v>1.00691653325321</v>
      </c>
      <c r="U316" s="24">
        <f t="shared" si="32"/>
        <v>1.0063600260212098</v>
      </c>
      <c r="V316" s="24">
        <f t="shared" si="33"/>
        <v>0.10849022094858332</v>
      </c>
      <c r="W316" s="24"/>
      <c r="X316" s="24">
        <f t="shared" si="34"/>
        <v>1.0675958169316198</v>
      </c>
    </row>
    <row r="317" spans="1:24">
      <c r="A317" s="23" t="s">
        <v>693</v>
      </c>
      <c r="B317" s="23" t="s">
        <v>694</v>
      </c>
      <c r="C317" s="24">
        <v>2.0914056298680599</v>
      </c>
      <c r="D317" s="24">
        <v>1.89068880253683</v>
      </c>
      <c r="E317" s="24">
        <v>2.19286741223759</v>
      </c>
      <c r="F317" s="24">
        <v>2.0230199649837499</v>
      </c>
      <c r="G317" s="24">
        <f t="shared" si="28"/>
        <v>2.0494954524065574</v>
      </c>
      <c r="H317" s="24">
        <f t="shared" si="29"/>
        <v>0.48469919852587401</v>
      </c>
      <c r="I317" s="24"/>
      <c r="J317" s="24">
        <v>1.4720949032925801</v>
      </c>
      <c r="K317" s="24">
        <v>1.55920302490189</v>
      </c>
      <c r="L317" s="24">
        <v>1.5356249645125899</v>
      </c>
      <c r="M317" s="24">
        <v>1.5711070682629</v>
      </c>
      <c r="N317" s="24">
        <f t="shared" si="30"/>
        <v>1.53450749024249</v>
      </c>
      <c r="O317" s="24">
        <f t="shared" si="31"/>
        <v>4.4143622800694962E-2</v>
      </c>
      <c r="P317" s="24"/>
      <c r="Q317" s="24">
        <v>1.1011356975814499</v>
      </c>
      <c r="R317" s="24">
        <v>1.1392886493404</v>
      </c>
      <c r="S317" s="24">
        <v>1.1123994503005601</v>
      </c>
      <c r="T317" s="24">
        <v>1.1577651738329999</v>
      </c>
      <c r="U317" s="24">
        <f t="shared" si="32"/>
        <v>1.1276472427638524</v>
      </c>
      <c r="V317" s="24">
        <f t="shared" si="33"/>
        <v>2.5677287771677451E-2</v>
      </c>
      <c r="W317" s="24"/>
      <c r="X317" s="24">
        <f t="shared" si="34"/>
        <v>1.5705500618043</v>
      </c>
    </row>
    <row r="318" spans="1:24">
      <c r="A318" s="23" t="s">
        <v>695</v>
      </c>
      <c r="B318" s="23" t="s">
        <v>696</v>
      </c>
      <c r="C318" s="24"/>
      <c r="D318" s="24"/>
      <c r="E318" s="24"/>
      <c r="F318" s="24"/>
      <c r="G318" s="24" t="e">
        <f t="shared" si="28"/>
        <v>#DIV/0!</v>
      </c>
      <c r="H318" s="24">
        <f t="shared" si="29"/>
        <v>0.12679706268649296</v>
      </c>
      <c r="I318" s="24"/>
      <c r="J318" s="24"/>
      <c r="K318" s="24"/>
      <c r="L318" s="24"/>
      <c r="M318" s="24"/>
      <c r="N318" s="24" t="e">
        <f t="shared" si="30"/>
        <v>#DIV/0!</v>
      </c>
      <c r="O318" s="24" t="e">
        <f t="shared" si="31"/>
        <v>#DIV/0!</v>
      </c>
      <c r="P318" s="24"/>
      <c r="Q318" s="24">
        <v>1.3803954607683599</v>
      </c>
      <c r="R318" s="24">
        <v>1.25012124611382</v>
      </c>
      <c r="S318" s="24">
        <v>1.3068472692297599</v>
      </c>
      <c r="T318" s="24">
        <v>1.1147499380640999</v>
      </c>
      <c r="U318" s="24">
        <f t="shared" si="32"/>
        <v>1.26302847854401</v>
      </c>
      <c r="V318" s="24">
        <f t="shared" si="33"/>
        <v>0.1123212908720214</v>
      </c>
      <c r="W318" s="24"/>
      <c r="X318" s="24" t="e">
        <f t="shared" si="34"/>
        <v>#DIV/0!</v>
      </c>
    </row>
    <row r="319" spans="1:24">
      <c r="A319" s="23" t="s">
        <v>697</v>
      </c>
      <c r="B319" s="23" t="s">
        <v>698</v>
      </c>
      <c r="C319" s="24">
        <v>0.72465245894613095</v>
      </c>
      <c r="D319" s="24">
        <v>0.69387996520205497</v>
      </c>
      <c r="E319" s="24">
        <v>0.71599139633778497</v>
      </c>
      <c r="F319" s="24">
        <v>0.68798924162983899</v>
      </c>
      <c r="G319" s="24">
        <f t="shared" si="28"/>
        <v>0.70562826552895253</v>
      </c>
      <c r="H319" s="24">
        <f t="shared" si="29"/>
        <v>1.7497353514361984E-2</v>
      </c>
      <c r="I319" s="24"/>
      <c r="J319" s="24"/>
      <c r="K319" s="24"/>
      <c r="L319" s="24"/>
      <c r="M319" s="24"/>
      <c r="N319" s="24" t="e">
        <f t="shared" si="30"/>
        <v>#DIV/0!</v>
      </c>
      <c r="O319" s="24" t="e">
        <f t="shared" si="31"/>
        <v>#DIV/0!</v>
      </c>
      <c r="P319" s="24"/>
      <c r="Q319" s="24">
        <v>0.71688393935219397</v>
      </c>
      <c r="R319" s="24">
        <v>0.75268571274837404</v>
      </c>
      <c r="S319" s="24">
        <v>0.67945958688928498</v>
      </c>
      <c r="T319" s="24">
        <v>0.71650327399694402</v>
      </c>
      <c r="U319" s="24">
        <f t="shared" si="32"/>
        <v>0.71638312824669936</v>
      </c>
      <c r="V319" s="24">
        <f t="shared" si="33"/>
        <v>2.9896994244899208E-2</v>
      </c>
      <c r="W319" s="24"/>
      <c r="X319" s="24" t="e">
        <f t="shared" si="34"/>
        <v>#DIV/0!</v>
      </c>
    </row>
    <row r="320" spans="1:24">
      <c r="A320" s="23" t="s">
        <v>699</v>
      </c>
      <c r="B320" s="23" t="s">
        <v>700</v>
      </c>
      <c r="C320" s="24"/>
      <c r="D320" s="24"/>
      <c r="E320" s="24"/>
      <c r="F320" s="24"/>
      <c r="G320" s="24" t="e">
        <f t="shared" si="28"/>
        <v>#DIV/0!</v>
      </c>
      <c r="H320" s="24">
        <f t="shared" si="29"/>
        <v>1.7497353514361984E-2</v>
      </c>
      <c r="I320" s="24"/>
      <c r="J320" s="24">
        <v>1.5431686610336901</v>
      </c>
      <c r="K320" s="24">
        <v>1.1460611830538701</v>
      </c>
      <c r="L320" s="24">
        <v>1.36688706292699</v>
      </c>
      <c r="M320" s="24">
        <v>1.01798860103316</v>
      </c>
      <c r="N320" s="24">
        <f t="shared" si="30"/>
        <v>1.2685263770119275</v>
      </c>
      <c r="O320" s="24">
        <f t="shared" si="31"/>
        <v>0.23300222433125975</v>
      </c>
      <c r="P320" s="24"/>
      <c r="Q320" s="24">
        <v>1.0054963852429399</v>
      </c>
      <c r="R320" s="24">
        <v>0.89205148897582998</v>
      </c>
      <c r="S320" s="24">
        <v>1.18892671038899</v>
      </c>
      <c r="T320" s="24">
        <v>1.0610388368299</v>
      </c>
      <c r="U320" s="24">
        <f t="shared" si="32"/>
        <v>1.036878355359415</v>
      </c>
      <c r="V320" s="24">
        <f t="shared" si="33"/>
        <v>0.123372174614005</v>
      </c>
      <c r="W320" s="24"/>
      <c r="X320" s="24" t="e">
        <f t="shared" si="34"/>
        <v>#DIV/0!</v>
      </c>
    </row>
    <row r="321" spans="1:24">
      <c r="A321" s="23" t="s">
        <v>701</v>
      </c>
      <c r="B321" s="23" t="s">
        <v>702</v>
      </c>
      <c r="C321" s="24"/>
      <c r="D321" s="24"/>
      <c r="E321" s="24"/>
      <c r="F321" s="24"/>
      <c r="G321" s="24" t="e">
        <f t="shared" si="28"/>
        <v>#DIV/0!</v>
      </c>
      <c r="H321" s="24" t="e">
        <f t="shared" si="29"/>
        <v>#DIV/0!</v>
      </c>
      <c r="I321" s="24"/>
      <c r="J321" s="24"/>
      <c r="K321" s="24"/>
      <c r="L321" s="24"/>
      <c r="M321" s="24"/>
      <c r="N321" s="24" t="e">
        <f t="shared" si="30"/>
        <v>#DIV/0!</v>
      </c>
      <c r="O321" s="24" t="e">
        <f t="shared" si="31"/>
        <v>#DIV/0!</v>
      </c>
      <c r="P321" s="24"/>
      <c r="Q321" s="24">
        <v>0.81551162524091703</v>
      </c>
      <c r="R321" s="24">
        <v>0.74086477018350005</v>
      </c>
      <c r="S321" s="24">
        <v>0.85134829501235798</v>
      </c>
      <c r="T321" s="24">
        <v>0.75198407985870597</v>
      </c>
      <c r="U321" s="24">
        <f t="shared" si="32"/>
        <v>0.78992719257387023</v>
      </c>
      <c r="V321" s="24">
        <f t="shared" si="33"/>
        <v>5.2516397797832674E-2</v>
      </c>
      <c r="W321" s="24"/>
      <c r="X321" s="24" t="e">
        <f t="shared" si="34"/>
        <v>#DIV/0!</v>
      </c>
    </row>
    <row r="322" spans="1:24">
      <c r="A322" s="23" t="s">
        <v>703</v>
      </c>
      <c r="B322" s="23" t="s">
        <v>704</v>
      </c>
      <c r="C322" s="24"/>
      <c r="D322" s="24"/>
      <c r="E322" s="24"/>
      <c r="F322" s="24"/>
      <c r="G322" s="24" t="e">
        <f t="shared" si="28"/>
        <v>#DIV/0!</v>
      </c>
      <c r="H322" s="24" t="e">
        <f t="shared" si="29"/>
        <v>#DIV/0!</v>
      </c>
      <c r="I322" s="24"/>
      <c r="J322" s="24"/>
      <c r="K322" s="24"/>
      <c r="L322" s="24"/>
      <c r="M322" s="24"/>
      <c r="N322" s="24" t="e">
        <f t="shared" si="30"/>
        <v>#DIV/0!</v>
      </c>
      <c r="O322" s="24" t="e">
        <f t="shared" si="31"/>
        <v>#DIV/0!</v>
      </c>
      <c r="P322" s="24"/>
      <c r="Q322" s="24">
        <v>1.00512141797067</v>
      </c>
      <c r="R322" s="24">
        <v>1.07755955726151</v>
      </c>
      <c r="S322" s="24">
        <v>0.89208829869317197</v>
      </c>
      <c r="T322" s="24">
        <v>0.97514099481641003</v>
      </c>
      <c r="U322" s="24">
        <f t="shared" si="32"/>
        <v>0.98747756718544055</v>
      </c>
      <c r="V322" s="24">
        <f t="shared" si="33"/>
        <v>7.6762347471276443E-2</v>
      </c>
      <c r="W322" s="24"/>
      <c r="X322" s="24" t="e">
        <f t="shared" si="34"/>
        <v>#DIV/0!</v>
      </c>
    </row>
    <row r="323" spans="1:24">
      <c r="A323" s="23" t="s">
        <v>705</v>
      </c>
      <c r="B323" s="23" t="s">
        <v>706</v>
      </c>
      <c r="C323" s="24"/>
      <c r="D323" s="24"/>
      <c r="E323" s="24"/>
      <c r="F323" s="24"/>
      <c r="G323" s="24" t="e">
        <f t="shared" ref="G323:G386" si="35">AVERAGE(C323:F323)</f>
        <v>#DIV/0!</v>
      </c>
      <c r="H323" s="24" t="e">
        <f t="shared" ref="H323:H386" si="36">STDEV(C322:F323)</f>
        <v>#DIV/0!</v>
      </c>
      <c r="I323" s="24"/>
      <c r="J323" s="24"/>
      <c r="K323" s="24"/>
      <c r="L323" s="24"/>
      <c r="M323" s="24"/>
      <c r="N323" s="24" t="e">
        <f t="shared" ref="N323:N386" si="37">AVERAGE(J323:M323)</f>
        <v>#DIV/0!</v>
      </c>
      <c r="O323" s="24" t="e">
        <f t="shared" ref="O323:O386" si="38">STDEV(J323:M323)</f>
        <v>#DIV/0!</v>
      </c>
      <c r="P323" s="24"/>
      <c r="Q323" s="24">
        <v>1.57872280453602</v>
      </c>
      <c r="R323" s="24">
        <v>1.5602510649071499</v>
      </c>
      <c r="S323" s="24">
        <v>1.5177569664605399</v>
      </c>
      <c r="T323" s="24">
        <v>1.5088901655157601</v>
      </c>
      <c r="U323" s="24">
        <f t="shared" ref="U323:U386" si="39">AVERAGE(Q323:T323)</f>
        <v>1.5414052503548676</v>
      </c>
      <c r="V323" s="24">
        <f t="shared" ref="V323:V386" si="40">STDEV(Q323:T323)</f>
        <v>3.3487493433834566E-2</v>
      </c>
      <c r="W323" s="24"/>
      <c r="X323" s="24" t="e">
        <f t="shared" ref="X323:X386" si="41">AVERAGE(G323, N323, U323)</f>
        <v>#DIV/0!</v>
      </c>
    </row>
    <row r="324" spans="1:24">
      <c r="A324" s="23" t="s">
        <v>707</v>
      </c>
      <c r="B324" s="23" t="s">
        <v>708</v>
      </c>
      <c r="C324" s="24"/>
      <c r="D324" s="24"/>
      <c r="E324" s="24"/>
      <c r="F324" s="24"/>
      <c r="G324" s="24" t="e">
        <f t="shared" si="35"/>
        <v>#DIV/0!</v>
      </c>
      <c r="H324" s="24" t="e">
        <f t="shared" si="36"/>
        <v>#DIV/0!</v>
      </c>
      <c r="I324" s="24"/>
      <c r="J324" s="24">
        <v>0.85795285630573703</v>
      </c>
      <c r="K324" s="24">
        <v>0.83969871614923497</v>
      </c>
      <c r="L324" s="24">
        <v>0.93955633867500599</v>
      </c>
      <c r="M324" s="24">
        <v>0.92214404324601096</v>
      </c>
      <c r="N324" s="24">
        <f t="shared" si="37"/>
        <v>0.88983798859399721</v>
      </c>
      <c r="O324" s="24">
        <f t="shared" si="38"/>
        <v>4.8463745227013397E-2</v>
      </c>
      <c r="P324" s="24"/>
      <c r="Q324" s="24">
        <v>0.93478461712620398</v>
      </c>
      <c r="R324" s="24">
        <v>0.93946994663296901</v>
      </c>
      <c r="S324" s="24">
        <v>0.96004966037067196</v>
      </c>
      <c r="T324" s="24">
        <v>0.97058107903042001</v>
      </c>
      <c r="U324" s="24">
        <f t="shared" si="39"/>
        <v>0.95122132579006624</v>
      </c>
      <c r="V324" s="24">
        <f t="shared" si="40"/>
        <v>1.6941072779776484E-2</v>
      </c>
      <c r="W324" s="24"/>
      <c r="X324" s="24" t="e">
        <f t="shared" si="41"/>
        <v>#DIV/0!</v>
      </c>
    </row>
    <row r="325" spans="1:24">
      <c r="A325" s="23" t="s">
        <v>709</v>
      </c>
      <c r="B325" s="23" t="s">
        <v>710</v>
      </c>
      <c r="C325" s="24">
        <v>0.72150402753579101</v>
      </c>
      <c r="D325" s="24">
        <v>0.71573668094819498</v>
      </c>
      <c r="E325" s="24">
        <v>0.78554246774167702</v>
      </c>
      <c r="F325" s="24">
        <v>0.78199405170084202</v>
      </c>
      <c r="G325" s="24">
        <f t="shared" si="35"/>
        <v>0.75119430698162626</v>
      </c>
      <c r="H325" s="24">
        <f t="shared" si="36"/>
        <v>3.771461414299767E-2</v>
      </c>
      <c r="I325" s="24"/>
      <c r="J325" s="24"/>
      <c r="K325" s="24"/>
      <c r="L325" s="24"/>
      <c r="M325" s="24"/>
      <c r="N325" s="24" t="e">
        <f t="shared" si="37"/>
        <v>#DIV/0!</v>
      </c>
      <c r="O325" s="24" t="e">
        <f t="shared" si="38"/>
        <v>#DIV/0!</v>
      </c>
      <c r="P325" s="24"/>
      <c r="Q325" s="24"/>
      <c r="R325" s="24"/>
      <c r="S325" s="24"/>
      <c r="T325" s="24"/>
      <c r="U325" s="24" t="e">
        <f t="shared" si="39"/>
        <v>#DIV/0!</v>
      </c>
      <c r="V325" s="24" t="e">
        <f t="shared" si="40"/>
        <v>#DIV/0!</v>
      </c>
      <c r="W325" s="24"/>
      <c r="X325" s="24" t="e">
        <f t="shared" si="41"/>
        <v>#DIV/0!</v>
      </c>
    </row>
    <row r="326" spans="1:24">
      <c r="A326" s="23" t="s">
        <v>711</v>
      </c>
      <c r="B326" s="23" t="s">
        <v>712</v>
      </c>
      <c r="C326" s="24">
        <v>1.05699629389686</v>
      </c>
      <c r="D326" s="24">
        <v>1.08302062486978</v>
      </c>
      <c r="E326" s="24">
        <v>0.90394534930916204</v>
      </c>
      <c r="F326" s="24">
        <v>1.0958889410214001</v>
      </c>
      <c r="G326" s="24">
        <f t="shared" si="35"/>
        <v>1.0349628022743005</v>
      </c>
      <c r="H326" s="24">
        <f t="shared" si="36"/>
        <v>0.1643119379329645</v>
      </c>
      <c r="I326" s="24"/>
      <c r="J326" s="24"/>
      <c r="K326" s="24"/>
      <c r="L326" s="24"/>
      <c r="M326" s="24"/>
      <c r="N326" s="24" t="e">
        <f t="shared" si="37"/>
        <v>#DIV/0!</v>
      </c>
      <c r="O326" s="24" t="e">
        <f t="shared" si="38"/>
        <v>#DIV/0!</v>
      </c>
      <c r="P326" s="24"/>
      <c r="Q326" s="24"/>
      <c r="R326" s="24"/>
      <c r="S326" s="24"/>
      <c r="T326" s="24"/>
      <c r="U326" s="24" t="e">
        <f t="shared" si="39"/>
        <v>#DIV/0!</v>
      </c>
      <c r="V326" s="24" t="e">
        <f t="shared" si="40"/>
        <v>#DIV/0!</v>
      </c>
      <c r="W326" s="24"/>
      <c r="X326" s="24" t="e">
        <f t="shared" si="41"/>
        <v>#DIV/0!</v>
      </c>
    </row>
    <row r="327" spans="1:24">
      <c r="A327" s="23" t="s">
        <v>713</v>
      </c>
      <c r="B327" s="23" t="s">
        <v>634</v>
      </c>
      <c r="C327" s="24"/>
      <c r="D327" s="24"/>
      <c r="E327" s="24"/>
      <c r="F327" s="24"/>
      <c r="G327" s="24" t="e">
        <f t="shared" si="35"/>
        <v>#DIV/0!</v>
      </c>
      <c r="H327" s="24">
        <f t="shared" si="36"/>
        <v>8.8830543601854814E-2</v>
      </c>
      <c r="I327" s="24"/>
      <c r="J327" s="24"/>
      <c r="K327" s="24"/>
      <c r="L327" s="24"/>
      <c r="M327" s="24"/>
      <c r="N327" s="24" t="e">
        <f t="shared" si="37"/>
        <v>#DIV/0!</v>
      </c>
      <c r="O327" s="24" t="e">
        <f t="shared" si="38"/>
        <v>#DIV/0!</v>
      </c>
      <c r="P327" s="24"/>
      <c r="Q327" s="24">
        <v>1.1452391365333101</v>
      </c>
      <c r="R327" s="24">
        <v>1.23083598975153</v>
      </c>
      <c r="S327" s="24">
        <v>0.90868691900576803</v>
      </c>
      <c r="T327" s="24">
        <v>0.97593817631901703</v>
      </c>
      <c r="U327" s="24">
        <f t="shared" si="39"/>
        <v>1.0651750554024064</v>
      </c>
      <c r="V327" s="24">
        <f t="shared" si="40"/>
        <v>0.14866692041629623</v>
      </c>
      <c r="W327" s="24"/>
      <c r="X327" s="24" t="e">
        <f t="shared" si="41"/>
        <v>#DIV/0!</v>
      </c>
    </row>
    <row r="328" spans="1:24">
      <c r="A328" s="23" t="s">
        <v>635</v>
      </c>
      <c r="B328" s="23" t="s">
        <v>636</v>
      </c>
      <c r="C328" s="24">
        <v>2.6550340159940098</v>
      </c>
      <c r="D328" s="24">
        <v>1.7930208562505701</v>
      </c>
      <c r="E328" s="24">
        <v>2.8461157639419099</v>
      </c>
      <c r="F328" s="24">
        <v>1.9287994698855899</v>
      </c>
      <c r="G328" s="24">
        <f t="shared" si="35"/>
        <v>2.3057425265180198</v>
      </c>
      <c r="H328" s="24">
        <f t="shared" si="36"/>
        <v>0.52248679710578205</v>
      </c>
      <c r="I328" s="24"/>
      <c r="J328" s="24"/>
      <c r="K328" s="24"/>
      <c r="L328" s="24"/>
      <c r="M328" s="24"/>
      <c r="N328" s="24" t="e">
        <f t="shared" si="37"/>
        <v>#DIV/0!</v>
      </c>
      <c r="O328" s="24" t="e">
        <f t="shared" si="38"/>
        <v>#DIV/0!</v>
      </c>
      <c r="P328" s="24"/>
      <c r="Q328" s="24"/>
      <c r="R328" s="24"/>
      <c r="S328" s="24"/>
      <c r="T328" s="24"/>
      <c r="U328" s="24" t="e">
        <f t="shared" si="39"/>
        <v>#DIV/0!</v>
      </c>
      <c r="V328" s="24" t="e">
        <f t="shared" si="40"/>
        <v>#DIV/0!</v>
      </c>
      <c r="W328" s="24"/>
      <c r="X328" s="24" t="e">
        <f t="shared" si="41"/>
        <v>#DIV/0!</v>
      </c>
    </row>
    <row r="329" spans="1:24">
      <c r="A329" s="23" t="s">
        <v>637</v>
      </c>
      <c r="B329" s="23" t="s">
        <v>638</v>
      </c>
      <c r="C329" s="24">
        <v>1.08044363928597</v>
      </c>
      <c r="D329" s="24">
        <v>1.1209932518732799</v>
      </c>
      <c r="E329" s="24">
        <v>0.90951533734687096</v>
      </c>
      <c r="F329" s="24">
        <v>0.99782669920373601</v>
      </c>
      <c r="G329" s="24">
        <f t="shared" si="35"/>
        <v>1.0271947319274641</v>
      </c>
      <c r="H329" s="24">
        <f t="shared" si="36"/>
        <v>0.76668962012837449</v>
      </c>
      <c r="I329" s="24"/>
      <c r="J329" s="24">
        <v>0.75337927010800199</v>
      </c>
      <c r="K329" s="24">
        <v>0.80933109786371904</v>
      </c>
      <c r="L329" s="24">
        <v>0.66068868744512199</v>
      </c>
      <c r="M329" s="24">
        <v>0.71174644463953995</v>
      </c>
      <c r="N329" s="24">
        <f t="shared" si="37"/>
        <v>0.73378637501409583</v>
      </c>
      <c r="O329" s="24">
        <f t="shared" si="38"/>
        <v>6.3034163084880079E-2</v>
      </c>
      <c r="P329" s="24"/>
      <c r="Q329" s="24">
        <v>0.77640699646049405</v>
      </c>
      <c r="R329" s="24">
        <v>0.67980458787573905</v>
      </c>
      <c r="S329" s="24">
        <v>0.84620094689577496</v>
      </c>
      <c r="T329" s="24">
        <v>0.85672291297399605</v>
      </c>
      <c r="U329" s="24">
        <f t="shared" si="39"/>
        <v>0.789783861051501</v>
      </c>
      <c r="V329" s="24">
        <f t="shared" si="40"/>
        <v>8.1523218128329702E-2</v>
      </c>
      <c r="W329" s="24"/>
      <c r="X329" s="24">
        <f t="shared" si="41"/>
        <v>0.85025498933102028</v>
      </c>
    </row>
    <row r="330" spans="1:24">
      <c r="A330" s="23" t="s">
        <v>639</v>
      </c>
      <c r="B330" s="23" t="s">
        <v>724</v>
      </c>
      <c r="C330" s="24"/>
      <c r="D330" s="24"/>
      <c r="E330" s="24"/>
      <c r="F330" s="24"/>
      <c r="G330" s="24" t="e">
        <f t="shared" si="35"/>
        <v>#DIV/0!</v>
      </c>
      <c r="H330" s="24">
        <f t="shared" si="36"/>
        <v>9.3709710869644761E-2</v>
      </c>
      <c r="I330" s="24"/>
      <c r="J330" s="24"/>
      <c r="K330" s="24"/>
      <c r="L330" s="24"/>
      <c r="M330" s="24"/>
      <c r="N330" s="24" t="e">
        <f t="shared" si="37"/>
        <v>#DIV/0!</v>
      </c>
      <c r="O330" s="24" t="e">
        <f t="shared" si="38"/>
        <v>#DIV/0!</v>
      </c>
      <c r="P330" s="24"/>
      <c r="Q330" s="24">
        <v>0.98633128917234203</v>
      </c>
      <c r="R330" s="24">
        <v>1.09398617625365</v>
      </c>
      <c r="S330" s="24">
        <v>0.94128846415151302</v>
      </c>
      <c r="T330" s="24">
        <v>1.0502158001909401</v>
      </c>
      <c r="U330" s="24">
        <f t="shared" si="39"/>
        <v>1.0179554324421112</v>
      </c>
      <c r="V330" s="24">
        <f t="shared" si="40"/>
        <v>6.757542895718828E-2</v>
      </c>
      <c r="W330" s="24"/>
      <c r="X330" s="24" t="e">
        <f t="shared" si="41"/>
        <v>#DIV/0!</v>
      </c>
    </row>
    <row r="331" spans="1:24">
      <c r="A331" s="23" t="s">
        <v>725</v>
      </c>
      <c r="B331" s="23" t="s">
        <v>726</v>
      </c>
      <c r="C331" s="24">
        <v>0.80245408243931904</v>
      </c>
      <c r="D331" s="24">
        <v>0.85178460280849699</v>
      </c>
      <c r="E331" s="24">
        <v>0.76943477576863994</v>
      </c>
      <c r="F331" s="24">
        <v>0.80635704021294397</v>
      </c>
      <c r="G331" s="24">
        <f t="shared" si="35"/>
        <v>0.80750762530734999</v>
      </c>
      <c r="H331" s="24">
        <f t="shared" si="36"/>
        <v>3.3846982879880777E-2</v>
      </c>
      <c r="I331" s="24"/>
      <c r="J331" s="24">
        <v>0.901141220374438</v>
      </c>
      <c r="K331" s="24">
        <v>0.71452453387536896</v>
      </c>
      <c r="L331" s="24">
        <v>0.79969988910516299</v>
      </c>
      <c r="M331" s="24">
        <v>0.635868335546943</v>
      </c>
      <c r="N331" s="24">
        <f t="shared" si="37"/>
        <v>0.76280849472547818</v>
      </c>
      <c r="O331" s="24">
        <f t="shared" si="38"/>
        <v>0.11393282063332304</v>
      </c>
      <c r="P331" s="24"/>
      <c r="Q331" s="24">
        <v>0.83617522318242699</v>
      </c>
      <c r="R331" s="24">
        <v>0.80819416027733604</v>
      </c>
      <c r="S331" s="24">
        <v>0.830500877014265</v>
      </c>
      <c r="T331" s="24">
        <v>0.86786282209400201</v>
      </c>
      <c r="U331" s="24">
        <f t="shared" si="39"/>
        <v>0.83568327064200754</v>
      </c>
      <c r="V331" s="24">
        <f t="shared" si="40"/>
        <v>2.4618921864476121E-2</v>
      </c>
      <c r="W331" s="24"/>
      <c r="X331" s="24">
        <f t="shared" si="41"/>
        <v>0.80199979689161183</v>
      </c>
    </row>
    <row r="332" spans="1:24">
      <c r="A332" s="23" t="s">
        <v>727</v>
      </c>
      <c r="B332" s="23" t="s">
        <v>728</v>
      </c>
      <c r="C332" s="24">
        <v>1.27348372375982</v>
      </c>
      <c r="D332" s="24">
        <v>1.2437405728592199</v>
      </c>
      <c r="E332" s="24">
        <v>1.2587112982892601</v>
      </c>
      <c r="F332" s="24">
        <v>1.2336211293653701</v>
      </c>
      <c r="G332" s="24">
        <f t="shared" si="35"/>
        <v>1.2523891810684176</v>
      </c>
      <c r="H332" s="24">
        <f t="shared" si="36"/>
        <v>0.23910190270772741</v>
      </c>
      <c r="I332" s="24"/>
      <c r="J332" s="24"/>
      <c r="K332" s="24"/>
      <c r="L332" s="24"/>
      <c r="M332" s="24"/>
      <c r="N332" s="24" t="e">
        <f t="shared" si="37"/>
        <v>#DIV/0!</v>
      </c>
      <c r="O332" s="24" t="e">
        <f t="shared" si="38"/>
        <v>#DIV/0!</v>
      </c>
      <c r="P332" s="24"/>
      <c r="Q332" s="24"/>
      <c r="R332" s="24"/>
      <c r="S332" s="24"/>
      <c r="T332" s="24"/>
      <c r="U332" s="24" t="e">
        <f t="shared" si="39"/>
        <v>#DIV/0!</v>
      </c>
      <c r="V332" s="24" t="e">
        <f t="shared" si="40"/>
        <v>#DIV/0!</v>
      </c>
      <c r="W332" s="24"/>
      <c r="X332" s="24" t="e">
        <f t="shared" si="41"/>
        <v>#DIV/0!</v>
      </c>
    </row>
    <row r="333" spans="1:24">
      <c r="A333" s="23" t="s">
        <v>652</v>
      </c>
      <c r="B333" s="23" t="s">
        <v>803</v>
      </c>
      <c r="C333" s="24">
        <v>0.98213169534053102</v>
      </c>
      <c r="D333" s="24">
        <v>0.90318787256746302</v>
      </c>
      <c r="E333" s="24">
        <v>0.91303126506722498</v>
      </c>
      <c r="F333" s="24">
        <v>0.89470410447644999</v>
      </c>
      <c r="G333" s="24">
        <f t="shared" si="35"/>
        <v>0.9232637343629172</v>
      </c>
      <c r="H333" s="24">
        <f t="shared" si="36"/>
        <v>0.17822455312972083</v>
      </c>
      <c r="I333" s="24"/>
      <c r="J333" s="24">
        <v>0.90933540343709396</v>
      </c>
      <c r="K333" s="24">
        <v>0.93646202302534998</v>
      </c>
      <c r="L333" s="24">
        <v>0.92227820008726302</v>
      </c>
      <c r="M333" s="24">
        <v>0.95564521330864505</v>
      </c>
      <c r="N333" s="24">
        <f t="shared" si="37"/>
        <v>0.93093020996458797</v>
      </c>
      <c r="O333" s="24">
        <f t="shared" si="38"/>
        <v>1.9854682822222705E-2</v>
      </c>
      <c r="P333" s="24"/>
      <c r="Q333" s="24">
        <v>0.988811340527885</v>
      </c>
      <c r="R333" s="24">
        <v>0.94843087061160203</v>
      </c>
      <c r="S333" s="24">
        <v>1.06501312314241</v>
      </c>
      <c r="T333" s="24">
        <v>1.0533645510715799</v>
      </c>
      <c r="U333" s="24">
        <f t="shared" si="39"/>
        <v>1.0139049713383692</v>
      </c>
      <c r="V333" s="24">
        <f t="shared" si="40"/>
        <v>5.5032262618631964E-2</v>
      </c>
      <c r="W333" s="24"/>
      <c r="X333" s="24">
        <f t="shared" si="41"/>
        <v>0.95603297188862479</v>
      </c>
    </row>
    <row r="334" spans="1:24">
      <c r="A334" s="23" t="s">
        <v>804</v>
      </c>
      <c r="B334" s="23" t="s">
        <v>730</v>
      </c>
      <c r="C334" s="24">
        <v>0.54453284775626398</v>
      </c>
      <c r="D334" s="24">
        <v>0.52762745724292104</v>
      </c>
      <c r="E334" s="24">
        <v>0.55726757288979101</v>
      </c>
      <c r="F334" s="24">
        <v>0.53010848612038697</v>
      </c>
      <c r="G334" s="24">
        <f t="shared" si="35"/>
        <v>0.53988409100234069</v>
      </c>
      <c r="H334" s="24">
        <f t="shared" si="36"/>
        <v>0.20678433165775326</v>
      </c>
      <c r="I334" s="24"/>
      <c r="J334" s="24">
        <v>0.42352820180657702</v>
      </c>
      <c r="K334" s="24">
        <v>0.46961791016768001</v>
      </c>
      <c r="L334" s="24">
        <v>0.454212059538528</v>
      </c>
      <c r="M334" s="24">
        <v>0.53141248258863005</v>
      </c>
      <c r="N334" s="24">
        <f t="shared" si="37"/>
        <v>0.46969266352535377</v>
      </c>
      <c r="O334" s="24">
        <f t="shared" si="38"/>
        <v>4.5387767363939867E-2</v>
      </c>
      <c r="P334" s="24"/>
      <c r="Q334" s="24"/>
      <c r="R334" s="24"/>
      <c r="S334" s="24"/>
      <c r="T334" s="24"/>
      <c r="U334" s="24" t="e">
        <f t="shared" si="39"/>
        <v>#DIV/0!</v>
      </c>
      <c r="V334" s="24" t="e">
        <f t="shared" si="40"/>
        <v>#DIV/0!</v>
      </c>
      <c r="W334" s="24"/>
      <c r="X334" s="24" t="e">
        <f t="shared" si="41"/>
        <v>#DIV/0!</v>
      </c>
    </row>
    <row r="335" spans="1:24">
      <c r="A335" s="23" t="s">
        <v>731</v>
      </c>
      <c r="B335" s="23" t="s">
        <v>732</v>
      </c>
      <c r="C335" s="24">
        <v>0.88427395877828296</v>
      </c>
      <c r="D335" s="24">
        <v>0.91649541285784997</v>
      </c>
      <c r="E335" s="24">
        <v>0.88779094889102095</v>
      </c>
      <c r="F335" s="24">
        <v>0.92336506381871897</v>
      </c>
      <c r="G335" s="24">
        <f t="shared" si="35"/>
        <v>0.90298134608646818</v>
      </c>
      <c r="H335" s="24">
        <f t="shared" si="36"/>
        <v>0.19472605580265451</v>
      </c>
      <c r="I335" s="24"/>
      <c r="J335" s="24">
        <v>1.1773385633670099</v>
      </c>
      <c r="K335" s="24">
        <v>1.2090710610591999</v>
      </c>
      <c r="L335" s="24">
        <v>1.1811735581141201</v>
      </c>
      <c r="M335" s="24">
        <v>1.15919023125854</v>
      </c>
      <c r="N335" s="24">
        <f t="shared" si="37"/>
        <v>1.1816933534497176</v>
      </c>
      <c r="O335" s="24">
        <f t="shared" si="38"/>
        <v>2.0616852056483084E-2</v>
      </c>
      <c r="P335" s="24"/>
      <c r="Q335" s="24">
        <v>1.47224049721424</v>
      </c>
      <c r="R335" s="24">
        <v>1.34592149990751</v>
      </c>
      <c r="S335" s="24">
        <v>1.48679508236424</v>
      </c>
      <c r="T335" s="24">
        <v>1.4322058707643199</v>
      </c>
      <c r="U335" s="24">
        <f t="shared" si="39"/>
        <v>1.4342907375625775</v>
      </c>
      <c r="V335" s="24">
        <f t="shared" si="40"/>
        <v>6.3272846503522856E-2</v>
      </c>
      <c r="W335" s="24"/>
      <c r="X335" s="24">
        <f t="shared" si="41"/>
        <v>1.1729884790329212</v>
      </c>
    </row>
    <row r="336" spans="1:24">
      <c r="A336" s="23" t="s">
        <v>733</v>
      </c>
      <c r="B336" s="23" t="s">
        <v>734</v>
      </c>
      <c r="C336" s="24">
        <v>1.5107400916056699</v>
      </c>
      <c r="D336" s="24">
        <v>1.49971728546451</v>
      </c>
      <c r="E336" s="24">
        <v>1.6011748253147999</v>
      </c>
      <c r="F336" s="24">
        <v>1.62549607491557</v>
      </c>
      <c r="G336" s="24">
        <f t="shared" si="35"/>
        <v>1.5592820693251375</v>
      </c>
      <c r="H336" s="24">
        <f t="shared" si="36"/>
        <v>0.3534894833192882</v>
      </c>
      <c r="I336" s="24"/>
      <c r="J336" s="24">
        <v>1.3330801835975501</v>
      </c>
      <c r="K336" s="24">
        <v>1.27097563559771</v>
      </c>
      <c r="L336" s="24">
        <v>1.34345460436332</v>
      </c>
      <c r="M336" s="24">
        <v>1.28445774672219</v>
      </c>
      <c r="N336" s="24">
        <f t="shared" si="37"/>
        <v>1.3079920425701923</v>
      </c>
      <c r="O336" s="24">
        <f t="shared" si="38"/>
        <v>3.5642135997317026E-2</v>
      </c>
      <c r="P336" s="24"/>
      <c r="Q336" s="24">
        <v>1.2638430559259299</v>
      </c>
      <c r="R336" s="24">
        <v>1.2699497876704799</v>
      </c>
      <c r="S336" s="24">
        <v>1.25050595712576</v>
      </c>
      <c r="T336" s="24">
        <v>1.28156611188657</v>
      </c>
      <c r="U336" s="24">
        <f t="shared" si="39"/>
        <v>1.266466228152185</v>
      </c>
      <c r="V336" s="24">
        <f t="shared" si="40"/>
        <v>1.2932555296292458E-2</v>
      </c>
      <c r="W336" s="24"/>
      <c r="X336" s="24">
        <f t="shared" si="41"/>
        <v>1.3779134466825049</v>
      </c>
    </row>
    <row r="337" spans="1:24">
      <c r="A337" s="23" t="s">
        <v>735</v>
      </c>
      <c r="B337" s="23" t="s">
        <v>736</v>
      </c>
      <c r="C337" s="24"/>
      <c r="D337" s="24"/>
      <c r="E337" s="24"/>
      <c r="F337" s="24"/>
      <c r="G337" s="24" t="e">
        <f t="shared" si="35"/>
        <v>#DIV/0!</v>
      </c>
      <c r="H337" s="24">
        <f t="shared" si="36"/>
        <v>6.3360304655253954E-2</v>
      </c>
      <c r="I337" s="24"/>
      <c r="J337" s="24"/>
      <c r="K337" s="24"/>
      <c r="L337" s="24"/>
      <c r="M337" s="24"/>
      <c r="N337" s="24" t="e">
        <f t="shared" si="37"/>
        <v>#DIV/0!</v>
      </c>
      <c r="O337" s="24" t="e">
        <f t="shared" si="38"/>
        <v>#DIV/0!</v>
      </c>
      <c r="P337" s="24"/>
      <c r="Q337" s="24">
        <v>1.06761344211789</v>
      </c>
      <c r="R337" s="24">
        <v>0.96476947368301502</v>
      </c>
      <c r="S337" s="24">
        <v>1.2575919272698499</v>
      </c>
      <c r="T337" s="24">
        <v>1.14318376664776</v>
      </c>
      <c r="U337" s="24">
        <f t="shared" si="39"/>
        <v>1.1082896524296286</v>
      </c>
      <c r="V337" s="24">
        <f t="shared" si="40"/>
        <v>0.12350622693116554</v>
      </c>
      <c r="W337" s="24"/>
      <c r="X337" s="24" t="e">
        <f t="shared" si="41"/>
        <v>#DIV/0!</v>
      </c>
    </row>
    <row r="338" spans="1:24">
      <c r="A338" s="23" t="s">
        <v>737</v>
      </c>
      <c r="B338" s="23" t="s">
        <v>738</v>
      </c>
      <c r="C338" s="24"/>
      <c r="D338" s="24"/>
      <c r="E338" s="24"/>
      <c r="F338" s="24"/>
      <c r="G338" s="24" t="e">
        <f t="shared" si="35"/>
        <v>#DIV/0!</v>
      </c>
      <c r="H338" s="24" t="e">
        <f t="shared" si="36"/>
        <v>#DIV/0!</v>
      </c>
      <c r="I338" s="24"/>
      <c r="J338" s="24"/>
      <c r="K338" s="24"/>
      <c r="L338" s="24"/>
      <c r="M338" s="24"/>
      <c r="N338" s="24" t="e">
        <f t="shared" si="37"/>
        <v>#DIV/0!</v>
      </c>
      <c r="O338" s="24" t="e">
        <f t="shared" si="38"/>
        <v>#DIV/0!</v>
      </c>
      <c r="P338" s="24"/>
      <c r="Q338" s="24">
        <v>0.93801147427607701</v>
      </c>
      <c r="R338" s="24">
        <v>1.0537255247503401</v>
      </c>
      <c r="S338" s="24">
        <v>1.08279268766056</v>
      </c>
      <c r="T338" s="24">
        <v>1.2235774124954499</v>
      </c>
      <c r="U338" s="24">
        <f t="shared" si="39"/>
        <v>1.0745267747956069</v>
      </c>
      <c r="V338" s="24">
        <f t="shared" si="40"/>
        <v>0.11740746312678785</v>
      </c>
      <c r="W338" s="24"/>
      <c r="X338" s="24" t="e">
        <f t="shared" si="41"/>
        <v>#DIV/0!</v>
      </c>
    </row>
    <row r="339" spans="1:24">
      <c r="A339" s="23" t="s">
        <v>739</v>
      </c>
      <c r="B339" s="23" t="s">
        <v>740</v>
      </c>
      <c r="C339" s="24">
        <v>0.94625078476317803</v>
      </c>
      <c r="D339" s="24">
        <v>1.18052109038008</v>
      </c>
      <c r="E339" s="24">
        <v>0.95906457304873405</v>
      </c>
      <c r="F339" s="24">
        <v>1.0588808156735801</v>
      </c>
      <c r="G339" s="24">
        <f t="shared" si="35"/>
        <v>1.036179315966393</v>
      </c>
      <c r="H339" s="24">
        <f t="shared" si="36"/>
        <v>0.10860283948017714</v>
      </c>
      <c r="I339" s="24"/>
      <c r="J339" s="24">
        <v>0.99527403259983505</v>
      </c>
      <c r="K339" s="24">
        <v>1.01160815015229</v>
      </c>
      <c r="L339" s="24">
        <v>0.983038776699239</v>
      </c>
      <c r="M339" s="24">
        <v>1.001973347209</v>
      </c>
      <c r="N339" s="24">
        <f t="shared" si="37"/>
        <v>0.99797357666509101</v>
      </c>
      <c r="O339" s="24">
        <f t="shared" si="38"/>
        <v>1.2003271036985758E-2</v>
      </c>
      <c r="P339" s="24"/>
      <c r="Q339" s="24">
        <v>1.61503514932876</v>
      </c>
      <c r="R339" s="24">
        <v>1.5146821879952099</v>
      </c>
      <c r="S339" s="24">
        <v>1.9844239966516599</v>
      </c>
      <c r="T339" s="24">
        <v>1.8298814842448501</v>
      </c>
      <c r="U339" s="24">
        <f t="shared" si="39"/>
        <v>1.7360057045551198</v>
      </c>
      <c r="V339" s="24">
        <f t="shared" si="40"/>
        <v>0.21145707529325955</v>
      </c>
      <c r="W339" s="24"/>
      <c r="X339" s="24">
        <f t="shared" si="41"/>
        <v>1.2567195323955345</v>
      </c>
    </row>
    <row r="340" spans="1:24">
      <c r="A340" s="23" t="s">
        <v>741</v>
      </c>
      <c r="B340" s="23" t="s">
        <v>742</v>
      </c>
      <c r="C340" s="24">
        <v>1.2295183568764201</v>
      </c>
      <c r="D340" s="24">
        <v>1.16109040118282</v>
      </c>
      <c r="E340" s="24">
        <v>1.09498036632028</v>
      </c>
      <c r="F340" s="24">
        <v>1.0376636781487101</v>
      </c>
      <c r="G340" s="24">
        <f t="shared" si="35"/>
        <v>1.1308132006320575</v>
      </c>
      <c r="H340" s="24">
        <f t="shared" si="36"/>
        <v>0.10275846630355089</v>
      </c>
      <c r="I340" s="24"/>
      <c r="J340" s="24">
        <v>1.2581814950816199</v>
      </c>
      <c r="K340" s="24">
        <v>1.165126373166</v>
      </c>
      <c r="L340" s="24">
        <v>1.1310035736723301</v>
      </c>
      <c r="M340" s="24">
        <v>1.0502908698328199</v>
      </c>
      <c r="N340" s="24">
        <f t="shared" si="37"/>
        <v>1.1511505779381923</v>
      </c>
      <c r="O340" s="24">
        <f t="shared" si="38"/>
        <v>8.6080432497369325E-2</v>
      </c>
      <c r="P340" s="24"/>
      <c r="Q340" s="24"/>
      <c r="R340" s="24"/>
      <c r="S340" s="24"/>
      <c r="T340" s="24"/>
      <c r="U340" s="24" t="e">
        <f t="shared" si="39"/>
        <v>#DIV/0!</v>
      </c>
      <c r="V340" s="24" t="e">
        <f t="shared" si="40"/>
        <v>#DIV/0!</v>
      </c>
      <c r="W340" s="24"/>
      <c r="X340" s="24" t="e">
        <f t="shared" si="41"/>
        <v>#DIV/0!</v>
      </c>
    </row>
    <row r="341" spans="1:24">
      <c r="A341" s="23" t="s">
        <v>811</v>
      </c>
      <c r="B341" s="23" t="s">
        <v>743</v>
      </c>
      <c r="C341" s="24"/>
      <c r="D341" s="24"/>
      <c r="E341" s="24"/>
      <c r="F341" s="24"/>
      <c r="G341" s="24" t="e">
        <f t="shared" si="35"/>
        <v>#DIV/0!</v>
      </c>
      <c r="H341" s="24">
        <f t="shared" si="36"/>
        <v>8.2906055862657133E-2</v>
      </c>
      <c r="I341" s="24"/>
      <c r="J341" s="24"/>
      <c r="K341" s="24"/>
      <c r="L341" s="24"/>
      <c r="M341" s="24"/>
      <c r="N341" s="24" t="e">
        <f t="shared" si="37"/>
        <v>#DIV/0!</v>
      </c>
      <c r="O341" s="24" t="e">
        <f t="shared" si="38"/>
        <v>#DIV/0!</v>
      </c>
      <c r="P341" s="24"/>
      <c r="Q341" s="24">
        <v>1.2911621412385601</v>
      </c>
      <c r="R341" s="24">
        <v>1.2537474544946501</v>
      </c>
      <c r="S341" s="24">
        <v>1.21412907146959</v>
      </c>
      <c r="T341" s="24">
        <v>1.18593510995333</v>
      </c>
      <c r="U341" s="24">
        <f t="shared" si="39"/>
        <v>1.2362434442890324</v>
      </c>
      <c r="V341" s="24">
        <f t="shared" si="40"/>
        <v>4.5979805845401817E-2</v>
      </c>
      <c r="W341" s="24"/>
      <c r="X341" s="24" t="e">
        <f t="shared" si="41"/>
        <v>#DIV/0!</v>
      </c>
    </row>
    <row r="342" spans="1:24">
      <c r="A342" s="23" t="s">
        <v>744</v>
      </c>
      <c r="B342" s="23" t="s">
        <v>745</v>
      </c>
      <c r="C342" s="24">
        <v>1.3778839554268301</v>
      </c>
      <c r="D342" s="24">
        <v>0.91774751195018001</v>
      </c>
      <c r="E342" s="24">
        <v>1.3508095905656901</v>
      </c>
      <c r="F342" s="24">
        <v>0.88159301048916305</v>
      </c>
      <c r="G342" s="24">
        <f t="shared" si="35"/>
        <v>1.1320085171079659</v>
      </c>
      <c r="H342" s="24">
        <f t="shared" si="36"/>
        <v>0.26891407871977796</v>
      </c>
      <c r="I342" s="24"/>
      <c r="J342" s="24"/>
      <c r="K342" s="24"/>
      <c r="L342" s="24"/>
      <c r="M342" s="24"/>
      <c r="N342" s="24" t="e">
        <f t="shared" si="37"/>
        <v>#DIV/0!</v>
      </c>
      <c r="O342" s="24" t="e">
        <f t="shared" si="38"/>
        <v>#DIV/0!</v>
      </c>
      <c r="P342" s="24"/>
      <c r="Q342" s="24"/>
      <c r="R342" s="24"/>
      <c r="S342" s="24"/>
      <c r="T342" s="24"/>
      <c r="U342" s="24" t="e">
        <f t="shared" si="39"/>
        <v>#DIV/0!</v>
      </c>
      <c r="V342" s="24" t="e">
        <f t="shared" si="40"/>
        <v>#DIV/0!</v>
      </c>
      <c r="W342" s="24"/>
      <c r="X342" s="24" t="e">
        <f t="shared" si="41"/>
        <v>#DIV/0!</v>
      </c>
    </row>
    <row r="343" spans="1:24">
      <c r="A343" s="23" t="s">
        <v>746</v>
      </c>
      <c r="B343" s="23" t="s">
        <v>747</v>
      </c>
      <c r="C343" s="24">
        <v>0.77570461063569196</v>
      </c>
      <c r="D343" s="24">
        <v>0.848245468281282</v>
      </c>
      <c r="E343" s="24">
        <v>0.67122038448996202</v>
      </c>
      <c r="F343" s="24">
        <v>0.73656245575481905</v>
      </c>
      <c r="G343" s="24">
        <f t="shared" si="35"/>
        <v>0.75793322979043876</v>
      </c>
      <c r="H343" s="24">
        <f t="shared" si="36"/>
        <v>0.27078112834798701</v>
      </c>
      <c r="I343" s="24"/>
      <c r="J343" s="24">
        <v>0.77989635020431902</v>
      </c>
      <c r="K343" s="24">
        <v>0.74597389646702095</v>
      </c>
      <c r="L343" s="24">
        <v>0.79875843204372299</v>
      </c>
      <c r="M343" s="24">
        <v>0.73032843614408505</v>
      </c>
      <c r="N343" s="24">
        <f t="shared" si="37"/>
        <v>0.76373927871478697</v>
      </c>
      <c r="O343" s="24">
        <f t="shared" si="38"/>
        <v>3.1194472088747004E-2</v>
      </c>
      <c r="P343" s="24"/>
      <c r="Q343" s="24">
        <v>0.807930249217925</v>
      </c>
      <c r="R343" s="24">
        <v>0.79730419984482603</v>
      </c>
      <c r="S343" s="24">
        <v>0.87147608443131097</v>
      </c>
      <c r="T343" s="24">
        <v>0.86796125449864703</v>
      </c>
      <c r="U343" s="24">
        <f t="shared" si="39"/>
        <v>0.83616794699817731</v>
      </c>
      <c r="V343" s="24">
        <f t="shared" si="40"/>
        <v>3.9009560321990149E-2</v>
      </c>
      <c r="W343" s="24"/>
      <c r="X343" s="24">
        <f t="shared" si="41"/>
        <v>0.78594681850113435</v>
      </c>
    </row>
    <row r="344" spans="1:24">
      <c r="A344" s="23" t="s">
        <v>748</v>
      </c>
      <c r="B344" s="23" t="s">
        <v>749</v>
      </c>
      <c r="C344" s="24"/>
      <c r="D344" s="24"/>
      <c r="E344" s="24"/>
      <c r="F344" s="24"/>
      <c r="G344" s="24" t="e">
        <f t="shared" si="35"/>
        <v>#DIV/0!</v>
      </c>
      <c r="H344" s="24">
        <f t="shared" si="36"/>
        <v>7.404491862232436E-2</v>
      </c>
      <c r="I344" s="24"/>
      <c r="J344" s="24"/>
      <c r="K344" s="24"/>
      <c r="L344" s="24"/>
      <c r="M344" s="24"/>
      <c r="N344" s="24" t="e">
        <f t="shared" si="37"/>
        <v>#DIV/0!</v>
      </c>
      <c r="O344" s="24" t="e">
        <f t="shared" si="38"/>
        <v>#DIV/0!</v>
      </c>
      <c r="P344" s="24"/>
      <c r="Q344" s="24">
        <v>1.0090733257570601</v>
      </c>
      <c r="R344" s="24">
        <v>1.01020225266486</v>
      </c>
      <c r="S344" s="24">
        <v>1.03943961830452</v>
      </c>
      <c r="T344" s="24">
        <v>1.04677094680297</v>
      </c>
      <c r="U344" s="24">
        <f t="shared" si="39"/>
        <v>1.0263715358823524</v>
      </c>
      <c r="V344" s="24">
        <f t="shared" si="40"/>
        <v>1.9558327616022685E-2</v>
      </c>
      <c r="W344" s="24"/>
      <c r="X344" s="24" t="e">
        <f t="shared" si="41"/>
        <v>#DIV/0!</v>
      </c>
    </row>
    <row r="345" spans="1:24">
      <c r="A345" s="23" t="s">
        <v>750</v>
      </c>
      <c r="B345" s="23" t="s">
        <v>675</v>
      </c>
      <c r="C345" s="24">
        <v>0.70951255982777806</v>
      </c>
      <c r="D345" s="24">
        <v>0.68872926724265604</v>
      </c>
      <c r="E345" s="24">
        <v>0.61034010523362303</v>
      </c>
      <c r="F345" s="24">
        <v>0.59453800919192401</v>
      </c>
      <c r="G345" s="24">
        <f t="shared" si="35"/>
        <v>0.65077998537399528</v>
      </c>
      <c r="H345" s="24">
        <f t="shared" si="36"/>
        <v>5.6827830878154954E-2</v>
      </c>
      <c r="I345" s="24"/>
      <c r="J345" s="24">
        <v>0.55559691103207898</v>
      </c>
      <c r="K345" s="24">
        <v>0.557803299321322</v>
      </c>
      <c r="L345" s="24">
        <v>0.82086273645358299</v>
      </c>
      <c r="M345" s="24">
        <v>0.62417695532489303</v>
      </c>
      <c r="N345" s="24">
        <f t="shared" si="37"/>
        <v>0.63960997553296917</v>
      </c>
      <c r="O345" s="24">
        <f t="shared" si="38"/>
        <v>0.12495501688436593</v>
      </c>
      <c r="P345" s="24"/>
      <c r="Q345" s="24"/>
      <c r="R345" s="24"/>
      <c r="S345" s="24"/>
      <c r="T345" s="24"/>
      <c r="U345" s="24" t="e">
        <f t="shared" si="39"/>
        <v>#DIV/0!</v>
      </c>
      <c r="V345" s="24" t="e">
        <f t="shared" si="40"/>
        <v>#DIV/0!</v>
      </c>
      <c r="W345" s="24"/>
      <c r="X345" s="24" t="e">
        <f t="shared" si="41"/>
        <v>#DIV/0!</v>
      </c>
    </row>
    <row r="346" spans="1:24">
      <c r="A346" s="23" t="s">
        <v>676</v>
      </c>
      <c r="B346" s="23" t="s">
        <v>677</v>
      </c>
      <c r="C346" s="24">
        <v>0.86763934398688203</v>
      </c>
      <c r="D346" s="24">
        <v>0.95389595060820698</v>
      </c>
      <c r="E346" s="24">
        <v>0.77864363712050699</v>
      </c>
      <c r="F346" s="24">
        <v>0.85905263129697196</v>
      </c>
      <c r="G346" s="24">
        <f t="shared" si="35"/>
        <v>0.86480789075314202</v>
      </c>
      <c r="H346" s="24">
        <f t="shared" si="36"/>
        <v>0.129121314385542</v>
      </c>
      <c r="I346" s="24"/>
      <c r="J346" s="24"/>
      <c r="K346" s="24"/>
      <c r="L346" s="24"/>
      <c r="M346" s="24"/>
      <c r="N346" s="24" t="e">
        <f t="shared" si="37"/>
        <v>#DIV/0!</v>
      </c>
      <c r="O346" s="24" t="e">
        <f t="shared" si="38"/>
        <v>#DIV/0!</v>
      </c>
      <c r="P346" s="24"/>
      <c r="Q346" s="24">
        <v>0.84475256906308505</v>
      </c>
      <c r="R346" s="24">
        <v>0.76279463947003601</v>
      </c>
      <c r="S346" s="24">
        <v>0.87166388277368401</v>
      </c>
      <c r="T346" s="24">
        <v>0.79176071656510305</v>
      </c>
      <c r="U346" s="24">
        <f t="shared" si="39"/>
        <v>0.81774295196797708</v>
      </c>
      <c r="V346" s="24">
        <f t="shared" si="40"/>
        <v>4.9434737440656483E-2</v>
      </c>
      <c r="W346" s="24"/>
      <c r="X346" s="24" t="e">
        <f t="shared" si="41"/>
        <v>#DIV/0!</v>
      </c>
    </row>
    <row r="347" spans="1:24">
      <c r="A347" s="23" t="s">
        <v>678</v>
      </c>
      <c r="B347" s="23" t="s">
        <v>679</v>
      </c>
      <c r="C347" s="24">
        <v>1.2551654031442301</v>
      </c>
      <c r="D347" s="24">
        <v>0.94230617741046097</v>
      </c>
      <c r="E347" s="24">
        <v>1.3975634924987901</v>
      </c>
      <c r="F347" s="24">
        <v>1.1601572325755001</v>
      </c>
      <c r="G347" s="24">
        <f t="shared" si="35"/>
        <v>1.1887980764072452</v>
      </c>
      <c r="H347" s="24">
        <f t="shared" si="36"/>
        <v>0.21873256899449392</v>
      </c>
      <c r="I347" s="24"/>
      <c r="J347" s="24"/>
      <c r="K347" s="24"/>
      <c r="L347" s="24"/>
      <c r="M347" s="24"/>
      <c r="N347" s="24" t="e">
        <f t="shared" si="37"/>
        <v>#DIV/0!</v>
      </c>
      <c r="O347" s="24" t="e">
        <f t="shared" si="38"/>
        <v>#DIV/0!</v>
      </c>
      <c r="P347" s="24"/>
      <c r="Q347" s="24"/>
      <c r="R347" s="24"/>
      <c r="S347" s="24"/>
      <c r="T347" s="24"/>
      <c r="U347" s="24" t="e">
        <f t="shared" si="39"/>
        <v>#DIV/0!</v>
      </c>
      <c r="V347" s="24" t="e">
        <f t="shared" si="40"/>
        <v>#DIV/0!</v>
      </c>
      <c r="W347" s="24"/>
      <c r="X347" s="24" t="e">
        <f t="shared" si="41"/>
        <v>#DIV/0!</v>
      </c>
    </row>
    <row r="348" spans="1:24">
      <c r="A348" s="23" t="s">
        <v>680</v>
      </c>
      <c r="B348" s="23" t="s">
        <v>681</v>
      </c>
      <c r="C348" s="24">
        <v>1.2961340476850201</v>
      </c>
      <c r="D348" s="24">
        <v>1.30287531079024</v>
      </c>
      <c r="E348" s="24">
        <v>1.2649737391851299</v>
      </c>
      <c r="F348" s="24">
        <v>1.2760089204681999</v>
      </c>
      <c r="G348" s="24">
        <f t="shared" si="35"/>
        <v>1.2849980045321474</v>
      </c>
      <c r="H348" s="24">
        <f t="shared" si="36"/>
        <v>0.13575209124100418</v>
      </c>
      <c r="I348" s="24"/>
      <c r="J348" s="24">
        <v>0.77597212074516997</v>
      </c>
      <c r="K348" s="24">
        <v>0.89696023754030796</v>
      </c>
      <c r="L348" s="24">
        <v>0.92668846813170702</v>
      </c>
      <c r="M348" s="24">
        <v>1.0741791173552999</v>
      </c>
      <c r="N348" s="24">
        <f t="shared" si="37"/>
        <v>0.91844998594312122</v>
      </c>
      <c r="O348" s="24">
        <f t="shared" si="38"/>
        <v>0.12258491793711157</v>
      </c>
      <c r="P348" s="24"/>
      <c r="Q348" s="24">
        <v>1.10996615669317</v>
      </c>
      <c r="R348" s="24">
        <v>1.0100389979265201</v>
      </c>
      <c r="S348" s="24">
        <v>1.11640478606459</v>
      </c>
      <c r="T348" s="24">
        <v>1.0219199616785699</v>
      </c>
      <c r="U348" s="24">
        <f t="shared" si="39"/>
        <v>1.0645824755907125</v>
      </c>
      <c r="V348" s="24">
        <f t="shared" si="40"/>
        <v>5.6392409129446174E-2</v>
      </c>
      <c r="W348" s="24"/>
      <c r="X348" s="24">
        <f t="shared" si="41"/>
        <v>1.0893434886886604</v>
      </c>
    </row>
    <row r="349" spans="1:24">
      <c r="A349" s="23" t="s">
        <v>682</v>
      </c>
      <c r="B349" s="23" t="s">
        <v>760</v>
      </c>
      <c r="C349" s="24"/>
      <c r="D349" s="24"/>
      <c r="E349" s="24"/>
      <c r="F349" s="24"/>
      <c r="G349" s="24" t="e">
        <f t="shared" si="35"/>
        <v>#DIV/0!</v>
      </c>
      <c r="H349" s="24">
        <f t="shared" si="36"/>
        <v>1.7563070831954561E-2</v>
      </c>
      <c r="I349" s="24"/>
      <c r="J349" s="24">
        <v>0.80502182477881701</v>
      </c>
      <c r="K349" s="24">
        <v>0.78811520844907101</v>
      </c>
      <c r="L349" s="24">
        <v>0.76686658467506896</v>
      </c>
      <c r="M349" s="24">
        <v>0.75286609894590695</v>
      </c>
      <c r="N349" s="24">
        <f t="shared" si="37"/>
        <v>0.77821742921221604</v>
      </c>
      <c r="O349" s="24">
        <f t="shared" si="38"/>
        <v>2.3007051625463994E-2</v>
      </c>
      <c r="P349" s="24"/>
      <c r="Q349" s="24">
        <v>0.817944633364588</v>
      </c>
      <c r="R349" s="24">
        <v>0.73818418266872599</v>
      </c>
      <c r="S349" s="24">
        <v>0.88646230585511798</v>
      </c>
      <c r="T349" s="24">
        <v>0.85591813069683598</v>
      </c>
      <c r="U349" s="24">
        <f t="shared" si="39"/>
        <v>0.82462731314631699</v>
      </c>
      <c r="V349" s="24">
        <f t="shared" si="40"/>
        <v>6.408264092068483E-2</v>
      </c>
      <c r="W349" s="24"/>
      <c r="X349" s="24" t="e">
        <f t="shared" si="41"/>
        <v>#DIV/0!</v>
      </c>
    </row>
    <row r="350" spans="1:24">
      <c r="A350" s="23" t="s">
        <v>761</v>
      </c>
      <c r="B350" s="23" t="s">
        <v>762</v>
      </c>
      <c r="C350" s="24">
        <v>1.06589375482332</v>
      </c>
      <c r="D350" s="24">
        <v>1.0563831895887701</v>
      </c>
      <c r="E350" s="24">
        <v>0.99350191541488497</v>
      </c>
      <c r="F350" s="24">
        <v>0.98808780271993502</v>
      </c>
      <c r="G350" s="24">
        <f t="shared" si="35"/>
        <v>1.0259666656367274</v>
      </c>
      <c r="H350" s="24">
        <f t="shared" si="36"/>
        <v>4.0857906795278835E-2</v>
      </c>
      <c r="I350" s="24"/>
      <c r="J350" s="24"/>
      <c r="K350" s="24"/>
      <c r="L350" s="24"/>
      <c r="M350" s="24"/>
      <c r="N350" s="24" t="e">
        <f t="shared" si="37"/>
        <v>#DIV/0!</v>
      </c>
      <c r="O350" s="24" t="e">
        <f t="shared" si="38"/>
        <v>#DIV/0!</v>
      </c>
      <c r="P350" s="24"/>
      <c r="Q350" s="24"/>
      <c r="R350" s="24"/>
      <c r="S350" s="24"/>
      <c r="T350" s="24"/>
      <c r="U350" s="24" t="e">
        <f t="shared" si="39"/>
        <v>#DIV/0!</v>
      </c>
      <c r="V350" s="24" t="e">
        <f t="shared" si="40"/>
        <v>#DIV/0!</v>
      </c>
      <c r="W350" s="24"/>
      <c r="X350" s="24" t="e">
        <f t="shared" si="41"/>
        <v>#DIV/0!</v>
      </c>
    </row>
    <row r="351" spans="1:24">
      <c r="A351" s="23" t="s">
        <v>763</v>
      </c>
      <c r="B351" s="23" t="s">
        <v>765</v>
      </c>
      <c r="C351" s="24">
        <v>1.59687902148683</v>
      </c>
      <c r="D351" s="24">
        <v>1.2642555490461</v>
      </c>
      <c r="E351" s="24">
        <v>1.3567499694976899</v>
      </c>
      <c r="F351" s="24">
        <v>1.0779086052762501</v>
      </c>
      <c r="G351" s="24">
        <f t="shared" si="35"/>
        <v>1.3239482863267176</v>
      </c>
      <c r="H351" s="24">
        <f t="shared" si="36"/>
        <v>0.2145627055632999</v>
      </c>
      <c r="I351" s="24"/>
      <c r="J351" s="24"/>
      <c r="K351" s="24"/>
      <c r="L351" s="24"/>
      <c r="M351" s="24"/>
      <c r="N351" s="24" t="e">
        <f t="shared" si="37"/>
        <v>#DIV/0!</v>
      </c>
      <c r="O351" s="24" t="e">
        <f t="shared" si="38"/>
        <v>#DIV/0!</v>
      </c>
      <c r="P351" s="24"/>
      <c r="Q351" s="24"/>
      <c r="R351" s="24"/>
      <c r="S351" s="24"/>
      <c r="T351" s="24"/>
      <c r="U351" s="24" t="e">
        <f t="shared" si="39"/>
        <v>#DIV/0!</v>
      </c>
      <c r="V351" s="24" t="e">
        <f t="shared" si="40"/>
        <v>#DIV/0!</v>
      </c>
      <c r="W351" s="24"/>
      <c r="X351" s="24" t="e">
        <f t="shared" si="41"/>
        <v>#DIV/0!</v>
      </c>
    </row>
    <row r="352" spans="1:24">
      <c r="A352" s="23" t="s">
        <v>845</v>
      </c>
      <c r="B352" s="23" t="s">
        <v>768</v>
      </c>
      <c r="C352" s="24">
        <v>1.5644762861486801</v>
      </c>
      <c r="D352" s="24">
        <v>1.9766762915531699</v>
      </c>
      <c r="E352" s="24">
        <v>1.42518524413211</v>
      </c>
      <c r="F352" s="24">
        <v>1.42367815653261</v>
      </c>
      <c r="G352" s="24">
        <f t="shared" si="35"/>
        <v>1.5975039945916425</v>
      </c>
      <c r="H352" s="24">
        <f t="shared" si="36"/>
        <v>0.26568051954043764</v>
      </c>
      <c r="I352" s="24"/>
      <c r="J352" s="24">
        <v>1.3487744067696099</v>
      </c>
      <c r="K352" s="24">
        <v>1.3150964927127999</v>
      </c>
      <c r="L352" s="24">
        <v>1.1679247928825001</v>
      </c>
      <c r="M352" s="24">
        <v>1.22889475298199</v>
      </c>
      <c r="N352" s="24">
        <f t="shared" si="37"/>
        <v>1.265172611336725</v>
      </c>
      <c r="O352" s="24">
        <f t="shared" si="38"/>
        <v>8.216827313946759E-2</v>
      </c>
      <c r="P352" s="24"/>
      <c r="Q352" s="24">
        <v>1.38819655117257</v>
      </c>
      <c r="R352" s="24">
        <v>1.32230973952238</v>
      </c>
      <c r="S352" s="24">
        <v>1.42200552856609</v>
      </c>
      <c r="T352" s="24">
        <v>1.3625432864934199</v>
      </c>
      <c r="U352" s="24">
        <f t="shared" si="39"/>
        <v>1.373763776438615</v>
      </c>
      <c r="V352" s="24">
        <f t="shared" si="40"/>
        <v>4.2067362425984224E-2</v>
      </c>
      <c r="W352" s="24"/>
      <c r="X352" s="24">
        <f t="shared" si="41"/>
        <v>1.4121467941223276</v>
      </c>
    </row>
    <row r="353" spans="1:24">
      <c r="A353" s="23" t="s">
        <v>769</v>
      </c>
      <c r="B353" s="23" t="s">
        <v>770</v>
      </c>
      <c r="C353" s="24">
        <v>1.1119105749354901</v>
      </c>
      <c r="D353" s="24">
        <v>1.0358929604710601</v>
      </c>
      <c r="E353" s="24">
        <v>0.995688624690101</v>
      </c>
      <c r="F353" s="24">
        <v>0.930867423857625</v>
      </c>
      <c r="G353" s="24">
        <f t="shared" si="35"/>
        <v>1.0185898959885689</v>
      </c>
      <c r="H353" s="24">
        <f t="shared" si="36"/>
        <v>0.35702791941071316</v>
      </c>
      <c r="I353" s="24"/>
      <c r="J353" s="24"/>
      <c r="K353" s="24"/>
      <c r="L353" s="24"/>
      <c r="M353" s="24"/>
      <c r="N353" s="24" t="e">
        <f t="shared" si="37"/>
        <v>#DIV/0!</v>
      </c>
      <c r="O353" s="24" t="e">
        <f t="shared" si="38"/>
        <v>#DIV/0!</v>
      </c>
      <c r="P353" s="24"/>
      <c r="Q353" s="24"/>
      <c r="R353" s="24"/>
      <c r="S353" s="24"/>
      <c r="T353" s="24"/>
      <c r="U353" s="24" t="e">
        <f t="shared" si="39"/>
        <v>#DIV/0!</v>
      </c>
      <c r="V353" s="24" t="e">
        <f t="shared" si="40"/>
        <v>#DIV/0!</v>
      </c>
      <c r="W353" s="24"/>
      <c r="X353" s="24" t="e">
        <f t="shared" si="41"/>
        <v>#DIV/0!</v>
      </c>
    </row>
    <row r="354" spans="1:24">
      <c r="A354" s="23" t="s">
        <v>771</v>
      </c>
      <c r="B354" s="23" t="s">
        <v>772</v>
      </c>
      <c r="C354" s="24">
        <v>0.84704999961168004</v>
      </c>
      <c r="D354" s="24">
        <v>0.87307435607519701</v>
      </c>
      <c r="E354" s="24">
        <v>0.73525615630428598</v>
      </c>
      <c r="F354" s="24">
        <v>0.83093612371550696</v>
      </c>
      <c r="G354" s="24">
        <f t="shared" si="35"/>
        <v>0.82157915892666755</v>
      </c>
      <c r="H354" s="24">
        <f t="shared" si="36"/>
        <v>0.1228785923266023</v>
      </c>
      <c r="I354" s="24"/>
      <c r="J354" s="24"/>
      <c r="K354" s="24"/>
      <c r="L354" s="24"/>
      <c r="M354" s="24"/>
      <c r="N354" s="24" t="e">
        <f t="shared" si="37"/>
        <v>#DIV/0!</v>
      </c>
      <c r="O354" s="24" t="e">
        <f t="shared" si="38"/>
        <v>#DIV/0!</v>
      </c>
      <c r="P354" s="24"/>
      <c r="Q354" s="24"/>
      <c r="R354" s="24"/>
      <c r="S354" s="24"/>
      <c r="T354" s="24"/>
      <c r="U354" s="24" t="e">
        <f t="shared" si="39"/>
        <v>#DIV/0!</v>
      </c>
      <c r="V354" s="24" t="e">
        <f t="shared" si="40"/>
        <v>#DIV/0!</v>
      </c>
      <c r="W354" s="24"/>
      <c r="X354" s="24" t="e">
        <f t="shared" si="41"/>
        <v>#DIV/0!</v>
      </c>
    </row>
    <row r="355" spans="1:24">
      <c r="A355" s="23" t="s">
        <v>773</v>
      </c>
      <c r="B355" s="23" t="s">
        <v>774</v>
      </c>
      <c r="C355" s="24">
        <v>0.756350622691908</v>
      </c>
      <c r="D355" s="24">
        <v>0.75994932624516098</v>
      </c>
      <c r="E355" s="24">
        <v>0.83783720720986898</v>
      </c>
      <c r="F355" s="24">
        <v>0.83169940205572002</v>
      </c>
      <c r="G355" s="24">
        <f t="shared" si="35"/>
        <v>0.79645913955066439</v>
      </c>
      <c r="H355" s="24">
        <f t="shared" si="36"/>
        <v>5.0705654165020771E-2</v>
      </c>
      <c r="I355" s="24"/>
      <c r="J355" s="24">
        <v>1.37896205762567</v>
      </c>
      <c r="K355" s="24">
        <v>1.259490410225</v>
      </c>
      <c r="L355" s="24">
        <v>1.0173998392739401</v>
      </c>
      <c r="M355" s="24">
        <v>1.0653564552246499</v>
      </c>
      <c r="N355" s="24">
        <f t="shared" si="37"/>
        <v>1.180302190587315</v>
      </c>
      <c r="O355" s="24">
        <f t="shared" si="38"/>
        <v>0.16880582043931766</v>
      </c>
      <c r="P355" s="24"/>
      <c r="Q355" s="24"/>
      <c r="R355" s="24"/>
      <c r="S355" s="24"/>
      <c r="T355" s="24"/>
      <c r="U355" s="24" t="e">
        <f t="shared" si="39"/>
        <v>#DIV/0!</v>
      </c>
      <c r="V355" s="24" t="e">
        <f t="shared" si="40"/>
        <v>#DIV/0!</v>
      </c>
      <c r="W355" s="24"/>
      <c r="X355" s="24" t="e">
        <f t="shared" si="41"/>
        <v>#DIV/0!</v>
      </c>
    </row>
    <row r="356" spans="1:24">
      <c r="A356" s="23" t="s">
        <v>775</v>
      </c>
      <c r="B356" s="23" t="s">
        <v>776</v>
      </c>
      <c r="C356" s="24">
        <v>0.59231080362327204</v>
      </c>
      <c r="D356" s="24">
        <v>0.62057946821690801</v>
      </c>
      <c r="E356" s="24">
        <v>0.52924288209408199</v>
      </c>
      <c r="F356" s="24">
        <v>0.55644473833482899</v>
      </c>
      <c r="G356" s="24">
        <f t="shared" si="35"/>
        <v>0.57464447306727273</v>
      </c>
      <c r="H356" s="24">
        <f t="shared" si="36"/>
        <v>0.12485067110813565</v>
      </c>
      <c r="I356" s="24"/>
      <c r="J356" s="24"/>
      <c r="K356" s="24"/>
      <c r="L356" s="24"/>
      <c r="M356" s="24"/>
      <c r="N356" s="24" t="e">
        <f t="shared" si="37"/>
        <v>#DIV/0!</v>
      </c>
      <c r="O356" s="24" t="e">
        <f t="shared" si="38"/>
        <v>#DIV/0!</v>
      </c>
      <c r="P356" s="24"/>
      <c r="Q356" s="24">
        <v>0.61454497818770804</v>
      </c>
      <c r="R356" s="24">
        <v>0.58398875601201905</v>
      </c>
      <c r="S356" s="24">
        <v>0.71027539821736996</v>
      </c>
      <c r="T356" s="24">
        <v>0.67896028462334501</v>
      </c>
      <c r="U356" s="24">
        <f t="shared" si="39"/>
        <v>0.64694235426011049</v>
      </c>
      <c r="V356" s="24">
        <f t="shared" si="40"/>
        <v>5.7876212241864018E-2</v>
      </c>
      <c r="W356" s="24"/>
      <c r="X356" s="24" t="e">
        <f t="shared" si="41"/>
        <v>#DIV/0!</v>
      </c>
    </row>
    <row r="357" spans="1:24">
      <c r="A357" s="23" t="s">
        <v>854</v>
      </c>
      <c r="B357" s="23" t="s">
        <v>777</v>
      </c>
      <c r="C357" s="24">
        <v>0.87232536158686902</v>
      </c>
      <c r="D357" s="24">
        <v>0.89942898819565797</v>
      </c>
      <c r="E357" s="24">
        <v>0.79521034732767304</v>
      </c>
      <c r="F357" s="24">
        <v>0.82279125941900899</v>
      </c>
      <c r="G357" s="24">
        <f t="shared" si="35"/>
        <v>0.84743898913230231</v>
      </c>
      <c r="H357" s="24">
        <f t="shared" si="36"/>
        <v>0.15133028539946208</v>
      </c>
      <c r="I357" s="24"/>
      <c r="J357" s="24">
        <v>1.27505709716412</v>
      </c>
      <c r="K357" s="24">
        <v>1.2870977409283</v>
      </c>
      <c r="L357" s="24">
        <v>1.1963346751911901</v>
      </c>
      <c r="M357" s="24">
        <v>1.2110176127126699</v>
      </c>
      <c r="N357" s="24">
        <f t="shared" si="37"/>
        <v>1.24237678149907</v>
      </c>
      <c r="O357" s="24">
        <f t="shared" si="38"/>
        <v>4.5355044792827579E-2</v>
      </c>
      <c r="P357" s="24"/>
      <c r="Q357" s="24"/>
      <c r="R357" s="24"/>
      <c r="S357" s="24"/>
      <c r="T357" s="24"/>
      <c r="U357" s="24" t="e">
        <f t="shared" si="39"/>
        <v>#DIV/0!</v>
      </c>
      <c r="V357" s="24" t="e">
        <f t="shared" si="40"/>
        <v>#DIV/0!</v>
      </c>
      <c r="W357" s="24"/>
      <c r="X357" s="24" t="e">
        <f t="shared" si="41"/>
        <v>#DIV/0!</v>
      </c>
    </row>
    <row r="358" spans="1:24">
      <c r="A358" s="23" t="s">
        <v>857</v>
      </c>
      <c r="B358" s="23" t="s">
        <v>778</v>
      </c>
      <c r="C358" s="24">
        <v>1.0353777269659501</v>
      </c>
      <c r="D358" s="24">
        <v>1.0749674048873801</v>
      </c>
      <c r="E358" s="24">
        <v>1.00241071439234</v>
      </c>
      <c r="F358" s="24">
        <v>1.0188428514718799</v>
      </c>
      <c r="G358" s="24">
        <f t="shared" si="35"/>
        <v>1.0328996744293875</v>
      </c>
      <c r="H358" s="24">
        <f t="shared" si="36"/>
        <v>0.10579763052242636</v>
      </c>
      <c r="I358" s="24"/>
      <c r="J358" s="24">
        <v>1.545698253047</v>
      </c>
      <c r="K358" s="24">
        <v>1.33722409393912</v>
      </c>
      <c r="L358" s="24">
        <v>1.43987440207926</v>
      </c>
      <c r="M358" s="24">
        <v>1.2631877105506799</v>
      </c>
      <c r="N358" s="24">
        <f t="shared" si="37"/>
        <v>1.3964961149040149</v>
      </c>
      <c r="O358" s="24">
        <f t="shared" si="38"/>
        <v>0.12305453664289349</v>
      </c>
      <c r="P358" s="24"/>
      <c r="Q358" s="24">
        <v>1.06914678196702</v>
      </c>
      <c r="R358" s="24">
        <v>1.16611698985658</v>
      </c>
      <c r="S358" s="24">
        <v>1.12443750151429</v>
      </c>
      <c r="T358" s="24">
        <v>1.1559550907297</v>
      </c>
      <c r="U358" s="24">
        <f t="shared" si="39"/>
        <v>1.1289140910168975</v>
      </c>
      <c r="V358" s="24">
        <f t="shared" si="40"/>
        <v>4.3617437003190457E-2</v>
      </c>
      <c r="W358" s="24"/>
      <c r="X358" s="24">
        <f t="shared" si="41"/>
        <v>1.1861032934501001</v>
      </c>
    </row>
    <row r="359" spans="1:24">
      <c r="A359" s="23" t="s">
        <v>779</v>
      </c>
      <c r="B359" s="23" t="s">
        <v>780</v>
      </c>
      <c r="C359" s="24"/>
      <c r="D359" s="24"/>
      <c r="E359" s="24"/>
      <c r="F359" s="24"/>
      <c r="G359" s="24" t="e">
        <f t="shared" si="35"/>
        <v>#DIV/0!</v>
      </c>
      <c r="H359" s="24">
        <f t="shared" si="36"/>
        <v>3.1107371291810532E-2</v>
      </c>
      <c r="I359" s="24"/>
      <c r="J359" s="24">
        <v>1.0499728026774899</v>
      </c>
      <c r="K359" s="24">
        <v>1.3109743940557199</v>
      </c>
      <c r="L359" s="24">
        <v>1.22679123340385</v>
      </c>
      <c r="M359" s="24">
        <v>1.53604060687045</v>
      </c>
      <c r="N359" s="24">
        <f t="shared" si="37"/>
        <v>1.2809447592518775</v>
      </c>
      <c r="O359" s="24">
        <f t="shared" si="38"/>
        <v>0.20187150989698455</v>
      </c>
      <c r="P359" s="24"/>
      <c r="Q359" s="24"/>
      <c r="R359" s="24"/>
      <c r="S359" s="24"/>
      <c r="T359" s="24"/>
      <c r="U359" s="24" t="e">
        <f t="shared" si="39"/>
        <v>#DIV/0!</v>
      </c>
      <c r="V359" s="24" t="e">
        <f t="shared" si="40"/>
        <v>#DIV/0!</v>
      </c>
      <c r="W359" s="24"/>
      <c r="X359" s="24" t="e">
        <f t="shared" si="41"/>
        <v>#DIV/0!</v>
      </c>
    </row>
    <row r="360" spans="1:24">
      <c r="A360" s="23" t="s">
        <v>781</v>
      </c>
      <c r="B360" s="23" t="s">
        <v>782</v>
      </c>
      <c r="C360" s="24">
        <v>1.013363884651</v>
      </c>
      <c r="D360" s="24">
        <v>0.94779991884779202</v>
      </c>
      <c r="E360" s="24">
        <v>1.0411328734056</v>
      </c>
      <c r="F360" s="24">
        <v>0.92864139604532403</v>
      </c>
      <c r="G360" s="24">
        <f t="shared" si="35"/>
        <v>0.98273451823742897</v>
      </c>
      <c r="H360" s="24">
        <f t="shared" si="36"/>
        <v>5.3213463447543248E-2</v>
      </c>
      <c r="I360" s="24"/>
      <c r="J360" s="24">
        <v>0.930564715255497</v>
      </c>
      <c r="K360" s="24">
        <v>0.94790517035014499</v>
      </c>
      <c r="L360" s="24">
        <v>0.92710355068003802</v>
      </c>
      <c r="M360" s="24">
        <v>0.91584642478051703</v>
      </c>
      <c r="N360" s="24">
        <f t="shared" si="37"/>
        <v>0.93035496526654937</v>
      </c>
      <c r="O360" s="24">
        <f t="shared" si="38"/>
        <v>1.3280601610147377E-2</v>
      </c>
      <c r="P360" s="24"/>
      <c r="Q360" s="24">
        <v>0.98672896132627796</v>
      </c>
      <c r="R360" s="24">
        <v>0.98557829267265795</v>
      </c>
      <c r="S360" s="24">
        <v>0.88011758317209199</v>
      </c>
      <c r="T360" s="24">
        <v>0.91205378408677296</v>
      </c>
      <c r="U360" s="24">
        <f t="shared" si="39"/>
        <v>0.94111965531445019</v>
      </c>
      <c r="V360" s="24">
        <f t="shared" si="40"/>
        <v>5.3612364576698684E-2</v>
      </c>
      <c r="W360" s="24"/>
      <c r="X360" s="24">
        <f t="shared" si="41"/>
        <v>0.95140304627280958</v>
      </c>
    </row>
    <row r="361" spans="1:24">
      <c r="A361" s="23" t="s">
        <v>783</v>
      </c>
      <c r="B361" s="23" t="s">
        <v>784</v>
      </c>
      <c r="C361" s="24"/>
      <c r="D361" s="24"/>
      <c r="E361" s="24"/>
      <c r="F361" s="24"/>
      <c r="G361" s="24" t="e">
        <f t="shared" si="35"/>
        <v>#DIV/0!</v>
      </c>
      <c r="H361" s="24">
        <f t="shared" si="36"/>
        <v>5.3213463447543248E-2</v>
      </c>
      <c r="I361" s="24"/>
      <c r="J361" s="24"/>
      <c r="K361" s="24"/>
      <c r="L361" s="24"/>
      <c r="M361" s="24"/>
      <c r="N361" s="24" t="e">
        <f t="shared" si="37"/>
        <v>#DIV/0!</v>
      </c>
      <c r="O361" s="24" t="e">
        <f t="shared" si="38"/>
        <v>#DIV/0!</v>
      </c>
      <c r="P361" s="24"/>
      <c r="Q361" s="24">
        <v>0.73809124895867095</v>
      </c>
      <c r="R361" s="24">
        <v>0.73849548872381898</v>
      </c>
      <c r="S361" s="24">
        <v>0.77569910388082897</v>
      </c>
      <c r="T361" s="24">
        <v>0.78072460722089998</v>
      </c>
      <c r="U361" s="24">
        <f t="shared" si="39"/>
        <v>0.75825261219605478</v>
      </c>
      <c r="V361" s="24">
        <f t="shared" si="40"/>
        <v>2.3138677058051994E-2</v>
      </c>
      <c r="W361" s="24"/>
      <c r="X361" s="24" t="e">
        <f t="shared" si="41"/>
        <v>#DIV/0!</v>
      </c>
    </row>
    <row r="362" spans="1:24">
      <c r="A362" s="23" t="s">
        <v>785</v>
      </c>
      <c r="B362" s="23" t="s">
        <v>714</v>
      </c>
      <c r="C362" s="24">
        <v>1.0931185927798901</v>
      </c>
      <c r="D362" s="24">
        <v>1.2167440541854899</v>
      </c>
      <c r="E362" s="24">
        <v>1.3439325125174799</v>
      </c>
      <c r="F362" s="24">
        <v>1.5011658549965501</v>
      </c>
      <c r="G362" s="24">
        <f t="shared" si="35"/>
        <v>1.2887402536198524</v>
      </c>
      <c r="H362" s="24">
        <f t="shared" si="36"/>
        <v>0.17475898497192532</v>
      </c>
      <c r="I362" s="24"/>
      <c r="J362" s="24">
        <v>1.2419495126665001</v>
      </c>
      <c r="K362" s="24">
        <v>1.3524133144852499</v>
      </c>
      <c r="L362" s="24">
        <v>1.14327157787448</v>
      </c>
      <c r="M362" s="24">
        <v>1.24844891676217</v>
      </c>
      <c r="N362" s="24">
        <f t="shared" si="37"/>
        <v>1.2465208304471</v>
      </c>
      <c r="O362" s="24">
        <f t="shared" si="38"/>
        <v>8.5436605729363485E-2</v>
      </c>
      <c r="P362" s="24"/>
      <c r="Q362" s="24"/>
      <c r="R362" s="24"/>
      <c r="S362" s="24"/>
      <c r="T362" s="24"/>
      <c r="U362" s="24" t="e">
        <f t="shared" si="39"/>
        <v>#DIV/0!</v>
      </c>
      <c r="V362" s="24" t="e">
        <f t="shared" si="40"/>
        <v>#DIV/0!</v>
      </c>
      <c r="W362" s="24"/>
      <c r="X362" s="24" t="e">
        <f t="shared" si="41"/>
        <v>#DIV/0!</v>
      </c>
    </row>
    <row r="363" spans="1:24">
      <c r="A363" s="23" t="s">
        <v>715</v>
      </c>
      <c r="B363" s="23" t="s">
        <v>716</v>
      </c>
      <c r="C363" s="24"/>
      <c r="D363" s="24"/>
      <c r="E363" s="24"/>
      <c r="F363" s="24"/>
      <c r="G363" s="24" t="e">
        <f t="shared" si="35"/>
        <v>#DIV/0!</v>
      </c>
      <c r="H363" s="24">
        <f t="shared" si="36"/>
        <v>0.17475898497192532</v>
      </c>
      <c r="I363" s="24"/>
      <c r="J363" s="24"/>
      <c r="K363" s="24"/>
      <c r="L363" s="24"/>
      <c r="M363" s="24"/>
      <c r="N363" s="24" t="e">
        <f t="shared" si="37"/>
        <v>#DIV/0!</v>
      </c>
      <c r="O363" s="24" t="e">
        <f t="shared" si="38"/>
        <v>#DIV/0!</v>
      </c>
      <c r="P363" s="24"/>
      <c r="Q363" s="24">
        <v>1.0027499092715899</v>
      </c>
      <c r="R363" s="24">
        <v>1.0610794362106799</v>
      </c>
      <c r="S363" s="24">
        <v>1.04670811075396</v>
      </c>
      <c r="T363" s="24">
        <v>1.12487295704196</v>
      </c>
      <c r="U363" s="24">
        <f t="shared" si="39"/>
        <v>1.0588526033195473</v>
      </c>
      <c r="V363" s="24">
        <f t="shared" si="40"/>
        <v>5.0526055553782812E-2</v>
      </c>
      <c r="W363" s="24"/>
      <c r="X363" s="24" t="e">
        <f t="shared" si="41"/>
        <v>#DIV/0!</v>
      </c>
    </row>
    <row r="364" spans="1:24">
      <c r="A364" s="23" t="s">
        <v>717</v>
      </c>
      <c r="B364" s="23" t="s">
        <v>718</v>
      </c>
      <c r="C364" s="24"/>
      <c r="D364" s="24"/>
      <c r="E364" s="24"/>
      <c r="F364" s="24"/>
      <c r="G364" s="24" t="e">
        <f t="shared" si="35"/>
        <v>#DIV/0!</v>
      </c>
      <c r="H364" s="24" t="e">
        <f t="shared" si="36"/>
        <v>#DIV/0!</v>
      </c>
      <c r="I364" s="24"/>
      <c r="J364" s="24"/>
      <c r="K364" s="24"/>
      <c r="L364" s="24"/>
      <c r="M364" s="24"/>
      <c r="N364" s="24" t="e">
        <f t="shared" si="37"/>
        <v>#DIV/0!</v>
      </c>
      <c r="O364" s="24" t="e">
        <f t="shared" si="38"/>
        <v>#DIV/0!</v>
      </c>
      <c r="P364" s="24"/>
      <c r="Q364" s="24">
        <v>0.964657610925442</v>
      </c>
      <c r="R364" s="24">
        <v>0.88488277022176698</v>
      </c>
      <c r="S364" s="24">
        <v>0.88070974312786998</v>
      </c>
      <c r="T364" s="24">
        <v>0.81266607875035501</v>
      </c>
      <c r="U364" s="24">
        <f t="shared" si="39"/>
        <v>0.88572905075635844</v>
      </c>
      <c r="V364" s="24">
        <f t="shared" si="40"/>
        <v>6.2165974424726676E-2</v>
      </c>
      <c r="W364" s="24"/>
      <c r="X364" s="24" t="e">
        <f t="shared" si="41"/>
        <v>#DIV/0!</v>
      </c>
    </row>
    <row r="365" spans="1:24">
      <c r="A365" s="23" t="s">
        <v>719</v>
      </c>
      <c r="B365" s="23" t="s">
        <v>720</v>
      </c>
      <c r="C365" s="24">
        <v>1.22840639784408</v>
      </c>
      <c r="D365" s="24">
        <v>1.1337450932853499</v>
      </c>
      <c r="E365" s="24">
        <v>1.4081070719083</v>
      </c>
      <c r="F365" s="24">
        <v>1.2423339942578</v>
      </c>
      <c r="G365" s="24">
        <f t="shared" si="35"/>
        <v>1.2531481393238826</v>
      </c>
      <c r="H365" s="24">
        <f t="shared" si="36"/>
        <v>0.11401528800405911</v>
      </c>
      <c r="I365" s="24"/>
      <c r="J365" s="24"/>
      <c r="K365" s="24"/>
      <c r="L365" s="24"/>
      <c r="M365" s="24"/>
      <c r="N365" s="24" t="e">
        <f t="shared" si="37"/>
        <v>#DIV/0!</v>
      </c>
      <c r="O365" s="24" t="e">
        <f t="shared" si="38"/>
        <v>#DIV/0!</v>
      </c>
      <c r="P365" s="24"/>
      <c r="Q365" s="24">
        <v>0.87412599003922897</v>
      </c>
      <c r="R365" s="24">
        <v>0.94136075022403998</v>
      </c>
      <c r="S365" s="24">
        <v>0.88497915339869504</v>
      </c>
      <c r="T365" s="24">
        <v>1.00817989294652</v>
      </c>
      <c r="U365" s="24">
        <f t="shared" si="39"/>
        <v>0.92716144665212097</v>
      </c>
      <c r="V365" s="24">
        <f t="shared" si="40"/>
        <v>6.1529706603509558E-2</v>
      </c>
      <c r="W365" s="24"/>
      <c r="X365" s="24" t="e">
        <f t="shared" si="41"/>
        <v>#DIV/0!</v>
      </c>
    </row>
    <row r="366" spans="1:24">
      <c r="A366" s="23" t="s">
        <v>721</v>
      </c>
      <c r="B366" s="23" t="s">
        <v>722</v>
      </c>
      <c r="C366" s="24">
        <v>0.95151866848688804</v>
      </c>
      <c r="D366" s="24">
        <v>0.95633142677425398</v>
      </c>
      <c r="E366" s="24">
        <v>1.0335553828117701</v>
      </c>
      <c r="F366" s="24">
        <v>1.04242335507515</v>
      </c>
      <c r="G366" s="24">
        <f t="shared" si="35"/>
        <v>0.99595720828701551</v>
      </c>
      <c r="H366" s="24">
        <f t="shared" si="36"/>
        <v>0.15964716435947826</v>
      </c>
      <c r="I366" s="24"/>
      <c r="J366" s="24">
        <v>0.88245858928322596</v>
      </c>
      <c r="K366" s="24">
        <v>0.92849436343492298</v>
      </c>
      <c r="L366" s="24">
        <v>0.89200148089057796</v>
      </c>
      <c r="M366" s="24">
        <v>0.94116633872755795</v>
      </c>
      <c r="N366" s="24">
        <f t="shared" si="37"/>
        <v>0.91103019308407118</v>
      </c>
      <c r="O366" s="24">
        <f t="shared" si="38"/>
        <v>2.8234806839456675E-2</v>
      </c>
      <c r="P366" s="24"/>
      <c r="Q366" s="24"/>
      <c r="R366" s="24"/>
      <c r="S366" s="24"/>
      <c r="T366" s="24"/>
      <c r="U366" s="24" t="e">
        <f t="shared" si="39"/>
        <v>#DIV/0!</v>
      </c>
      <c r="V366" s="24" t="e">
        <f t="shared" si="40"/>
        <v>#DIV/0!</v>
      </c>
      <c r="W366" s="24"/>
      <c r="X366" s="24" t="e">
        <f t="shared" si="41"/>
        <v>#DIV/0!</v>
      </c>
    </row>
    <row r="367" spans="1:24">
      <c r="A367" s="23" t="s">
        <v>723</v>
      </c>
      <c r="B367" s="23" t="s">
        <v>792</v>
      </c>
      <c r="C367" s="24">
        <v>0.95097771843075796</v>
      </c>
      <c r="D367" s="24">
        <v>0.93398438663585104</v>
      </c>
      <c r="E367" s="24">
        <v>1.01608017196598</v>
      </c>
      <c r="F367" s="24">
        <v>0.92568883829991999</v>
      </c>
      <c r="G367" s="24">
        <f t="shared" si="35"/>
        <v>0.95668277883312736</v>
      </c>
      <c r="H367" s="24">
        <f t="shared" si="36"/>
        <v>4.6658505435225227E-2</v>
      </c>
      <c r="I367" s="24"/>
      <c r="J367" s="24"/>
      <c r="K367" s="24"/>
      <c r="L367" s="24"/>
      <c r="M367" s="24"/>
      <c r="N367" s="24" t="e">
        <f t="shared" si="37"/>
        <v>#DIV/0!</v>
      </c>
      <c r="O367" s="24" t="e">
        <f t="shared" si="38"/>
        <v>#DIV/0!</v>
      </c>
      <c r="P367" s="24"/>
      <c r="Q367" s="24"/>
      <c r="R367" s="24"/>
      <c r="S367" s="24"/>
      <c r="T367" s="24"/>
      <c r="U367" s="24" t="e">
        <f t="shared" si="39"/>
        <v>#DIV/0!</v>
      </c>
      <c r="V367" s="24" t="e">
        <f t="shared" si="40"/>
        <v>#DIV/0!</v>
      </c>
      <c r="W367" s="24"/>
      <c r="X367" s="24" t="e">
        <f t="shared" si="41"/>
        <v>#DIV/0!</v>
      </c>
    </row>
    <row r="368" spans="1:24">
      <c r="A368" s="23" t="s">
        <v>793</v>
      </c>
      <c r="B368" s="23" t="s">
        <v>794</v>
      </c>
      <c r="C368" s="24"/>
      <c r="D368" s="24"/>
      <c r="E368" s="24"/>
      <c r="F368" s="24"/>
      <c r="G368" s="24" t="e">
        <f t="shared" si="35"/>
        <v>#DIV/0!</v>
      </c>
      <c r="H368" s="24">
        <f t="shared" si="36"/>
        <v>4.0973322147021068E-2</v>
      </c>
      <c r="I368" s="24"/>
      <c r="J368" s="24"/>
      <c r="K368" s="24"/>
      <c r="L368" s="24"/>
      <c r="M368" s="24"/>
      <c r="N368" s="24" t="e">
        <f t="shared" si="37"/>
        <v>#DIV/0!</v>
      </c>
      <c r="O368" s="24" t="e">
        <f t="shared" si="38"/>
        <v>#DIV/0!</v>
      </c>
      <c r="P368" s="24"/>
      <c r="Q368" s="24">
        <v>1.1295117980653899</v>
      </c>
      <c r="R368" s="24">
        <v>1.38697831029555</v>
      </c>
      <c r="S368" s="24">
        <v>1.17136041195204</v>
      </c>
      <c r="T368" s="24">
        <v>1.44689237489413</v>
      </c>
      <c r="U368" s="24">
        <f t="shared" si="39"/>
        <v>1.2836857238017774</v>
      </c>
      <c r="V368" s="24">
        <f t="shared" si="40"/>
        <v>0.15672943187168786</v>
      </c>
      <c r="W368" s="24"/>
      <c r="X368" s="24" t="e">
        <f t="shared" si="41"/>
        <v>#DIV/0!</v>
      </c>
    </row>
    <row r="369" spans="1:24">
      <c r="A369" s="23" t="s">
        <v>795</v>
      </c>
      <c r="B369" s="23" t="s">
        <v>796</v>
      </c>
      <c r="C369" s="24"/>
      <c r="D369" s="24"/>
      <c r="E369" s="24"/>
      <c r="F369" s="24"/>
      <c r="G369" s="24" t="e">
        <f t="shared" si="35"/>
        <v>#DIV/0!</v>
      </c>
      <c r="H369" s="24" t="e">
        <f t="shared" si="36"/>
        <v>#DIV/0!</v>
      </c>
      <c r="I369" s="24"/>
      <c r="J369" s="24"/>
      <c r="K369" s="24"/>
      <c r="L369" s="24"/>
      <c r="M369" s="24"/>
      <c r="N369" s="24" t="e">
        <f t="shared" si="37"/>
        <v>#DIV/0!</v>
      </c>
      <c r="O369" s="24" t="e">
        <f t="shared" si="38"/>
        <v>#DIV/0!</v>
      </c>
      <c r="P369" s="24"/>
      <c r="Q369" s="24">
        <v>1.12313914014236</v>
      </c>
      <c r="R369" s="24">
        <v>1.2351429823136399</v>
      </c>
      <c r="S369" s="24">
        <v>1.1286307154973101</v>
      </c>
      <c r="T369" s="24">
        <v>1.16580061271527</v>
      </c>
      <c r="U369" s="24">
        <f t="shared" si="39"/>
        <v>1.163178362667145</v>
      </c>
      <c r="V369" s="24">
        <f t="shared" si="40"/>
        <v>5.1583143052552315E-2</v>
      </c>
      <c r="W369" s="24"/>
      <c r="X369" s="24" t="e">
        <f t="shared" si="41"/>
        <v>#DIV/0!</v>
      </c>
    </row>
    <row r="370" spans="1:24">
      <c r="A370" s="23" t="s">
        <v>797</v>
      </c>
      <c r="B370" s="23" t="s">
        <v>805</v>
      </c>
      <c r="C370" s="24">
        <v>0.87972410785700506</v>
      </c>
      <c r="D370" s="24">
        <v>0.81961285043453203</v>
      </c>
      <c r="E370" s="24">
        <v>0.88201390618380204</v>
      </c>
      <c r="F370" s="24">
        <v>0.82462588554369898</v>
      </c>
      <c r="G370" s="24">
        <f t="shared" si="35"/>
        <v>0.85149418750475947</v>
      </c>
      <c r="H370" s="24">
        <f t="shared" si="36"/>
        <v>3.3993660855117361E-2</v>
      </c>
      <c r="I370" s="24"/>
      <c r="J370" s="24"/>
      <c r="K370" s="24"/>
      <c r="L370" s="24"/>
      <c r="M370" s="24"/>
      <c r="N370" s="24" t="e">
        <f t="shared" si="37"/>
        <v>#DIV/0!</v>
      </c>
      <c r="O370" s="24" t="e">
        <f t="shared" si="38"/>
        <v>#DIV/0!</v>
      </c>
      <c r="P370" s="24"/>
      <c r="Q370" s="24">
        <v>1.0526677970737399</v>
      </c>
      <c r="R370" s="24">
        <v>1.2034414761811001</v>
      </c>
      <c r="S370" s="24">
        <v>0.95300418240903595</v>
      </c>
      <c r="T370" s="24">
        <v>1.09596133372067</v>
      </c>
      <c r="U370" s="24">
        <f t="shared" si="39"/>
        <v>1.0762686973461364</v>
      </c>
      <c r="V370" s="24">
        <f t="shared" si="40"/>
        <v>0.10378159557508651</v>
      </c>
      <c r="W370" s="24"/>
      <c r="X370" s="24" t="e">
        <f t="shared" si="41"/>
        <v>#DIV/0!</v>
      </c>
    </row>
    <row r="371" spans="1:24">
      <c r="A371" s="23" t="s">
        <v>806</v>
      </c>
      <c r="B371" s="23" t="s">
        <v>807</v>
      </c>
      <c r="C371" s="24"/>
      <c r="D371" s="24"/>
      <c r="E371" s="24"/>
      <c r="F371" s="24"/>
      <c r="G371" s="24" t="e">
        <f t="shared" si="35"/>
        <v>#DIV/0!</v>
      </c>
      <c r="H371" s="24">
        <f t="shared" si="36"/>
        <v>3.3993660855117361E-2</v>
      </c>
      <c r="I371" s="24"/>
      <c r="J371" s="24"/>
      <c r="K371" s="24"/>
      <c r="L371" s="24"/>
      <c r="M371" s="24"/>
      <c r="N371" s="24" t="e">
        <f t="shared" si="37"/>
        <v>#DIV/0!</v>
      </c>
      <c r="O371" s="24" t="e">
        <f t="shared" si="38"/>
        <v>#DIV/0!</v>
      </c>
      <c r="P371" s="24"/>
      <c r="Q371" s="24">
        <v>1.14529521277693</v>
      </c>
      <c r="R371" s="24">
        <v>1.14205909218227</v>
      </c>
      <c r="S371" s="24">
        <v>1.12327949969135</v>
      </c>
      <c r="T371" s="24">
        <v>1.1132452314977499</v>
      </c>
      <c r="U371" s="24">
        <f t="shared" si="39"/>
        <v>1.1309697590370749</v>
      </c>
      <c r="V371" s="24">
        <f t="shared" si="40"/>
        <v>1.5291510714060172E-2</v>
      </c>
      <c r="W371" s="24"/>
      <c r="X371" s="24" t="e">
        <f t="shared" si="41"/>
        <v>#DIV/0!</v>
      </c>
    </row>
    <row r="372" spans="1:24">
      <c r="A372" s="23" t="s">
        <v>808</v>
      </c>
      <c r="B372" s="23" t="s">
        <v>809</v>
      </c>
      <c r="C372" s="24"/>
      <c r="D372" s="24"/>
      <c r="E372" s="24"/>
      <c r="F372" s="24"/>
      <c r="G372" s="24" t="e">
        <f t="shared" si="35"/>
        <v>#DIV/0!</v>
      </c>
      <c r="H372" s="24" t="e">
        <f t="shared" si="36"/>
        <v>#DIV/0!</v>
      </c>
      <c r="I372" s="24"/>
      <c r="J372" s="24"/>
      <c r="K372" s="24"/>
      <c r="L372" s="24"/>
      <c r="M372" s="24"/>
      <c r="N372" s="24" t="e">
        <f t="shared" si="37"/>
        <v>#DIV/0!</v>
      </c>
      <c r="O372" s="24" t="e">
        <f t="shared" si="38"/>
        <v>#DIV/0!</v>
      </c>
      <c r="P372" s="24"/>
      <c r="Q372" s="24">
        <v>0.64085331400738998</v>
      </c>
      <c r="R372" s="24">
        <v>0.64034480712477204</v>
      </c>
      <c r="S372" s="24">
        <v>0.61336658589784498</v>
      </c>
      <c r="T372" s="24">
        <v>0.61651288625526002</v>
      </c>
      <c r="U372" s="24">
        <f t="shared" si="39"/>
        <v>0.62776939832131673</v>
      </c>
      <c r="V372" s="24">
        <f t="shared" si="40"/>
        <v>1.4871447204327353E-2</v>
      </c>
      <c r="W372" s="24"/>
      <c r="X372" s="24" t="e">
        <f t="shared" si="41"/>
        <v>#DIV/0!</v>
      </c>
    </row>
    <row r="373" spans="1:24">
      <c r="A373" s="23" t="s">
        <v>810</v>
      </c>
      <c r="B373" s="23" t="s">
        <v>894</v>
      </c>
      <c r="C373" s="24"/>
      <c r="D373" s="24"/>
      <c r="E373" s="24"/>
      <c r="F373" s="24"/>
      <c r="G373" s="24" t="e">
        <f t="shared" si="35"/>
        <v>#DIV/0!</v>
      </c>
      <c r="H373" s="24" t="e">
        <f t="shared" si="36"/>
        <v>#DIV/0!</v>
      </c>
      <c r="I373" s="24"/>
      <c r="J373" s="24">
        <v>1.6197730273647899</v>
      </c>
      <c r="K373" s="24">
        <v>1.4262969364376401</v>
      </c>
      <c r="L373" s="24">
        <v>2.0074269948870902</v>
      </c>
      <c r="M373" s="24">
        <v>1.77260275622102</v>
      </c>
      <c r="N373" s="24">
        <f t="shared" si="37"/>
        <v>1.7065249287276349</v>
      </c>
      <c r="O373" s="24">
        <f t="shared" si="38"/>
        <v>0.24560262807919761</v>
      </c>
      <c r="P373" s="24"/>
      <c r="Q373" s="24">
        <v>1.1190716196255901</v>
      </c>
      <c r="R373" s="24">
        <v>1.14560149603374</v>
      </c>
      <c r="S373" s="24">
        <v>1.0657024279443901</v>
      </c>
      <c r="T373" s="24">
        <v>1.0782914472363201</v>
      </c>
      <c r="U373" s="24">
        <f t="shared" si="39"/>
        <v>1.1021667477100101</v>
      </c>
      <c r="V373" s="24">
        <f t="shared" si="40"/>
        <v>3.6842134597524286E-2</v>
      </c>
      <c r="W373" s="24"/>
      <c r="X373" s="24" t="e">
        <f t="shared" si="41"/>
        <v>#DIV/0!</v>
      </c>
    </row>
    <row r="374" spans="1:24">
      <c r="A374" s="23" t="s">
        <v>895</v>
      </c>
      <c r="B374" s="23" t="s">
        <v>812</v>
      </c>
      <c r="C374" s="24">
        <v>1.3338718001427201</v>
      </c>
      <c r="D374" s="24">
        <v>1.20217050007285</v>
      </c>
      <c r="E374" s="24">
        <v>1.4111820313627399</v>
      </c>
      <c r="F374" s="24">
        <v>1.27630443714094</v>
      </c>
      <c r="G374" s="24">
        <f t="shared" si="35"/>
        <v>1.3058821921798125</v>
      </c>
      <c r="H374" s="24">
        <f t="shared" si="36"/>
        <v>8.8510701723382157E-2</v>
      </c>
      <c r="I374" s="24"/>
      <c r="J374" s="24"/>
      <c r="K374" s="24"/>
      <c r="L374" s="24"/>
      <c r="M374" s="24"/>
      <c r="N374" s="24" t="e">
        <f t="shared" si="37"/>
        <v>#DIV/0!</v>
      </c>
      <c r="O374" s="24" t="e">
        <f t="shared" si="38"/>
        <v>#DIV/0!</v>
      </c>
      <c r="P374" s="24"/>
      <c r="Q374" s="24"/>
      <c r="R374" s="24"/>
      <c r="S374" s="24"/>
      <c r="T374" s="24"/>
      <c r="U374" s="24" t="e">
        <f t="shared" si="39"/>
        <v>#DIV/0!</v>
      </c>
      <c r="V374" s="24" t="e">
        <f t="shared" si="40"/>
        <v>#DIV/0!</v>
      </c>
      <c r="W374" s="24"/>
      <c r="X374" s="24" t="e">
        <f t="shared" si="41"/>
        <v>#DIV/0!</v>
      </c>
    </row>
    <row r="375" spans="1:24">
      <c r="A375" s="23" t="s">
        <v>813</v>
      </c>
      <c r="B375" s="23" t="s">
        <v>814</v>
      </c>
      <c r="C375" s="24">
        <v>2.69434151989535</v>
      </c>
      <c r="D375" s="24">
        <v>2.2145297338228098</v>
      </c>
      <c r="E375" s="24">
        <v>2.5717456040562499</v>
      </c>
      <c r="F375" s="24">
        <v>2.3308883648485299</v>
      </c>
      <c r="G375" s="24">
        <f t="shared" si="35"/>
        <v>2.4528763056557348</v>
      </c>
      <c r="H375" s="24">
        <f t="shared" si="36"/>
        <v>0.6323221298687689</v>
      </c>
      <c r="I375" s="24"/>
      <c r="J375" s="24">
        <v>1.5569243774953301</v>
      </c>
      <c r="K375" s="24">
        <v>1.66848393807708</v>
      </c>
      <c r="L375" s="24">
        <v>1.58631354536104</v>
      </c>
      <c r="M375" s="24">
        <v>1.54126023829062</v>
      </c>
      <c r="N375" s="24">
        <f t="shared" si="37"/>
        <v>1.5882455248060174</v>
      </c>
      <c r="O375" s="24">
        <f t="shared" si="38"/>
        <v>5.6658529592125854E-2</v>
      </c>
      <c r="P375" s="24"/>
      <c r="Q375" s="24">
        <v>1.27789585008966</v>
      </c>
      <c r="R375" s="24">
        <v>1.2238983569586299</v>
      </c>
      <c r="S375" s="24">
        <v>1.4783122449835</v>
      </c>
      <c r="T375" s="24">
        <v>1.2674459345103199</v>
      </c>
      <c r="U375" s="24">
        <f t="shared" si="39"/>
        <v>1.3118880966355275</v>
      </c>
      <c r="V375" s="24">
        <f t="shared" si="40"/>
        <v>0.11338690406649621</v>
      </c>
      <c r="W375" s="24"/>
      <c r="X375" s="24">
        <f t="shared" si="41"/>
        <v>1.7843366423657601</v>
      </c>
    </row>
    <row r="376" spans="1:24">
      <c r="A376" s="23" t="s">
        <v>815</v>
      </c>
      <c r="B376" s="23" t="s">
        <v>896</v>
      </c>
      <c r="C376" s="24">
        <v>0.95967515114621904</v>
      </c>
      <c r="D376" s="24">
        <v>1.06317120696041</v>
      </c>
      <c r="E376" s="24">
        <v>1.1712843961436801</v>
      </c>
      <c r="F376" s="24">
        <v>1.15294535940229</v>
      </c>
      <c r="G376" s="24">
        <f t="shared" si="35"/>
        <v>1.0867690284131499</v>
      </c>
      <c r="H376" s="24">
        <f t="shared" si="36"/>
        <v>0.74688453464556648</v>
      </c>
      <c r="I376" s="24"/>
      <c r="J376" s="24">
        <v>0.81438381394566595</v>
      </c>
      <c r="K376" s="24">
        <v>0.68243674457304704</v>
      </c>
      <c r="L376" s="24">
        <v>0.84437331130955295</v>
      </c>
      <c r="M376" s="24">
        <v>0.70955103949260301</v>
      </c>
      <c r="N376" s="24">
        <f t="shared" si="37"/>
        <v>0.76268622733021729</v>
      </c>
      <c r="O376" s="24">
        <f t="shared" si="38"/>
        <v>7.8758592801549329E-2</v>
      </c>
      <c r="P376" s="24"/>
      <c r="Q376" s="24"/>
      <c r="R376" s="24"/>
      <c r="S376" s="24"/>
      <c r="T376" s="24"/>
      <c r="U376" s="24" t="e">
        <f t="shared" si="39"/>
        <v>#DIV/0!</v>
      </c>
      <c r="V376" s="24" t="e">
        <f t="shared" si="40"/>
        <v>#DIV/0!</v>
      </c>
      <c r="W376" s="24"/>
      <c r="X376" s="24" t="e">
        <f t="shared" si="41"/>
        <v>#DIV/0!</v>
      </c>
    </row>
    <row r="377" spans="1:24">
      <c r="A377" s="23" t="s">
        <v>897</v>
      </c>
      <c r="B377" s="23" t="s">
        <v>816</v>
      </c>
      <c r="C377" s="24">
        <v>1.0786858291269901</v>
      </c>
      <c r="D377" s="24">
        <v>1.1037329160657701</v>
      </c>
      <c r="E377" s="24">
        <v>1.1299011078972701</v>
      </c>
      <c r="F377" s="24">
        <v>1.1051023416939301</v>
      </c>
      <c r="G377" s="24">
        <f t="shared" si="35"/>
        <v>1.10435554869599</v>
      </c>
      <c r="H377" s="24">
        <f t="shared" si="36"/>
        <v>6.5642856038258535E-2</v>
      </c>
      <c r="I377" s="24"/>
      <c r="J377" s="24">
        <v>0.97132885225534205</v>
      </c>
      <c r="K377" s="24">
        <v>1.0213146968036999</v>
      </c>
      <c r="L377" s="24">
        <v>1.02569355330997</v>
      </c>
      <c r="M377" s="24">
        <v>0.99800352155836702</v>
      </c>
      <c r="N377" s="24">
        <f t="shared" si="37"/>
        <v>1.0040851559818447</v>
      </c>
      <c r="O377" s="24">
        <f t="shared" si="38"/>
        <v>2.4991609412666413E-2</v>
      </c>
      <c r="P377" s="24"/>
      <c r="Q377" s="24">
        <v>0.89325750971670603</v>
      </c>
      <c r="R377" s="24">
        <v>0.91241103746169305</v>
      </c>
      <c r="S377" s="24">
        <v>0.840251363959023</v>
      </c>
      <c r="T377" s="24">
        <v>0.83008225274541003</v>
      </c>
      <c r="U377" s="24">
        <f t="shared" si="39"/>
        <v>0.869000540970708</v>
      </c>
      <c r="V377" s="24">
        <f t="shared" si="40"/>
        <v>4.0058374386948169E-2</v>
      </c>
      <c r="W377" s="24"/>
      <c r="X377" s="24">
        <f t="shared" si="41"/>
        <v>0.99248041521618091</v>
      </c>
    </row>
    <row r="378" spans="1:24">
      <c r="A378" s="23" t="s">
        <v>817</v>
      </c>
      <c r="B378" s="23" t="s">
        <v>818</v>
      </c>
      <c r="C378" s="24"/>
      <c r="D378" s="24"/>
      <c r="E378" s="24"/>
      <c r="F378" s="24"/>
      <c r="G378" s="24" t="e">
        <f t="shared" si="35"/>
        <v>#DIV/0!</v>
      </c>
      <c r="H378" s="24">
        <f t="shared" si="36"/>
        <v>2.0916145827495632E-2</v>
      </c>
      <c r="I378" s="24"/>
      <c r="J378" s="24"/>
      <c r="K378" s="24"/>
      <c r="L378" s="24"/>
      <c r="M378" s="24"/>
      <c r="N378" s="24" t="e">
        <f t="shared" si="37"/>
        <v>#DIV/0!</v>
      </c>
      <c r="O378" s="24" t="e">
        <f t="shared" si="38"/>
        <v>#DIV/0!</v>
      </c>
      <c r="P378" s="24"/>
      <c r="Q378" s="24">
        <v>1.1741931432253101</v>
      </c>
      <c r="R378" s="24">
        <v>1.1658243037726399</v>
      </c>
      <c r="S378" s="24">
        <v>1.4001975790308401</v>
      </c>
      <c r="T378" s="24">
        <v>1.2456740656226499</v>
      </c>
      <c r="U378" s="24">
        <f t="shared" si="39"/>
        <v>1.2464722729128601</v>
      </c>
      <c r="V378" s="24">
        <f t="shared" si="40"/>
        <v>0.10856714418702124</v>
      </c>
      <c r="W378" s="24"/>
      <c r="X378" s="24" t="e">
        <f t="shared" si="41"/>
        <v>#DIV/0!</v>
      </c>
    </row>
    <row r="379" spans="1:24">
      <c r="A379" s="23" t="s">
        <v>819</v>
      </c>
      <c r="B379" s="23" t="s">
        <v>820</v>
      </c>
      <c r="C379" s="24">
        <v>1.2312873419625701</v>
      </c>
      <c r="D379" s="24">
        <v>1.1075754148324399</v>
      </c>
      <c r="E379" s="24">
        <v>1.26530400480581</v>
      </c>
      <c r="F379" s="24">
        <v>1.14216287687502</v>
      </c>
      <c r="G379" s="24">
        <f t="shared" si="35"/>
        <v>1.1865824096189601</v>
      </c>
      <c r="H379" s="24">
        <f t="shared" si="36"/>
        <v>7.3961297624717648E-2</v>
      </c>
      <c r="I379" s="24"/>
      <c r="J379" s="24"/>
      <c r="K379" s="24"/>
      <c r="L379" s="24"/>
      <c r="M379" s="24"/>
      <c r="N379" s="24" t="e">
        <f t="shared" si="37"/>
        <v>#DIV/0!</v>
      </c>
      <c r="O379" s="24" t="e">
        <f t="shared" si="38"/>
        <v>#DIV/0!</v>
      </c>
      <c r="P379" s="24"/>
      <c r="Q379" s="24">
        <v>1.4346850637716799</v>
      </c>
      <c r="R379" s="24">
        <v>1.41471539712966</v>
      </c>
      <c r="S379" s="24">
        <v>1.5709254702167801</v>
      </c>
      <c r="T379" s="24">
        <v>1.55824187884343</v>
      </c>
      <c r="U379" s="24">
        <f t="shared" si="39"/>
        <v>1.4946419524903873</v>
      </c>
      <c r="V379" s="24">
        <f t="shared" si="40"/>
        <v>8.1337175726486854E-2</v>
      </c>
      <c r="W379" s="24"/>
      <c r="X379" s="24" t="e">
        <f t="shared" si="41"/>
        <v>#DIV/0!</v>
      </c>
    </row>
    <row r="380" spans="1:24">
      <c r="A380" s="23" t="s">
        <v>821</v>
      </c>
      <c r="B380" s="23" t="s">
        <v>822</v>
      </c>
      <c r="C380" s="24"/>
      <c r="D380" s="24"/>
      <c r="E380" s="24"/>
      <c r="F380" s="24"/>
      <c r="G380" s="24" t="e">
        <f t="shared" si="35"/>
        <v>#DIV/0!</v>
      </c>
      <c r="H380" s="24">
        <f t="shared" si="36"/>
        <v>7.3961297624717648E-2</v>
      </c>
      <c r="I380" s="24"/>
      <c r="J380" s="24"/>
      <c r="K380" s="24"/>
      <c r="L380" s="24"/>
      <c r="M380" s="24"/>
      <c r="N380" s="24" t="e">
        <f t="shared" si="37"/>
        <v>#DIV/0!</v>
      </c>
      <c r="O380" s="24" t="e">
        <f t="shared" si="38"/>
        <v>#DIV/0!</v>
      </c>
      <c r="P380" s="24"/>
      <c r="Q380" s="24">
        <v>0.81537384736704899</v>
      </c>
      <c r="R380" s="24">
        <v>0.812708488214964</v>
      </c>
      <c r="S380" s="24">
        <v>0.83195171137130497</v>
      </c>
      <c r="T380" s="24">
        <v>0.83414763967585603</v>
      </c>
      <c r="U380" s="24">
        <f t="shared" si="39"/>
        <v>0.8235454216572935</v>
      </c>
      <c r="V380" s="24">
        <f t="shared" si="40"/>
        <v>1.1064756157630884E-2</v>
      </c>
      <c r="W380" s="24"/>
      <c r="X380" s="24" t="e">
        <f t="shared" si="41"/>
        <v>#DIV/0!</v>
      </c>
    </row>
    <row r="381" spans="1:24">
      <c r="A381" s="23" t="s">
        <v>823</v>
      </c>
      <c r="B381" s="23" t="s">
        <v>824</v>
      </c>
      <c r="C381" s="24">
        <v>1.03423017115941</v>
      </c>
      <c r="D381" s="24">
        <v>1.1993187237081899</v>
      </c>
      <c r="E381" s="24">
        <v>0.97844503135689498</v>
      </c>
      <c r="F381" s="24">
        <v>1.13860505756436</v>
      </c>
      <c r="G381" s="24">
        <f t="shared" si="35"/>
        <v>1.0876497459472136</v>
      </c>
      <c r="H381" s="24">
        <f t="shared" si="36"/>
        <v>9.9742543640188322E-2</v>
      </c>
      <c r="I381" s="24"/>
      <c r="J381" s="24"/>
      <c r="K381" s="24"/>
      <c r="L381" s="24"/>
      <c r="M381" s="24"/>
      <c r="N381" s="24" t="e">
        <f t="shared" si="37"/>
        <v>#DIV/0!</v>
      </c>
      <c r="O381" s="24" t="e">
        <f t="shared" si="38"/>
        <v>#DIV/0!</v>
      </c>
      <c r="P381" s="24"/>
      <c r="Q381" s="24">
        <v>1.1647559720427301</v>
      </c>
      <c r="R381" s="24">
        <v>1.1406646141421699</v>
      </c>
      <c r="S381" s="24">
        <v>1.1721300059730899</v>
      </c>
      <c r="T381" s="24">
        <v>1.15469050504</v>
      </c>
      <c r="U381" s="24">
        <f t="shared" si="39"/>
        <v>1.1580602742994976</v>
      </c>
      <c r="V381" s="24">
        <f t="shared" si="40"/>
        <v>1.3622946998931717E-2</v>
      </c>
      <c r="W381" s="24"/>
      <c r="X381" s="24" t="e">
        <f t="shared" si="41"/>
        <v>#DIV/0!</v>
      </c>
    </row>
    <row r="382" spans="1:24">
      <c r="A382" s="23" t="s">
        <v>825</v>
      </c>
      <c r="B382" s="23" t="s">
        <v>751</v>
      </c>
      <c r="C382" s="24">
        <v>1.2826261277125</v>
      </c>
      <c r="D382" s="24">
        <v>1.50022949997261</v>
      </c>
      <c r="E382" s="24">
        <v>1.4587137071668601</v>
      </c>
      <c r="F382" s="24">
        <v>1.41407976916139</v>
      </c>
      <c r="G382" s="24">
        <f t="shared" si="35"/>
        <v>1.41391227600334</v>
      </c>
      <c r="H382" s="24">
        <f t="shared" si="36"/>
        <v>0.19619018260269744</v>
      </c>
      <c r="I382" s="24"/>
      <c r="J382" s="24">
        <v>1.0423459354181199</v>
      </c>
      <c r="K382" s="24">
        <v>0.94308312421527196</v>
      </c>
      <c r="L382" s="24">
        <v>0.90374149805124804</v>
      </c>
      <c r="M382" s="24">
        <v>0.72298856414698998</v>
      </c>
      <c r="N382" s="24">
        <f t="shared" si="37"/>
        <v>0.90303978045790745</v>
      </c>
      <c r="O382" s="24">
        <f t="shared" si="38"/>
        <v>0.13345237239266419</v>
      </c>
      <c r="P382" s="24"/>
      <c r="Q382" s="24">
        <v>1.21988446981751</v>
      </c>
      <c r="R382" s="24">
        <v>1.1218387099221701</v>
      </c>
      <c r="S382" s="24">
        <v>1.3756802535913699</v>
      </c>
      <c r="T382" s="24">
        <v>1.2218155531292101</v>
      </c>
      <c r="U382" s="24">
        <f t="shared" si="39"/>
        <v>1.2348047466150651</v>
      </c>
      <c r="V382" s="24">
        <f t="shared" si="40"/>
        <v>0.1048786087484956</v>
      </c>
      <c r="W382" s="24"/>
      <c r="X382" s="24">
        <f t="shared" si="41"/>
        <v>1.1839189343587708</v>
      </c>
    </row>
    <row r="383" spans="1:24">
      <c r="A383" s="23" t="s">
        <v>752</v>
      </c>
      <c r="B383" s="23" t="s">
        <v>753</v>
      </c>
      <c r="C383" s="24">
        <v>1.2924775257535801</v>
      </c>
      <c r="D383" s="24">
        <v>1.35538732756763</v>
      </c>
      <c r="E383" s="24">
        <v>1.1281185816519099</v>
      </c>
      <c r="F383" s="24">
        <v>1.19831293727239</v>
      </c>
      <c r="G383" s="24">
        <f t="shared" si="35"/>
        <v>1.2435740930613775</v>
      </c>
      <c r="H383" s="24">
        <f t="shared" si="36"/>
        <v>0.12817198144290901</v>
      </c>
      <c r="I383" s="24"/>
      <c r="J383" s="24">
        <v>1.02934564020126</v>
      </c>
      <c r="K383" s="24">
        <v>0.97226450362155703</v>
      </c>
      <c r="L383" s="24">
        <v>0.98094398475642397</v>
      </c>
      <c r="M383" s="24">
        <v>0.92914454820617398</v>
      </c>
      <c r="N383" s="24">
        <f t="shared" si="37"/>
        <v>0.97792466919635368</v>
      </c>
      <c r="O383" s="24">
        <f t="shared" si="38"/>
        <v>4.1088401460304166E-2</v>
      </c>
      <c r="P383" s="24"/>
      <c r="Q383" s="24"/>
      <c r="R383" s="24"/>
      <c r="S383" s="24"/>
      <c r="T383" s="24"/>
      <c r="U383" s="24" t="e">
        <f t="shared" si="39"/>
        <v>#DIV/0!</v>
      </c>
      <c r="V383" s="24" t="e">
        <f t="shared" si="40"/>
        <v>#DIV/0!</v>
      </c>
      <c r="W383" s="24"/>
      <c r="X383" s="24" t="e">
        <f t="shared" si="41"/>
        <v>#DIV/0!</v>
      </c>
    </row>
    <row r="384" spans="1:24">
      <c r="A384" s="23" t="s">
        <v>754</v>
      </c>
      <c r="B384" s="23" t="s">
        <v>755</v>
      </c>
      <c r="C384" s="24">
        <v>1.32207982578134</v>
      </c>
      <c r="D384" s="24">
        <v>1.2265767884227701</v>
      </c>
      <c r="E384" s="24">
        <v>1.40037948324985</v>
      </c>
      <c r="F384" s="24">
        <v>1.22079520469212</v>
      </c>
      <c r="G384" s="24">
        <f t="shared" si="35"/>
        <v>1.29245782553652</v>
      </c>
      <c r="H384" s="24">
        <f t="shared" si="36"/>
        <v>9.0278869904771894E-2</v>
      </c>
      <c r="I384" s="24"/>
      <c r="J384" s="24">
        <v>1.3056304659162501</v>
      </c>
      <c r="K384" s="24">
        <v>1.23993230457716</v>
      </c>
      <c r="L384" s="24">
        <v>1.24114907006375</v>
      </c>
      <c r="M384" s="24">
        <v>1.2407935129482099</v>
      </c>
      <c r="N384" s="24">
        <f t="shared" si="37"/>
        <v>1.2568763383763424</v>
      </c>
      <c r="O384" s="24">
        <f t="shared" si="38"/>
        <v>3.2506765838788497E-2</v>
      </c>
      <c r="P384" s="24"/>
      <c r="Q384" s="24">
        <v>1.7510828792300901</v>
      </c>
      <c r="R384" s="24">
        <v>1.98343754267656</v>
      </c>
      <c r="S384" s="24">
        <v>1.61241724732809</v>
      </c>
      <c r="T384" s="24">
        <v>1.97639718107281</v>
      </c>
      <c r="U384" s="24">
        <f t="shared" si="39"/>
        <v>1.8308337125768874</v>
      </c>
      <c r="V384" s="24">
        <f t="shared" si="40"/>
        <v>0.18123888474693739</v>
      </c>
      <c r="W384" s="24"/>
      <c r="X384" s="24">
        <f t="shared" si="41"/>
        <v>1.4600559588299167</v>
      </c>
    </row>
    <row r="385" spans="1:24">
      <c r="A385" s="23" t="s">
        <v>756</v>
      </c>
      <c r="B385" s="23" t="s">
        <v>757</v>
      </c>
      <c r="C385" s="24"/>
      <c r="D385" s="24"/>
      <c r="E385" s="24"/>
      <c r="F385" s="24"/>
      <c r="G385" s="24" t="e">
        <f t="shared" si="35"/>
        <v>#DIV/0!</v>
      </c>
      <c r="H385" s="24">
        <f t="shared" si="36"/>
        <v>8.5635641683372302E-2</v>
      </c>
      <c r="I385" s="24"/>
      <c r="J385" s="24"/>
      <c r="K385" s="24"/>
      <c r="L385" s="24"/>
      <c r="M385" s="24"/>
      <c r="N385" s="24" t="e">
        <f t="shared" si="37"/>
        <v>#DIV/0!</v>
      </c>
      <c r="O385" s="24" t="e">
        <f t="shared" si="38"/>
        <v>#DIV/0!</v>
      </c>
      <c r="P385" s="24"/>
      <c r="Q385" s="24">
        <v>0.91913499186601499</v>
      </c>
      <c r="R385" s="24">
        <v>0.82728664077445602</v>
      </c>
      <c r="S385" s="24">
        <v>0.90938563838297604</v>
      </c>
      <c r="T385" s="24">
        <v>0.82336346092972801</v>
      </c>
      <c r="U385" s="24">
        <f t="shared" si="39"/>
        <v>0.86979268298829382</v>
      </c>
      <c r="V385" s="24">
        <f t="shared" si="40"/>
        <v>5.1525727709297205E-2</v>
      </c>
      <c r="W385" s="24"/>
      <c r="X385" s="24" t="e">
        <f t="shared" si="41"/>
        <v>#DIV/0!</v>
      </c>
    </row>
    <row r="386" spans="1:24">
      <c r="A386" s="23" t="s">
        <v>758</v>
      </c>
      <c r="B386" s="23" t="s">
        <v>759</v>
      </c>
      <c r="C386" s="24">
        <v>1.75669802036523</v>
      </c>
      <c r="D386" s="24">
        <v>1.51286481828391</v>
      </c>
      <c r="E386" s="24">
        <v>1.73173827503906</v>
      </c>
      <c r="F386" s="24">
        <v>1.44778110196</v>
      </c>
      <c r="G386" s="24">
        <f t="shared" si="35"/>
        <v>1.6122705539120501</v>
      </c>
      <c r="H386" s="24">
        <f t="shared" si="36"/>
        <v>0.15499474134802435</v>
      </c>
      <c r="I386" s="24"/>
      <c r="J386" s="24">
        <v>1.4750623395257301</v>
      </c>
      <c r="K386" s="24">
        <v>1.6875189820309699</v>
      </c>
      <c r="L386" s="24">
        <v>1.45839073806707</v>
      </c>
      <c r="M386" s="24">
        <v>1.4855887176037501</v>
      </c>
      <c r="N386" s="24">
        <f t="shared" si="37"/>
        <v>1.5266401943068799</v>
      </c>
      <c r="O386" s="24">
        <f t="shared" si="38"/>
        <v>0.10783547879360104</v>
      </c>
      <c r="P386" s="24"/>
      <c r="Q386" s="24">
        <v>1.2413578513510699</v>
      </c>
      <c r="R386" s="24">
        <v>1.2223738648578899</v>
      </c>
      <c r="S386" s="24">
        <v>1.3441345561890601</v>
      </c>
      <c r="T386" s="24">
        <v>1.34909069148225</v>
      </c>
      <c r="U386" s="24">
        <f t="shared" si="39"/>
        <v>1.2892392409700675</v>
      </c>
      <c r="V386" s="24">
        <f t="shared" si="40"/>
        <v>6.6731546152910354E-2</v>
      </c>
      <c r="W386" s="24"/>
      <c r="X386" s="24">
        <f t="shared" si="41"/>
        <v>1.4760499963963325</v>
      </c>
    </row>
    <row r="387" spans="1:24">
      <c r="A387" s="23" t="s">
        <v>832</v>
      </c>
      <c r="B387" s="23" t="s">
        <v>833</v>
      </c>
      <c r="C387" s="24">
        <v>1.0004761474748001</v>
      </c>
      <c r="D387" s="24">
        <v>0.93684153618482602</v>
      </c>
      <c r="E387" s="24">
        <v>0.98326527070285197</v>
      </c>
      <c r="F387" s="24">
        <v>0.923951902599912</v>
      </c>
      <c r="G387" s="24">
        <f t="shared" ref="G387:G450" si="42">AVERAGE(C387:F387)</f>
        <v>0.96113371424059746</v>
      </c>
      <c r="H387" s="24">
        <f t="shared" ref="H387:H450" si="43">STDEV(C386:F387)</f>
        <v>0.36332565230639724</v>
      </c>
      <c r="I387" s="24"/>
      <c r="J387" s="24">
        <v>0.82297384687150499</v>
      </c>
      <c r="K387" s="24">
        <v>0.84398981607996304</v>
      </c>
      <c r="L387" s="24">
        <v>0.83718123777033104</v>
      </c>
      <c r="M387" s="24">
        <v>0.86096705322039302</v>
      </c>
      <c r="N387" s="24">
        <f t="shared" ref="N387:N450" si="44">AVERAGE(J387:M387)</f>
        <v>0.84127798848554802</v>
      </c>
      <c r="O387" s="24">
        <f t="shared" ref="O387:O450" si="45">STDEV(J387:M387)</f>
        <v>1.5778025285021362E-2</v>
      </c>
      <c r="P387" s="24"/>
      <c r="Q387" s="24">
        <v>1.1510013166631201</v>
      </c>
      <c r="R387" s="24">
        <v>1.0008984935288701</v>
      </c>
      <c r="S387" s="24">
        <v>1.02766014182022</v>
      </c>
      <c r="T387" s="24">
        <v>0.898939606384906</v>
      </c>
      <c r="U387" s="24">
        <f t="shared" ref="U387:U450" si="46">AVERAGE(Q387:T387)</f>
        <v>1.019624889599279</v>
      </c>
      <c r="V387" s="24">
        <f t="shared" ref="V387:V450" si="47">STDEV(Q387:T387)</f>
        <v>0.1036660445221966</v>
      </c>
      <c r="W387" s="24"/>
      <c r="X387" s="24">
        <f t="shared" ref="X387:X450" si="48">AVERAGE(G387, N387, U387)</f>
        <v>0.94067886410847479</v>
      </c>
    </row>
    <row r="388" spans="1:24">
      <c r="A388" s="23" t="s">
        <v>834</v>
      </c>
      <c r="B388" s="23" t="s">
        <v>846</v>
      </c>
      <c r="C388" s="24">
        <v>0.888387207954623</v>
      </c>
      <c r="D388" s="24">
        <v>0.93687440385746501</v>
      </c>
      <c r="E388" s="24">
        <v>0.96629899506108796</v>
      </c>
      <c r="F388" s="24">
        <v>1.0226096127156501</v>
      </c>
      <c r="G388" s="24">
        <f t="shared" si="42"/>
        <v>0.95354255489720652</v>
      </c>
      <c r="H388" s="24">
        <f t="shared" si="43"/>
        <v>4.4047884677283475E-2</v>
      </c>
      <c r="I388" s="24"/>
      <c r="J388" s="24">
        <v>0.36650638803042002</v>
      </c>
      <c r="K388" s="24">
        <v>0.34249775059336401</v>
      </c>
      <c r="L388" s="24">
        <v>0.39705398685295201</v>
      </c>
      <c r="M388" s="24">
        <v>0.37208452641409701</v>
      </c>
      <c r="N388" s="24">
        <f t="shared" si="44"/>
        <v>0.36953566297270829</v>
      </c>
      <c r="O388" s="24">
        <f t="shared" si="45"/>
        <v>2.2390325786895211E-2</v>
      </c>
      <c r="P388" s="24"/>
      <c r="Q388" s="24">
        <v>0.418737303325807</v>
      </c>
      <c r="R388" s="24">
        <v>0.39862535474039601</v>
      </c>
      <c r="S388" s="24">
        <v>0.50545164612660698</v>
      </c>
      <c r="T388" s="24">
        <v>0.48402709105887598</v>
      </c>
      <c r="U388" s="24">
        <f t="shared" si="46"/>
        <v>0.45171034881292149</v>
      </c>
      <c r="V388" s="24">
        <f t="shared" si="47"/>
        <v>5.1113394169972008E-2</v>
      </c>
      <c r="W388" s="24"/>
      <c r="X388" s="24">
        <f t="shared" si="48"/>
        <v>0.59159618889427878</v>
      </c>
    </row>
    <row r="389" spans="1:24">
      <c r="A389" s="23" t="s">
        <v>847</v>
      </c>
      <c r="B389" s="23" t="s">
        <v>848</v>
      </c>
      <c r="C389" s="24"/>
      <c r="D389" s="24"/>
      <c r="E389" s="24"/>
      <c r="F389" s="24"/>
      <c r="G389" s="24" t="e">
        <f t="shared" si="42"/>
        <v>#DIV/0!</v>
      </c>
      <c r="H389" s="24">
        <f t="shared" si="43"/>
        <v>5.614276960168299E-2</v>
      </c>
      <c r="I389" s="24"/>
      <c r="J389" s="24"/>
      <c r="K389" s="24"/>
      <c r="L389" s="24"/>
      <c r="M389" s="24"/>
      <c r="N389" s="24" t="e">
        <f t="shared" si="44"/>
        <v>#DIV/0!</v>
      </c>
      <c r="O389" s="24" t="e">
        <f t="shared" si="45"/>
        <v>#DIV/0!</v>
      </c>
      <c r="P389" s="24"/>
      <c r="Q389" s="24">
        <v>0.96953585230619799</v>
      </c>
      <c r="R389" s="24">
        <v>0.908534542725835</v>
      </c>
      <c r="S389" s="24">
        <v>1.1150966835932401</v>
      </c>
      <c r="T389" s="24">
        <v>1.05113109174539</v>
      </c>
      <c r="U389" s="24">
        <f t="shared" si="46"/>
        <v>1.0110745425926657</v>
      </c>
      <c r="V389" s="24">
        <f t="shared" si="47"/>
        <v>9.0673493575893355E-2</v>
      </c>
      <c r="W389" s="24"/>
      <c r="X389" s="24" t="e">
        <f t="shared" si="48"/>
        <v>#DIV/0!</v>
      </c>
    </row>
    <row r="390" spans="1:24">
      <c r="A390" s="23" t="s">
        <v>849</v>
      </c>
      <c r="B390" s="23" t="s">
        <v>850</v>
      </c>
      <c r="C390" s="24">
        <v>1.1517972381414701</v>
      </c>
      <c r="D390" s="24">
        <v>1.0764746331814301</v>
      </c>
      <c r="E390" s="24">
        <v>1.2321791377064299</v>
      </c>
      <c r="F390" s="24">
        <v>1.15563552637744</v>
      </c>
      <c r="G390" s="24">
        <f t="shared" si="42"/>
        <v>1.1540216338516927</v>
      </c>
      <c r="H390" s="24">
        <f t="shared" si="43"/>
        <v>6.358638561599303E-2</v>
      </c>
      <c r="I390" s="24"/>
      <c r="J390" s="24">
        <v>1.3983251430276</v>
      </c>
      <c r="K390" s="24">
        <v>1.37064007344937</v>
      </c>
      <c r="L390" s="24">
        <v>1.35482986163788</v>
      </c>
      <c r="M390" s="24">
        <v>1.3373710181398299</v>
      </c>
      <c r="N390" s="24">
        <f t="shared" si="44"/>
        <v>1.36529152406367</v>
      </c>
      <c r="O390" s="24">
        <f t="shared" si="45"/>
        <v>2.587681068794841E-2</v>
      </c>
      <c r="P390" s="24"/>
      <c r="Q390" s="24">
        <v>1.23280857936987</v>
      </c>
      <c r="R390" s="24">
        <v>1.2701874708907399</v>
      </c>
      <c r="S390" s="24">
        <v>1.2503223700553601</v>
      </c>
      <c r="T390" s="24">
        <v>1.2435970602795501</v>
      </c>
      <c r="U390" s="24">
        <f t="shared" si="46"/>
        <v>1.2492288701488801</v>
      </c>
      <c r="V390" s="24">
        <f t="shared" si="47"/>
        <v>1.5724735490872187E-2</v>
      </c>
      <c r="W390" s="24"/>
      <c r="X390" s="24">
        <f t="shared" si="48"/>
        <v>1.2561806760214143</v>
      </c>
    </row>
    <row r="391" spans="1:24">
      <c r="A391" s="23" t="s">
        <v>851</v>
      </c>
      <c r="B391" s="23" t="s">
        <v>852</v>
      </c>
      <c r="C391" s="24">
        <v>1.1359780200551099</v>
      </c>
      <c r="D391" s="24">
        <v>1.00956158742743</v>
      </c>
      <c r="E391" s="24">
        <v>1.53057335688271</v>
      </c>
      <c r="F391" s="24">
        <v>1.48949265525011</v>
      </c>
      <c r="G391" s="24">
        <f t="shared" si="42"/>
        <v>1.29140140490384</v>
      </c>
      <c r="H391" s="24">
        <f t="shared" si="43"/>
        <v>0.18894805243993035</v>
      </c>
      <c r="I391" s="24"/>
      <c r="J391" s="24"/>
      <c r="K391" s="24"/>
      <c r="L391" s="24"/>
      <c r="M391" s="24"/>
      <c r="N391" s="24" t="e">
        <f t="shared" si="44"/>
        <v>#DIV/0!</v>
      </c>
      <c r="O391" s="24" t="e">
        <f t="shared" si="45"/>
        <v>#DIV/0!</v>
      </c>
      <c r="P391" s="24"/>
      <c r="Q391" s="24"/>
      <c r="R391" s="24"/>
      <c r="S391" s="24"/>
      <c r="T391" s="24"/>
      <c r="U391" s="24" t="e">
        <f t="shared" si="46"/>
        <v>#DIV/0!</v>
      </c>
      <c r="V391" s="24" t="e">
        <f t="shared" si="47"/>
        <v>#DIV/0!</v>
      </c>
      <c r="W391" s="24"/>
      <c r="X391" s="24" t="e">
        <f t="shared" si="48"/>
        <v>#DIV/0!</v>
      </c>
    </row>
    <row r="392" spans="1:24">
      <c r="A392" s="23" t="s">
        <v>853</v>
      </c>
      <c r="B392" s="23" t="s">
        <v>933</v>
      </c>
      <c r="C392" s="24">
        <v>1.7902795878873199</v>
      </c>
      <c r="D392" s="24">
        <v>2.1073748778594799</v>
      </c>
      <c r="E392" s="24">
        <v>1.3014072145407101</v>
      </c>
      <c r="F392" s="24">
        <v>1.53728154673783</v>
      </c>
      <c r="G392" s="24">
        <f t="shared" si="42"/>
        <v>1.6840858067563349</v>
      </c>
      <c r="H392" s="24">
        <f t="shared" si="43"/>
        <v>0.35190922304167721</v>
      </c>
      <c r="I392" s="24"/>
      <c r="J392" s="24"/>
      <c r="K392" s="24"/>
      <c r="L392" s="24"/>
      <c r="M392" s="24"/>
      <c r="N392" s="24" t="e">
        <f t="shared" si="44"/>
        <v>#DIV/0!</v>
      </c>
      <c r="O392" s="24" t="e">
        <f t="shared" si="45"/>
        <v>#DIV/0!</v>
      </c>
      <c r="P392" s="24"/>
      <c r="Q392" s="24"/>
      <c r="R392" s="24"/>
      <c r="S392" s="24"/>
      <c r="T392" s="24"/>
      <c r="U392" s="24" t="e">
        <f t="shared" si="46"/>
        <v>#DIV/0!</v>
      </c>
      <c r="V392" s="24" t="e">
        <f t="shared" si="47"/>
        <v>#DIV/0!</v>
      </c>
      <c r="W392" s="24"/>
      <c r="X392" s="24" t="e">
        <f t="shared" si="48"/>
        <v>#DIV/0!</v>
      </c>
    </row>
    <row r="393" spans="1:24">
      <c r="A393" s="23" t="s">
        <v>934</v>
      </c>
      <c r="B393" s="23" t="s">
        <v>855</v>
      </c>
      <c r="C393" s="24">
        <v>0.33727437995179799</v>
      </c>
      <c r="D393" s="24">
        <v>0.321257809656261</v>
      </c>
      <c r="E393" s="24">
        <v>0.34298795329119702</v>
      </c>
      <c r="F393" s="24">
        <v>0.32784493138042498</v>
      </c>
      <c r="G393" s="24">
        <f t="shared" si="42"/>
        <v>0.33234126856992025</v>
      </c>
      <c r="H393" s="24">
        <f t="shared" si="43"/>
        <v>0.75717071986938456</v>
      </c>
      <c r="I393" s="24"/>
      <c r="J393" s="24"/>
      <c r="K393" s="24"/>
      <c r="L393" s="24"/>
      <c r="M393" s="24"/>
      <c r="N393" s="24" t="e">
        <f t="shared" si="44"/>
        <v>#DIV/0!</v>
      </c>
      <c r="O393" s="24" t="e">
        <f t="shared" si="45"/>
        <v>#DIV/0!</v>
      </c>
      <c r="P393" s="24"/>
      <c r="Q393" s="24"/>
      <c r="R393" s="24"/>
      <c r="S393" s="24"/>
      <c r="T393" s="24"/>
      <c r="U393" s="24" t="e">
        <f t="shared" si="46"/>
        <v>#DIV/0!</v>
      </c>
      <c r="V393" s="24" t="e">
        <f t="shared" si="47"/>
        <v>#DIV/0!</v>
      </c>
      <c r="W393" s="24"/>
      <c r="X393" s="24" t="e">
        <f t="shared" si="48"/>
        <v>#DIV/0!</v>
      </c>
    </row>
    <row r="394" spans="1:24">
      <c r="A394" s="23" t="s">
        <v>856</v>
      </c>
      <c r="B394" s="23" t="s">
        <v>935</v>
      </c>
      <c r="C394" s="24"/>
      <c r="D394" s="24"/>
      <c r="E394" s="24"/>
      <c r="F394" s="24"/>
      <c r="G394" s="24" t="e">
        <f t="shared" si="42"/>
        <v>#DIV/0!</v>
      </c>
      <c r="H394" s="24">
        <f t="shared" si="43"/>
        <v>9.6738064392580415E-3</v>
      </c>
      <c r="I394" s="24"/>
      <c r="J394" s="24"/>
      <c r="K394" s="24"/>
      <c r="L394" s="24"/>
      <c r="M394" s="24"/>
      <c r="N394" s="24" t="e">
        <f t="shared" si="44"/>
        <v>#DIV/0!</v>
      </c>
      <c r="O394" s="24" t="e">
        <f t="shared" si="45"/>
        <v>#DIV/0!</v>
      </c>
      <c r="P394" s="24"/>
      <c r="Q394" s="24">
        <v>1.14995418747516</v>
      </c>
      <c r="R394" s="24">
        <v>1.2753709324598499</v>
      </c>
      <c r="S394" s="24">
        <v>1.1043946449857001</v>
      </c>
      <c r="T394" s="24">
        <v>1.17688755330143</v>
      </c>
      <c r="U394" s="24">
        <f t="shared" si="46"/>
        <v>1.176651829555535</v>
      </c>
      <c r="V394" s="24">
        <f t="shared" si="47"/>
        <v>7.2294263623351881E-2</v>
      </c>
      <c r="W394" s="24"/>
      <c r="X394" s="24" t="e">
        <f t="shared" si="48"/>
        <v>#DIV/0!</v>
      </c>
    </row>
    <row r="395" spans="1:24">
      <c r="A395" s="23" t="s">
        <v>936</v>
      </c>
      <c r="B395" s="23" t="s">
        <v>858</v>
      </c>
      <c r="C395" s="24"/>
      <c r="D395" s="24"/>
      <c r="E395" s="24"/>
      <c r="F395" s="24"/>
      <c r="G395" s="24" t="e">
        <f t="shared" si="42"/>
        <v>#DIV/0!</v>
      </c>
      <c r="H395" s="24" t="e">
        <f t="shared" si="43"/>
        <v>#DIV/0!</v>
      </c>
      <c r="I395" s="24"/>
      <c r="J395" s="24"/>
      <c r="K395" s="24"/>
      <c r="L395" s="24"/>
      <c r="M395" s="24"/>
      <c r="N395" s="24" t="e">
        <f t="shared" si="44"/>
        <v>#DIV/0!</v>
      </c>
      <c r="O395" s="24" t="e">
        <f t="shared" si="45"/>
        <v>#DIV/0!</v>
      </c>
      <c r="P395" s="24"/>
      <c r="Q395" s="24">
        <v>0.962533563066162</v>
      </c>
      <c r="R395" s="24">
        <v>1.0357982510394299</v>
      </c>
      <c r="S395" s="24">
        <v>0.89976806882052596</v>
      </c>
      <c r="T395" s="24">
        <v>0.96025159147371597</v>
      </c>
      <c r="U395" s="24">
        <f t="shared" si="46"/>
        <v>0.96458786859995849</v>
      </c>
      <c r="V395" s="24">
        <f t="shared" si="47"/>
        <v>5.5664316760270699E-2</v>
      </c>
      <c r="W395" s="24"/>
      <c r="X395" s="24" t="e">
        <f t="shared" si="48"/>
        <v>#DIV/0!</v>
      </c>
    </row>
    <row r="396" spans="1:24">
      <c r="A396" s="23" t="s">
        <v>859</v>
      </c>
      <c r="B396" s="23" t="s">
        <v>860</v>
      </c>
      <c r="C396" s="24"/>
      <c r="D396" s="24"/>
      <c r="E396" s="24"/>
      <c r="F396" s="24"/>
      <c r="G396" s="24" t="e">
        <f t="shared" si="42"/>
        <v>#DIV/0!</v>
      </c>
      <c r="H396" s="24" t="e">
        <f t="shared" si="43"/>
        <v>#DIV/0!</v>
      </c>
      <c r="I396" s="24"/>
      <c r="J396" s="24"/>
      <c r="K396" s="24"/>
      <c r="L396" s="24"/>
      <c r="M396" s="24"/>
      <c r="N396" s="24" t="e">
        <f t="shared" si="44"/>
        <v>#DIV/0!</v>
      </c>
      <c r="O396" s="24" t="e">
        <f t="shared" si="45"/>
        <v>#DIV/0!</v>
      </c>
      <c r="P396" s="24"/>
      <c r="Q396" s="24"/>
      <c r="R396" s="24"/>
      <c r="S396" s="24"/>
      <c r="T396" s="24"/>
      <c r="U396" s="24" t="e">
        <f t="shared" si="46"/>
        <v>#DIV/0!</v>
      </c>
      <c r="V396" s="24" t="e">
        <f t="shared" si="47"/>
        <v>#DIV/0!</v>
      </c>
      <c r="W396" s="24"/>
      <c r="X396" s="24" t="e">
        <f t="shared" si="48"/>
        <v>#DIV/0!</v>
      </c>
    </row>
    <row r="397" spans="1:24">
      <c r="A397" s="23" t="s">
        <v>861</v>
      </c>
      <c r="B397" s="23" t="s">
        <v>862</v>
      </c>
      <c r="C397" s="24">
        <v>1.78062655743248</v>
      </c>
      <c r="D397" s="24">
        <v>1.5764544405640499</v>
      </c>
      <c r="E397" s="24">
        <v>1.5734725761156201</v>
      </c>
      <c r="F397" s="24">
        <v>1.6233834700618099</v>
      </c>
      <c r="G397" s="24">
        <f t="shared" si="42"/>
        <v>1.63848426104349</v>
      </c>
      <c r="H397" s="24">
        <f t="shared" si="43"/>
        <v>9.7479372376723994E-2</v>
      </c>
      <c r="I397" s="24"/>
      <c r="J397" s="24"/>
      <c r="K397" s="24"/>
      <c r="L397" s="24"/>
      <c r="M397" s="24"/>
      <c r="N397" s="24" t="e">
        <f t="shared" si="44"/>
        <v>#DIV/0!</v>
      </c>
      <c r="O397" s="24" t="e">
        <f t="shared" si="45"/>
        <v>#DIV/0!</v>
      </c>
      <c r="P397" s="24"/>
      <c r="Q397" s="24">
        <v>1.1133166311439699</v>
      </c>
      <c r="R397" s="24">
        <v>1.03170390469868</v>
      </c>
      <c r="S397" s="24">
        <v>1.1330407080276901</v>
      </c>
      <c r="T397" s="24">
        <v>1.0086486394655401</v>
      </c>
      <c r="U397" s="24">
        <f t="shared" si="46"/>
        <v>1.07167747083397</v>
      </c>
      <c r="V397" s="24">
        <f t="shared" si="47"/>
        <v>6.07447833794722E-2</v>
      </c>
      <c r="W397" s="24"/>
      <c r="X397" s="24" t="e">
        <f t="shared" si="48"/>
        <v>#DIV/0!</v>
      </c>
    </row>
    <row r="398" spans="1:24">
      <c r="A398" s="23" t="s">
        <v>863</v>
      </c>
      <c r="B398" s="23" t="s">
        <v>864</v>
      </c>
      <c r="C398" s="24"/>
      <c r="D398" s="24"/>
      <c r="E398" s="24"/>
      <c r="F398" s="24"/>
      <c r="G398" s="24" t="e">
        <f t="shared" si="42"/>
        <v>#DIV/0!</v>
      </c>
      <c r="H398" s="24">
        <f t="shared" si="43"/>
        <v>9.7479372376723994E-2</v>
      </c>
      <c r="I398" s="24"/>
      <c r="J398" s="24">
        <v>1.24684770633009</v>
      </c>
      <c r="K398" s="24">
        <v>1.2849240481725099</v>
      </c>
      <c r="L398" s="24">
        <v>1.3081716480099499</v>
      </c>
      <c r="M398" s="24">
        <v>1.3519002633269199</v>
      </c>
      <c r="N398" s="24">
        <f t="shared" si="44"/>
        <v>1.2979609164598673</v>
      </c>
      <c r="O398" s="24">
        <f t="shared" si="45"/>
        <v>4.395540301921462E-2</v>
      </c>
      <c r="P398" s="24"/>
      <c r="Q398" s="24">
        <v>1.31421814137393</v>
      </c>
      <c r="R398" s="24">
        <v>1.3884847367989399</v>
      </c>
      <c r="S398" s="24">
        <v>1.27755590658971</v>
      </c>
      <c r="T398" s="24">
        <v>1.3577516963801599</v>
      </c>
      <c r="U398" s="24">
        <f t="shared" si="46"/>
        <v>1.3345026202856849</v>
      </c>
      <c r="V398" s="24">
        <f t="shared" si="47"/>
        <v>4.8679142446534866E-2</v>
      </c>
      <c r="W398" s="24"/>
      <c r="X398" s="24" t="e">
        <f t="shared" si="48"/>
        <v>#DIV/0!</v>
      </c>
    </row>
    <row r="399" spans="1:24">
      <c r="A399" s="23" t="s">
        <v>865</v>
      </c>
      <c r="B399" s="23" t="s">
        <v>866</v>
      </c>
      <c r="C399" s="24"/>
      <c r="D399" s="24"/>
      <c r="E399" s="24"/>
      <c r="F399" s="24"/>
      <c r="G399" s="24" t="e">
        <f t="shared" si="42"/>
        <v>#DIV/0!</v>
      </c>
      <c r="H399" s="24" t="e">
        <f t="shared" si="43"/>
        <v>#DIV/0!</v>
      </c>
      <c r="I399" s="24"/>
      <c r="J399" s="24"/>
      <c r="K399" s="24"/>
      <c r="L399" s="24"/>
      <c r="M399" s="24"/>
      <c r="N399" s="24" t="e">
        <f t="shared" si="44"/>
        <v>#DIV/0!</v>
      </c>
      <c r="O399" s="24" t="e">
        <f t="shared" si="45"/>
        <v>#DIV/0!</v>
      </c>
      <c r="P399" s="24"/>
      <c r="Q399" s="24">
        <v>0.97648154413101496</v>
      </c>
      <c r="R399" s="24">
        <v>1.1358498310790499</v>
      </c>
      <c r="S399" s="24">
        <v>1.0413664783662899</v>
      </c>
      <c r="T399" s="24">
        <v>1.14569166501357</v>
      </c>
      <c r="U399" s="24">
        <f t="shared" si="46"/>
        <v>1.0748473796474811</v>
      </c>
      <c r="V399" s="24">
        <f t="shared" si="47"/>
        <v>8.0699071033781808E-2</v>
      </c>
      <c r="W399" s="24"/>
      <c r="X399" s="24" t="e">
        <f t="shared" si="48"/>
        <v>#DIV/0!</v>
      </c>
    </row>
    <row r="400" spans="1:24">
      <c r="A400" s="23" t="s">
        <v>867</v>
      </c>
      <c r="B400" s="23" t="s">
        <v>868</v>
      </c>
      <c r="C400" s="24">
        <v>0.81734078638551499</v>
      </c>
      <c r="D400" s="24">
        <v>1.0164351141938901</v>
      </c>
      <c r="E400" s="24">
        <v>0.64248706141085898</v>
      </c>
      <c r="F400" s="24">
        <v>0.80178908605423405</v>
      </c>
      <c r="G400" s="24">
        <f t="shared" si="42"/>
        <v>0.81951301201112448</v>
      </c>
      <c r="H400" s="24">
        <f t="shared" si="43"/>
        <v>0.15322680099501937</v>
      </c>
      <c r="I400" s="24"/>
      <c r="J400" s="24"/>
      <c r="K400" s="24"/>
      <c r="L400" s="24"/>
      <c r="M400" s="24"/>
      <c r="N400" s="24" t="e">
        <f t="shared" si="44"/>
        <v>#DIV/0!</v>
      </c>
      <c r="O400" s="24" t="e">
        <f t="shared" si="45"/>
        <v>#DIV/0!</v>
      </c>
      <c r="P400" s="24"/>
      <c r="Q400" s="24"/>
      <c r="R400" s="24"/>
      <c r="S400" s="24"/>
      <c r="T400" s="24"/>
      <c r="U400" s="24" t="e">
        <f t="shared" si="46"/>
        <v>#DIV/0!</v>
      </c>
      <c r="V400" s="24" t="e">
        <f t="shared" si="47"/>
        <v>#DIV/0!</v>
      </c>
      <c r="W400" s="24"/>
      <c r="X400" s="24" t="e">
        <f t="shared" si="48"/>
        <v>#DIV/0!</v>
      </c>
    </row>
    <row r="401" spans="1:24">
      <c r="A401" s="23" t="s">
        <v>869</v>
      </c>
      <c r="B401" s="23" t="s">
        <v>870</v>
      </c>
      <c r="C401" s="24"/>
      <c r="D401" s="24"/>
      <c r="E401" s="24"/>
      <c r="F401" s="24"/>
      <c r="G401" s="24" t="e">
        <f t="shared" si="42"/>
        <v>#DIV/0!</v>
      </c>
      <c r="H401" s="24">
        <f t="shared" si="43"/>
        <v>0.15322680099501937</v>
      </c>
      <c r="I401" s="24"/>
      <c r="J401" s="24"/>
      <c r="K401" s="24"/>
      <c r="L401" s="24"/>
      <c r="M401" s="24"/>
      <c r="N401" s="24" t="e">
        <f t="shared" si="44"/>
        <v>#DIV/0!</v>
      </c>
      <c r="O401" s="24" t="e">
        <f t="shared" si="45"/>
        <v>#DIV/0!</v>
      </c>
      <c r="P401" s="24"/>
      <c r="Q401" s="24">
        <v>1.0921148527411699</v>
      </c>
      <c r="R401" s="24">
        <v>0.87146220880552505</v>
      </c>
      <c r="S401" s="24">
        <v>1.5691022771134</v>
      </c>
      <c r="T401" s="24">
        <v>1.25950032927528</v>
      </c>
      <c r="U401" s="24">
        <f t="shared" si="46"/>
        <v>1.1980449169838439</v>
      </c>
      <c r="V401" s="24">
        <f t="shared" si="47"/>
        <v>0.29401687933278414</v>
      </c>
      <c r="W401" s="24"/>
      <c r="X401" s="24" t="e">
        <f t="shared" si="48"/>
        <v>#DIV/0!</v>
      </c>
    </row>
    <row r="402" spans="1:24">
      <c r="A402" s="23" t="s">
        <v>871</v>
      </c>
      <c r="B402" s="23" t="s">
        <v>872</v>
      </c>
      <c r="C402" s="24"/>
      <c r="D402" s="24"/>
      <c r="E402" s="24"/>
      <c r="F402" s="24"/>
      <c r="G402" s="24" t="e">
        <f t="shared" si="42"/>
        <v>#DIV/0!</v>
      </c>
      <c r="H402" s="24" t="e">
        <f t="shared" si="43"/>
        <v>#DIV/0!</v>
      </c>
      <c r="I402" s="24"/>
      <c r="J402" s="24">
        <v>1.43560059252352</v>
      </c>
      <c r="K402" s="24">
        <v>1.3624774401747901</v>
      </c>
      <c r="L402" s="24">
        <v>1.6528931132575799</v>
      </c>
      <c r="M402" s="24">
        <v>1.57310001384974</v>
      </c>
      <c r="N402" s="24">
        <f t="shared" si="44"/>
        <v>1.5060177899514076</v>
      </c>
      <c r="O402" s="24">
        <f t="shared" si="45"/>
        <v>0.13119298643224089</v>
      </c>
      <c r="P402" s="24"/>
      <c r="Q402" s="24">
        <v>1.2058497039853799</v>
      </c>
      <c r="R402" s="24">
        <v>1.26515670848771</v>
      </c>
      <c r="S402" s="24">
        <v>1.2139148846413199</v>
      </c>
      <c r="T402" s="24">
        <v>1.28116824555909</v>
      </c>
      <c r="U402" s="24">
        <f t="shared" si="46"/>
        <v>1.2415223856683748</v>
      </c>
      <c r="V402" s="24">
        <f t="shared" si="47"/>
        <v>3.7260746785403559E-2</v>
      </c>
      <c r="W402" s="24"/>
      <c r="X402" s="24" t="e">
        <f t="shared" si="48"/>
        <v>#DIV/0!</v>
      </c>
    </row>
    <row r="403" spans="1:24">
      <c r="A403" s="23" t="s">
        <v>873</v>
      </c>
      <c r="B403" s="23" t="s">
        <v>786</v>
      </c>
      <c r="C403" s="24">
        <v>1.2481257139841799</v>
      </c>
      <c r="D403" s="24">
        <v>1.2544359576336901</v>
      </c>
      <c r="E403" s="24">
        <v>1.2364086933602101</v>
      </c>
      <c r="F403" s="24">
        <v>1.24701443057718</v>
      </c>
      <c r="G403" s="24">
        <f t="shared" si="42"/>
        <v>1.246496198888815</v>
      </c>
      <c r="H403" s="24">
        <f t="shared" si="43"/>
        <v>7.4771077350649197E-3</v>
      </c>
      <c r="I403" s="24"/>
      <c r="J403" s="24"/>
      <c r="K403" s="24"/>
      <c r="L403" s="24"/>
      <c r="M403" s="24"/>
      <c r="N403" s="24" t="e">
        <f t="shared" si="44"/>
        <v>#DIV/0!</v>
      </c>
      <c r="O403" s="24" t="e">
        <f t="shared" si="45"/>
        <v>#DIV/0!</v>
      </c>
      <c r="P403" s="24"/>
      <c r="Q403" s="24"/>
      <c r="R403" s="24"/>
      <c r="S403" s="24"/>
      <c r="T403" s="24"/>
      <c r="U403" s="24" t="e">
        <f t="shared" si="46"/>
        <v>#DIV/0!</v>
      </c>
      <c r="V403" s="24" t="e">
        <f t="shared" si="47"/>
        <v>#DIV/0!</v>
      </c>
      <c r="W403" s="24"/>
      <c r="X403" s="24" t="e">
        <f t="shared" si="48"/>
        <v>#DIV/0!</v>
      </c>
    </row>
    <row r="404" spans="1:24">
      <c r="A404" s="23" t="s">
        <v>787</v>
      </c>
      <c r="B404" s="23" t="s">
        <v>788</v>
      </c>
      <c r="C404" s="24"/>
      <c r="D404" s="24"/>
      <c r="E404" s="24"/>
      <c r="F404" s="24"/>
      <c r="G404" s="24" t="e">
        <f t="shared" si="42"/>
        <v>#DIV/0!</v>
      </c>
      <c r="H404" s="24">
        <f t="shared" si="43"/>
        <v>7.4771077350649197E-3</v>
      </c>
      <c r="I404" s="24"/>
      <c r="J404" s="24">
        <v>0.63006582696339197</v>
      </c>
      <c r="K404" s="24">
        <v>0.63995420625402999</v>
      </c>
      <c r="L404" s="24">
        <v>0.62979713784556701</v>
      </c>
      <c r="M404" s="24">
        <v>0.64147469486883402</v>
      </c>
      <c r="N404" s="24">
        <f t="shared" si="44"/>
        <v>0.63532296648295572</v>
      </c>
      <c r="O404" s="24">
        <f t="shared" si="45"/>
        <v>6.2573807621811679E-3</v>
      </c>
      <c r="P404" s="24"/>
      <c r="Q404" s="24">
        <v>0.61149238617864599</v>
      </c>
      <c r="R404" s="24">
        <v>0.51782003024333001</v>
      </c>
      <c r="S404" s="24">
        <v>0.53857977584687899</v>
      </c>
      <c r="T404" s="24">
        <v>0.45878015180248999</v>
      </c>
      <c r="U404" s="24">
        <f t="shared" si="46"/>
        <v>0.53166808601783633</v>
      </c>
      <c r="V404" s="24">
        <f t="shared" si="47"/>
        <v>6.3045248183005276E-2</v>
      </c>
      <c r="W404" s="24"/>
      <c r="X404" s="24" t="e">
        <f t="shared" si="48"/>
        <v>#DIV/0!</v>
      </c>
    </row>
    <row r="405" spans="1:24">
      <c r="A405" s="23" t="s">
        <v>789</v>
      </c>
      <c r="B405" s="23" t="s">
        <v>790</v>
      </c>
      <c r="C405" s="24">
        <v>0.63266101588814605</v>
      </c>
      <c r="D405" s="24">
        <v>0.56498250398460403</v>
      </c>
      <c r="E405" s="24">
        <v>0.68270456768767596</v>
      </c>
      <c r="F405" s="24">
        <v>0.607731834810183</v>
      </c>
      <c r="G405" s="24">
        <f t="shared" si="42"/>
        <v>0.62201998059265229</v>
      </c>
      <c r="H405" s="24">
        <f t="shared" si="43"/>
        <v>4.9170708051197186E-2</v>
      </c>
      <c r="I405" s="24"/>
      <c r="J405" s="24">
        <v>0.66517613644946105</v>
      </c>
      <c r="K405" s="24">
        <v>0.78069869027415195</v>
      </c>
      <c r="L405" s="24">
        <v>0.72642235442758696</v>
      </c>
      <c r="M405" s="24">
        <v>0.84803133920999496</v>
      </c>
      <c r="N405" s="24">
        <f t="shared" si="44"/>
        <v>0.75508213009029879</v>
      </c>
      <c r="O405" s="24">
        <f t="shared" si="45"/>
        <v>7.7889310488695643E-2</v>
      </c>
      <c r="P405" s="24"/>
      <c r="Q405" s="24">
        <v>0.71892191060062505</v>
      </c>
      <c r="R405" s="24">
        <v>0.69532701433287902</v>
      </c>
      <c r="S405" s="24">
        <v>0.66448114857910601</v>
      </c>
      <c r="T405" s="24">
        <v>0.62657193689122204</v>
      </c>
      <c r="U405" s="24">
        <f t="shared" si="46"/>
        <v>0.67632550260095814</v>
      </c>
      <c r="V405" s="24">
        <f t="shared" si="47"/>
        <v>3.9963389269014743E-2</v>
      </c>
      <c r="W405" s="24"/>
      <c r="X405" s="24">
        <f t="shared" si="48"/>
        <v>0.68447587109463637</v>
      </c>
    </row>
    <row r="406" spans="1:24">
      <c r="A406" s="23" t="s">
        <v>791</v>
      </c>
      <c r="B406" s="23" t="s">
        <v>801</v>
      </c>
      <c r="C406" s="24">
        <v>1.2599701112250801</v>
      </c>
      <c r="D406" s="24">
        <v>1.09212216527939</v>
      </c>
      <c r="E406" s="24">
        <v>1.2997388921158699</v>
      </c>
      <c r="F406" s="24">
        <v>0.99211949823185897</v>
      </c>
      <c r="G406" s="24">
        <f t="shared" si="42"/>
        <v>1.1609876667130496</v>
      </c>
      <c r="H406" s="24">
        <f t="shared" si="43"/>
        <v>0.30484983456519382</v>
      </c>
      <c r="I406" s="24"/>
      <c r="J406" s="24"/>
      <c r="K406" s="24"/>
      <c r="L406" s="24"/>
      <c r="M406" s="24"/>
      <c r="N406" s="24" t="e">
        <f t="shared" si="44"/>
        <v>#DIV/0!</v>
      </c>
      <c r="O406" s="24" t="e">
        <f t="shared" si="45"/>
        <v>#DIV/0!</v>
      </c>
      <c r="P406" s="24"/>
      <c r="Q406" s="24">
        <v>1.3808154445043499</v>
      </c>
      <c r="R406" s="24">
        <v>1.46513070701968</v>
      </c>
      <c r="S406" s="24">
        <v>1.35057045684294</v>
      </c>
      <c r="T406" s="24">
        <v>1.48140240207181</v>
      </c>
      <c r="U406" s="24">
        <f t="shared" si="46"/>
        <v>1.4194797526096949</v>
      </c>
      <c r="V406" s="24">
        <f t="shared" si="47"/>
        <v>6.3670620957355373E-2</v>
      </c>
      <c r="W406" s="24"/>
      <c r="X406" s="24" t="e">
        <f t="shared" si="48"/>
        <v>#DIV/0!</v>
      </c>
    </row>
    <row r="407" spans="1:24">
      <c r="A407" s="23" t="s">
        <v>802</v>
      </c>
      <c r="B407" s="23" t="s">
        <v>889</v>
      </c>
      <c r="C407" s="24">
        <v>0.92021465184870499</v>
      </c>
      <c r="D407" s="24">
        <v>0.90146938957574596</v>
      </c>
      <c r="E407" s="24">
        <v>1.1950988551509001</v>
      </c>
      <c r="F407" s="24">
        <v>1.1748568039726599</v>
      </c>
      <c r="G407" s="24">
        <f t="shared" si="42"/>
        <v>1.0479099251370028</v>
      </c>
      <c r="H407" s="24">
        <f t="shared" si="43"/>
        <v>0.15278953694848771</v>
      </c>
      <c r="I407" s="24"/>
      <c r="J407" s="24"/>
      <c r="K407" s="24"/>
      <c r="L407" s="24"/>
      <c r="M407" s="24"/>
      <c r="N407" s="24" t="e">
        <f t="shared" si="44"/>
        <v>#DIV/0!</v>
      </c>
      <c r="O407" s="24" t="e">
        <f t="shared" si="45"/>
        <v>#DIV/0!</v>
      </c>
      <c r="P407" s="24"/>
      <c r="Q407" s="24"/>
      <c r="R407" s="24"/>
      <c r="S407" s="24"/>
      <c r="T407" s="24"/>
      <c r="U407" s="24" t="e">
        <f t="shared" si="46"/>
        <v>#DIV/0!</v>
      </c>
      <c r="V407" s="24" t="e">
        <f t="shared" si="47"/>
        <v>#DIV/0!</v>
      </c>
      <c r="W407" s="24"/>
      <c r="X407" s="24" t="e">
        <f t="shared" si="48"/>
        <v>#DIV/0!</v>
      </c>
    </row>
    <row r="408" spans="1:24">
      <c r="A408" s="23" t="s">
        <v>890</v>
      </c>
      <c r="B408" s="23" t="s">
        <v>891</v>
      </c>
      <c r="C408" s="24"/>
      <c r="D408" s="24"/>
      <c r="E408" s="24"/>
      <c r="F408" s="24"/>
      <c r="G408" s="24" t="e">
        <f t="shared" si="42"/>
        <v>#DIV/0!</v>
      </c>
      <c r="H408" s="24">
        <f t="shared" si="43"/>
        <v>0.15867262360007356</v>
      </c>
      <c r="I408" s="24"/>
      <c r="J408" s="24"/>
      <c r="K408" s="24"/>
      <c r="L408" s="24"/>
      <c r="M408" s="24"/>
      <c r="N408" s="24" t="e">
        <f t="shared" si="44"/>
        <v>#DIV/0!</v>
      </c>
      <c r="O408" s="24" t="e">
        <f t="shared" si="45"/>
        <v>#DIV/0!</v>
      </c>
      <c r="P408" s="24"/>
      <c r="Q408" s="24">
        <v>1.0513482246622801</v>
      </c>
      <c r="R408" s="24">
        <v>1.09131442853344</v>
      </c>
      <c r="S408" s="24">
        <v>1.0233825058838</v>
      </c>
      <c r="T408" s="24">
        <v>1.05967162732614</v>
      </c>
      <c r="U408" s="24">
        <f t="shared" si="46"/>
        <v>1.056429196601415</v>
      </c>
      <c r="V408" s="24">
        <f t="shared" si="47"/>
        <v>2.796064381225746E-2</v>
      </c>
      <c r="W408" s="24"/>
      <c r="X408" s="24" t="e">
        <f t="shared" si="48"/>
        <v>#DIV/0!</v>
      </c>
    </row>
    <row r="409" spans="1:24">
      <c r="A409" s="23" t="s">
        <v>892</v>
      </c>
      <c r="B409" s="23" t="s">
        <v>893</v>
      </c>
      <c r="C409" s="24">
        <v>1.8962160055192701</v>
      </c>
      <c r="D409" s="24">
        <v>1.5142330299609199</v>
      </c>
      <c r="E409" s="24">
        <v>1.8802013562740501</v>
      </c>
      <c r="F409" s="24">
        <v>1.50670605777723</v>
      </c>
      <c r="G409" s="24">
        <f t="shared" si="42"/>
        <v>1.6993391123828676</v>
      </c>
      <c r="H409" s="24">
        <f t="shared" si="43"/>
        <v>0.21820740729307336</v>
      </c>
      <c r="I409" s="24"/>
      <c r="J409" s="24"/>
      <c r="K409" s="24"/>
      <c r="L409" s="24"/>
      <c r="M409" s="24"/>
      <c r="N409" s="24" t="e">
        <f t="shared" si="44"/>
        <v>#DIV/0!</v>
      </c>
      <c r="O409" s="24" t="e">
        <f t="shared" si="45"/>
        <v>#DIV/0!</v>
      </c>
      <c r="P409" s="24"/>
      <c r="Q409" s="24"/>
      <c r="R409" s="24"/>
      <c r="S409" s="24"/>
      <c r="T409" s="24"/>
      <c r="U409" s="24" t="e">
        <f t="shared" si="46"/>
        <v>#DIV/0!</v>
      </c>
      <c r="V409" s="24" t="e">
        <f t="shared" si="47"/>
        <v>#DIV/0!</v>
      </c>
      <c r="W409" s="24"/>
      <c r="X409" s="24" t="e">
        <f t="shared" si="48"/>
        <v>#DIV/0!</v>
      </c>
    </row>
    <row r="410" spans="1:24">
      <c r="A410" s="23" t="s">
        <v>975</v>
      </c>
      <c r="B410" s="23" t="s">
        <v>976</v>
      </c>
      <c r="C410" s="24">
        <v>1.0239895470979099</v>
      </c>
      <c r="D410" s="24">
        <v>0.926286133300254</v>
      </c>
      <c r="E410" s="24">
        <v>1.01678744009376</v>
      </c>
      <c r="F410" s="24">
        <v>0.92797582780783805</v>
      </c>
      <c r="G410" s="24">
        <f t="shared" si="42"/>
        <v>0.97375973707494046</v>
      </c>
      <c r="H410" s="24">
        <f t="shared" si="43"/>
        <v>0.41481469253189801</v>
      </c>
      <c r="I410" s="24"/>
      <c r="J410" s="24">
        <v>0.93925886749193699</v>
      </c>
      <c r="K410" s="24">
        <v>0.89658013648048496</v>
      </c>
      <c r="L410" s="24">
        <v>0.93111334320031203</v>
      </c>
      <c r="M410" s="24">
        <v>0.89129656533728097</v>
      </c>
      <c r="N410" s="24">
        <f t="shared" si="44"/>
        <v>0.91456222812750376</v>
      </c>
      <c r="O410" s="24">
        <f t="shared" si="45"/>
        <v>2.4142011039681808E-2</v>
      </c>
      <c r="P410" s="24"/>
      <c r="Q410" s="24"/>
      <c r="R410" s="24"/>
      <c r="S410" s="24"/>
      <c r="T410" s="24"/>
      <c r="U410" s="24" t="e">
        <f t="shared" si="46"/>
        <v>#DIV/0!</v>
      </c>
      <c r="V410" s="24" t="e">
        <f t="shared" si="47"/>
        <v>#DIV/0!</v>
      </c>
      <c r="W410" s="24"/>
      <c r="X410" s="24" t="e">
        <f t="shared" si="48"/>
        <v>#DIV/0!</v>
      </c>
    </row>
    <row r="411" spans="1:24">
      <c r="A411" s="23" t="s">
        <v>979</v>
      </c>
      <c r="B411" s="23" t="s">
        <v>980</v>
      </c>
      <c r="C411" s="24"/>
      <c r="D411" s="24"/>
      <c r="E411" s="24"/>
      <c r="F411" s="24"/>
      <c r="G411" s="24" t="e">
        <f t="shared" si="42"/>
        <v>#DIV/0!</v>
      </c>
      <c r="H411" s="24">
        <f t="shared" si="43"/>
        <v>5.3926883973127671E-2</v>
      </c>
      <c r="I411" s="24"/>
      <c r="J411" s="24">
        <v>0.63378887548446805</v>
      </c>
      <c r="K411" s="24">
        <v>0.66487435519139904</v>
      </c>
      <c r="L411" s="24">
        <v>0.62165804497632304</v>
      </c>
      <c r="M411" s="24">
        <v>0.67077102241137798</v>
      </c>
      <c r="N411" s="24">
        <f t="shared" si="44"/>
        <v>0.64777307451589206</v>
      </c>
      <c r="O411" s="24">
        <f t="shared" si="45"/>
        <v>2.3797142675462783E-2</v>
      </c>
      <c r="P411" s="24"/>
      <c r="Q411" s="24"/>
      <c r="R411" s="24"/>
      <c r="S411" s="24"/>
      <c r="T411" s="24"/>
      <c r="U411" s="24" t="e">
        <f t="shared" si="46"/>
        <v>#DIV/0!</v>
      </c>
      <c r="V411" s="24" t="e">
        <f t="shared" si="47"/>
        <v>#DIV/0!</v>
      </c>
      <c r="W411" s="24"/>
      <c r="X411" s="24" t="e">
        <f t="shared" si="48"/>
        <v>#DIV/0!</v>
      </c>
    </row>
    <row r="412" spans="1:24">
      <c r="A412" s="23" t="s">
        <v>981</v>
      </c>
      <c r="B412" s="23" t="s">
        <v>898</v>
      </c>
      <c r="C412" s="24">
        <v>0.96748562625561696</v>
      </c>
      <c r="D412" s="24">
        <v>0.89745205173231601</v>
      </c>
      <c r="E412" s="24">
        <v>0.92319842114256501</v>
      </c>
      <c r="F412" s="24">
        <v>0.859371708101625</v>
      </c>
      <c r="G412" s="24">
        <f t="shared" si="42"/>
        <v>0.91187695180803074</v>
      </c>
      <c r="H412" s="24">
        <f t="shared" si="43"/>
        <v>4.5406969731433086E-2</v>
      </c>
      <c r="I412" s="24"/>
      <c r="J412" s="24">
        <v>0.686435188209089</v>
      </c>
      <c r="K412" s="24">
        <v>0.69253499264408003</v>
      </c>
      <c r="L412" s="24">
        <v>0.736957778424705</v>
      </c>
      <c r="M412" s="24">
        <v>0.74559101344655099</v>
      </c>
      <c r="N412" s="24">
        <f t="shared" si="44"/>
        <v>0.71537974318110631</v>
      </c>
      <c r="O412" s="24">
        <f t="shared" si="45"/>
        <v>3.0210386434981949E-2</v>
      </c>
      <c r="P412" s="24"/>
      <c r="Q412" s="24">
        <v>0.53979775618454595</v>
      </c>
      <c r="R412" s="24">
        <v>0.42907533694252098</v>
      </c>
      <c r="S412" s="24">
        <v>0.56219789270305098</v>
      </c>
      <c r="T412" s="24">
        <v>0.48841499706350999</v>
      </c>
      <c r="U412" s="24">
        <f t="shared" si="46"/>
        <v>0.50487149572340695</v>
      </c>
      <c r="V412" s="24">
        <f t="shared" si="47"/>
        <v>5.922283764041178E-2</v>
      </c>
      <c r="W412" s="24"/>
      <c r="X412" s="24">
        <f t="shared" si="48"/>
        <v>0.71070939690418122</v>
      </c>
    </row>
    <row r="413" spans="1:24">
      <c r="A413" s="23" t="s">
        <v>899</v>
      </c>
      <c r="B413" s="23" t="s">
        <v>900</v>
      </c>
      <c r="C413" s="24"/>
      <c r="D413" s="24"/>
      <c r="E413" s="24"/>
      <c r="F413" s="24"/>
      <c r="G413" s="24" t="e">
        <f t="shared" si="42"/>
        <v>#DIV/0!</v>
      </c>
      <c r="H413" s="24">
        <f t="shared" si="43"/>
        <v>4.5406969731433086E-2</v>
      </c>
      <c r="I413" s="24"/>
      <c r="J413" s="24"/>
      <c r="K413" s="24"/>
      <c r="L413" s="24"/>
      <c r="M413" s="24"/>
      <c r="N413" s="24" t="e">
        <f t="shared" si="44"/>
        <v>#DIV/0!</v>
      </c>
      <c r="O413" s="24" t="e">
        <f t="shared" si="45"/>
        <v>#DIV/0!</v>
      </c>
      <c r="P413" s="24"/>
      <c r="Q413" s="24">
        <v>1.05513681917826</v>
      </c>
      <c r="R413" s="24">
        <v>0.80695096458973903</v>
      </c>
      <c r="S413" s="24">
        <v>1.16660472302034</v>
      </c>
      <c r="T413" s="24">
        <v>0.89748848467973497</v>
      </c>
      <c r="U413" s="24">
        <f t="shared" si="46"/>
        <v>0.98154524786701847</v>
      </c>
      <c r="V413" s="24">
        <f t="shared" si="47"/>
        <v>0.16042800244212421</v>
      </c>
      <c r="W413" s="24"/>
      <c r="X413" s="24" t="e">
        <f t="shared" si="48"/>
        <v>#DIV/0!</v>
      </c>
    </row>
    <row r="414" spans="1:24">
      <c r="A414" s="23" t="s">
        <v>901</v>
      </c>
      <c r="B414" s="23" t="s">
        <v>902</v>
      </c>
      <c r="C414" s="24">
        <v>1.4359371798901299</v>
      </c>
      <c r="D414" s="24">
        <v>1.06564408079151</v>
      </c>
      <c r="E414" s="24">
        <v>1.21253998184522</v>
      </c>
      <c r="F414" s="24">
        <v>1.07966564905815</v>
      </c>
      <c r="G414" s="24">
        <f t="shared" si="42"/>
        <v>1.1984467228962523</v>
      </c>
      <c r="H414" s="24">
        <f t="shared" si="43"/>
        <v>0.17160596567242639</v>
      </c>
      <c r="I414" s="24"/>
      <c r="J414" s="24"/>
      <c r="K414" s="24"/>
      <c r="L414" s="24"/>
      <c r="M414" s="24"/>
      <c r="N414" s="24" t="e">
        <f t="shared" si="44"/>
        <v>#DIV/0!</v>
      </c>
      <c r="O414" s="24" t="e">
        <f t="shared" si="45"/>
        <v>#DIV/0!</v>
      </c>
      <c r="P414" s="24"/>
      <c r="Q414" s="24">
        <v>1.18480529754931</v>
      </c>
      <c r="R414" s="24">
        <v>1.27392606470021</v>
      </c>
      <c r="S414" s="24">
        <v>1.1956825943040299</v>
      </c>
      <c r="T414" s="24">
        <v>1.29324238843216</v>
      </c>
      <c r="U414" s="24">
        <f t="shared" si="46"/>
        <v>1.2369140862464274</v>
      </c>
      <c r="V414" s="24">
        <f t="shared" si="47"/>
        <v>5.4644688560027792E-2</v>
      </c>
      <c r="W414" s="24"/>
      <c r="X414" s="24" t="e">
        <f t="shared" si="48"/>
        <v>#DIV/0!</v>
      </c>
    </row>
    <row r="415" spans="1:24">
      <c r="A415" s="23" t="s">
        <v>903</v>
      </c>
      <c r="B415" s="23" t="s">
        <v>904</v>
      </c>
      <c r="C415" s="24">
        <v>0.934128426889825</v>
      </c>
      <c r="D415" s="24">
        <v>1.11181799735551</v>
      </c>
      <c r="E415" s="24">
        <v>0.95348094904816105</v>
      </c>
      <c r="F415" s="24">
        <v>1.01013895176012</v>
      </c>
      <c r="G415" s="24">
        <f t="shared" si="42"/>
        <v>1.0023915812634041</v>
      </c>
      <c r="H415" s="24">
        <f t="shared" si="43"/>
        <v>0.16226403965739447</v>
      </c>
      <c r="I415" s="24"/>
      <c r="J415" s="24">
        <v>1.12840801575534</v>
      </c>
      <c r="K415" s="24">
        <v>1.00359618861919</v>
      </c>
      <c r="L415" s="24">
        <v>1.04363287842695</v>
      </c>
      <c r="M415" s="24">
        <v>0.99619025842929299</v>
      </c>
      <c r="N415" s="24">
        <f t="shared" si="44"/>
        <v>1.0429568353076932</v>
      </c>
      <c r="O415" s="24">
        <f t="shared" si="45"/>
        <v>6.0659526580348129E-2</v>
      </c>
      <c r="P415" s="24"/>
      <c r="Q415" s="24">
        <v>1.17693079699114</v>
      </c>
      <c r="R415" s="24">
        <v>1.0979566097980999</v>
      </c>
      <c r="S415" s="24">
        <v>1.42284616594135</v>
      </c>
      <c r="T415" s="24">
        <v>1.3542389669838999</v>
      </c>
      <c r="U415" s="24">
        <f t="shared" si="46"/>
        <v>1.2629931349286225</v>
      </c>
      <c r="V415" s="24">
        <f t="shared" si="47"/>
        <v>0.15113192253771596</v>
      </c>
      <c r="W415" s="24"/>
      <c r="X415" s="24">
        <f t="shared" si="48"/>
        <v>1.1027805171665734</v>
      </c>
    </row>
    <row r="416" spans="1:24">
      <c r="A416" s="23" t="s">
        <v>905</v>
      </c>
      <c r="B416" s="23" t="s">
        <v>906</v>
      </c>
      <c r="C416" s="24"/>
      <c r="D416" s="24"/>
      <c r="E416" s="24"/>
      <c r="F416" s="24"/>
      <c r="G416" s="24" t="e">
        <f t="shared" si="42"/>
        <v>#DIV/0!</v>
      </c>
      <c r="H416" s="24">
        <f t="shared" si="43"/>
        <v>7.9762711582756385E-2</v>
      </c>
      <c r="I416" s="24"/>
      <c r="J416" s="24"/>
      <c r="K416" s="24"/>
      <c r="L416" s="24"/>
      <c r="M416" s="24"/>
      <c r="N416" s="24" t="e">
        <f t="shared" si="44"/>
        <v>#DIV/0!</v>
      </c>
      <c r="O416" s="24" t="e">
        <f t="shared" si="45"/>
        <v>#DIV/0!</v>
      </c>
      <c r="P416" s="24"/>
      <c r="Q416" s="24">
        <v>1.13171549130203</v>
      </c>
      <c r="R416" s="24">
        <v>1.0722453005803001</v>
      </c>
      <c r="S416" s="24">
        <v>1.0948887058422101</v>
      </c>
      <c r="T416" s="24">
        <v>1.0435028856728099</v>
      </c>
      <c r="U416" s="24">
        <f t="shared" si="46"/>
        <v>1.0855880958493374</v>
      </c>
      <c r="V416" s="24">
        <f t="shared" si="47"/>
        <v>3.7253335683678689E-2</v>
      </c>
      <c r="W416" s="24"/>
      <c r="X416" s="24" t="e">
        <f t="shared" si="48"/>
        <v>#DIV/0!</v>
      </c>
    </row>
    <row r="417" spans="1:24">
      <c r="A417" s="23" t="s">
        <v>907</v>
      </c>
      <c r="B417" s="23" t="s">
        <v>908</v>
      </c>
      <c r="C417" s="24">
        <v>0.96070375903150595</v>
      </c>
      <c r="D417" s="24">
        <v>0.94505144201565905</v>
      </c>
      <c r="E417" s="24">
        <v>0.90371140902917302</v>
      </c>
      <c r="F417" s="24">
        <v>0.91954298936471102</v>
      </c>
      <c r="G417" s="24">
        <f t="shared" si="42"/>
        <v>0.9322523998602622</v>
      </c>
      <c r="H417" s="24">
        <f t="shared" si="43"/>
        <v>2.5491257269578297E-2</v>
      </c>
      <c r="I417" s="24"/>
      <c r="J417" s="24"/>
      <c r="K417" s="24"/>
      <c r="L417" s="24"/>
      <c r="M417" s="24"/>
      <c r="N417" s="24" t="e">
        <f t="shared" si="44"/>
        <v>#DIV/0!</v>
      </c>
      <c r="O417" s="24" t="e">
        <f t="shared" si="45"/>
        <v>#DIV/0!</v>
      </c>
      <c r="P417" s="24"/>
      <c r="Q417" s="24">
        <v>1.1778771315108401</v>
      </c>
      <c r="R417" s="24">
        <v>1.1632597705987699</v>
      </c>
      <c r="S417" s="24">
        <v>1.0857238030634799</v>
      </c>
      <c r="T417" s="24">
        <v>1.09482032495263</v>
      </c>
      <c r="U417" s="24">
        <f t="shared" si="46"/>
        <v>1.1304202575314299</v>
      </c>
      <c r="V417" s="24">
        <f t="shared" si="47"/>
        <v>4.6888935254912875E-2</v>
      </c>
      <c r="W417" s="24"/>
      <c r="X417" s="24" t="e">
        <f t="shared" si="48"/>
        <v>#DIV/0!</v>
      </c>
    </row>
    <row r="418" spans="1:24">
      <c r="A418" s="23" t="s">
        <v>909</v>
      </c>
      <c r="B418" s="23" t="s">
        <v>910</v>
      </c>
      <c r="C418" s="24">
        <v>1.6221410840413599</v>
      </c>
      <c r="D418" s="24">
        <v>1.7214861702547899</v>
      </c>
      <c r="E418" s="24">
        <v>1.5315095506292</v>
      </c>
      <c r="F418" s="24">
        <v>1.53033663996562</v>
      </c>
      <c r="G418" s="24">
        <f t="shared" si="42"/>
        <v>1.6013683612227425</v>
      </c>
      <c r="H418" s="24">
        <f t="shared" si="43"/>
        <v>0.36295755458138113</v>
      </c>
      <c r="I418" s="24"/>
      <c r="J418" s="24">
        <v>1.28976624858436</v>
      </c>
      <c r="K418" s="24">
        <v>1.15492167524634</v>
      </c>
      <c r="L418" s="24">
        <v>1.21177321992166</v>
      </c>
      <c r="M418" s="24">
        <v>1.0881248993577</v>
      </c>
      <c r="N418" s="24">
        <f t="shared" si="44"/>
        <v>1.1861465107775149</v>
      </c>
      <c r="O418" s="24">
        <f t="shared" si="45"/>
        <v>8.559011809004595E-2</v>
      </c>
      <c r="P418" s="24"/>
      <c r="Q418" s="24">
        <v>0.91548929216697705</v>
      </c>
      <c r="R418" s="24">
        <v>0.94427552713315299</v>
      </c>
      <c r="S418" s="24">
        <v>0.94160006964980703</v>
      </c>
      <c r="T418" s="24">
        <v>0.94352050774386198</v>
      </c>
      <c r="U418" s="24">
        <f t="shared" si="46"/>
        <v>0.93622134917344979</v>
      </c>
      <c r="V418" s="24">
        <f t="shared" si="47"/>
        <v>1.3867183325210766E-2</v>
      </c>
      <c r="W418" s="24"/>
      <c r="X418" s="24">
        <f t="shared" si="48"/>
        <v>1.2412454070579024</v>
      </c>
    </row>
    <row r="419" spans="1:24">
      <c r="A419" s="23" t="s">
        <v>911</v>
      </c>
      <c r="B419" s="23" t="s">
        <v>912</v>
      </c>
      <c r="C419" s="24">
        <v>1.1478511864216401</v>
      </c>
      <c r="D419" s="24">
        <v>0.94431955261395495</v>
      </c>
      <c r="E419" s="24">
        <v>1.1274542594165</v>
      </c>
      <c r="F419" s="24">
        <v>0.99443833093741996</v>
      </c>
      <c r="G419" s="24">
        <f t="shared" si="42"/>
        <v>1.0535158323473788</v>
      </c>
      <c r="H419" s="24">
        <f t="shared" si="43"/>
        <v>0.30585953087715323</v>
      </c>
      <c r="I419" s="24"/>
      <c r="J419" s="24">
        <v>1.02224272259545</v>
      </c>
      <c r="K419" s="24">
        <v>1.0024838407049701</v>
      </c>
      <c r="L419" s="24">
        <v>1.0105251538855</v>
      </c>
      <c r="M419" s="24">
        <v>1.0110879756997899</v>
      </c>
      <c r="N419" s="24">
        <f t="shared" si="44"/>
        <v>1.0115849232214276</v>
      </c>
      <c r="O419" s="24">
        <f t="shared" si="45"/>
        <v>8.1196974153990749E-3</v>
      </c>
      <c r="P419" s="24"/>
      <c r="Q419" s="24">
        <v>1.46712205925539</v>
      </c>
      <c r="R419" s="24">
        <v>1.7172177868138101</v>
      </c>
      <c r="S419" s="24">
        <v>1.3146067550539899</v>
      </c>
      <c r="T419" s="24">
        <v>1.45762403521143</v>
      </c>
      <c r="U419" s="24">
        <f t="shared" si="46"/>
        <v>1.4891426590836552</v>
      </c>
      <c r="V419" s="24">
        <f t="shared" si="47"/>
        <v>0.16729153809261083</v>
      </c>
      <c r="W419" s="24"/>
      <c r="X419" s="24">
        <f t="shared" si="48"/>
        <v>1.1847478048841538</v>
      </c>
    </row>
    <row r="420" spans="1:24">
      <c r="A420" s="23" t="s">
        <v>913</v>
      </c>
      <c r="B420" s="23" t="s">
        <v>914</v>
      </c>
      <c r="C420" s="24">
        <v>1.1159060560699201</v>
      </c>
      <c r="D420" s="24">
        <v>1.34286612155527</v>
      </c>
      <c r="E420" s="24">
        <v>1.3485350070498601</v>
      </c>
      <c r="F420" s="24">
        <v>1.6284955394906799</v>
      </c>
      <c r="G420" s="24">
        <f t="shared" si="42"/>
        <v>1.3589506810414325</v>
      </c>
      <c r="H420" s="24">
        <f t="shared" si="43"/>
        <v>0.22311215695323855</v>
      </c>
      <c r="I420" s="24"/>
      <c r="J420" s="24"/>
      <c r="K420" s="24"/>
      <c r="L420" s="24"/>
      <c r="M420" s="24"/>
      <c r="N420" s="24" t="e">
        <f t="shared" si="44"/>
        <v>#DIV/0!</v>
      </c>
      <c r="O420" s="24" t="e">
        <f t="shared" si="45"/>
        <v>#DIV/0!</v>
      </c>
      <c r="P420" s="24"/>
      <c r="Q420" s="24"/>
      <c r="R420" s="24"/>
      <c r="S420" s="24"/>
      <c r="T420" s="24"/>
      <c r="U420" s="24" t="e">
        <f t="shared" si="46"/>
        <v>#DIV/0!</v>
      </c>
      <c r="V420" s="24" t="e">
        <f t="shared" si="47"/>
        <v>#DIV/0!</v>
      </c>
      <c r="W420" s="24"/>
      <c r="X420" s="24" t="e">
        <f t="shared" si="48"/>
        <v>#DIV/0!</v>
      </c>
    </row>
    <row r="421" spans="1:24">
      <c r="A421" s="23" t="s">
        <v>915</v>
      </c>
      <c r="B421" s="23" t="s">
        <v>916</v>
      </c>
      <c r="C421" s="24"/>
      <c r="D421" s="24"/>
      <c r="E421" s="24"/>
      <c r="F421" s="24"/>
      <c r="G421" s="24" t="e">
        <f t="shared" si="42"/>
        <v>#DIV/0!</v>
      </c>
      <c r="H421" s="24">
        <f t="shared" si="43"/>
        <v>0.20983510967942751</v>
      </c>
      <c r="I421" s="24"/>
      <c r="J421" s="24">
        <v>1.0039328511949701</v>
      </c>
      <c r="K421" s="24">
        <v>1.0183687734531299</v>
      </c>
      <c r="L421" s="24">
        <v>1.0458798441610999</v>
      </c>
      <c r="M421" s="24">
        <v>1.1134340764945401</v>
      </c>
      <c r="N421" s="24">
        <f t="shared" si="44"/>
        <v>1.045403886325935</v>
      </c>
      <c r="O421" s="24">
        <f t="shared" si="45"/>
        <v>4.8576665842481957E-2</v>
      </c>
      <c r="P421" s="24"/>
      <c r="Q421" s="24"/>
      <c r="R421" s="24"/>
      <c r="S421" s="24"/>
      <c r="T421" s="24"/>
      <c r="U421" s="24" t="e">
        <f t="shared" si="46"/>
        <v>#DIV/0!</v>
      </c>
      <c r="V421" s="24" t="e">
        <f t="shared" si="47"/>
        <v>#DIV/0!</v>
      </c>
      <c r="W421" s="24"/>
      <c r="X421" s="24" t="e">
        <f t="shared" si="48"/>
        <v>#DIV/0!</v>
      </c>
    </row>
    <row r="422" spans="1:24">
      <c r="A422" s="23" t="s">
        <v>917</v>
      </c>
      <c r="B422" s="23" t="s">
        <v>918</v>
      </c>
      <c r="C422" s="24"/>
      <c r="D422" s="24"/>
      <c r="E422" s="24"/>
      <c r="F422" s="24"/>
      <c r="G422" s="24" t="e">
        <f t="shared" si="42"/>
        <v>#DIV/0!</v>
      </c>
      <c r="H422" s="24" t="e">
        <f t="shared" si="43"/>
        <v>#DIV/0!</v>
      </c>
      <c r="I422" s="24"/>
      <c r="J422" s="24">
        <v>0.96893843349425801</v>
      </c>
      <c r="K422" s="24">
        <v>0.93633231836109998</v>
      </c>
      <c r="L422" s="24">
        <v>0.99546374991929099</v>
      </c>
      <c r="M422" s="24">
        <v>0.96466196251438896</v>
      </c>
      <c r="N422" s="24">
        <f t="shared" si="44"/>
        <v>0.96634911607225948</v>
      </c>
      <c r="O422" s="24">
        <f t="shared" si="45"/>
        <v>2.4208959090380039E-2</v>
      </c>
      <c r="P422" s="24"/>
      <c r="Q422" s="24">
        <v>0.920211748712498</v>
      </c>
      <c r="R422" s="24">
        <v>0.94237249418893099</v>
      </c>
      <c r="S422" s="24">
        <v>0.88888019501842297</v>
      </c>
      <c r="T422" s="24">
        <v>0.94800933646942198</v>
      </c>
      <c r="U422" s="24">
        <f t="shared" si="46"/>
        <v>0.92486844359731846</v>
      </c>
      <c r="V422" s="24">
        <f t="shared" si="47"/>
        <v>2.6824935868569436E-2</v>
      </c>
      <c r="W422" s="24"/>
      <c r="X422" s="24" t="e">
        <f t="shared" si="48"/>
        <v>#DIV/0!</v>
      </c>
    </row>
    <row r="423" spans="1:24">
      <c r="A423" s="23" t="s">
        <v>919</v>
      </c>
      <c r="B423" s="23" t="s">
        <v>826</v>
      </c>
      <c r="C423" s="24">
        <v>0.80946132044165597</v>
      </c>
      <c r="D423" s="24">
        <v>0.76861157721065698</v>
      </c>
      <c r="E423" s="24">
        <v>0.87334239893252497</v>
      </c>
      <c r="F423" s="24">
        <v>0.83217493534250297</v>
      </c>
      <c r="G423" s="24">
        <f t="shared" si="42"/>
        <v>0.82089755798183517</v>
      </c>
      <c r="H423" s="24">
        <f t="shared" si="43"/>
        <v>4.3750245320293049E-2</v>
      </c>
      <c r="I423" s="24"/>
      <c r="J423" s="24"/>
      <c r="K423" s="24"/>
      <c r="L423" s="24"/>
      <c r="M423" s="24"/>
      <c r="N423" s="24" t="e">
        <f t="shared" si="44"/>
        <v>#DIV/0!</v>
      </c>
      <c r="O423" s="24" t="e">
        <f t="shared" si="45"/>
        <v>#DIV/0!</v>
      </c>
      <c r="P423" s="24"/>
      <c r="Q423" s="24"/>
      <c r="R423" s="24"/>
      <c r="S423" s="24"/>
      <c r="T423" s="24"/>
      <c r="U423" s="24" t="e">
        <f t="shared" si="46"/>
        <v>#DIV/0!</v>
      </c>
      <c r="V423" s="24" t="e">
        <f t="shared" si="47"/>
        <v>#DIV/0!</v>
      </c>
      <c r="W423" s="24"/>
      <c r="X423" s="24" t="e">
        <f t="shared" si="48"/>
        <v>#DIV/0!</v>
      </c>
    </row>
    <row r="424" spans="1:24">
      <c r="A424" s="23" t="s">
        <v>827</v>
      </c>
      <c r="B424" s="23" t="s">
        <v>828</v>
      </c>
      <c r="C424" s="24">
        <v>1.5813005425128599</v>
      </c>
      <c r="D424" s="24">
        <v>1.60324808894475</v>
      </c>
      <c r="E424" s="24">
        <v>1.4174188608345799</v>
      </c>
      <c r="F424" s="24">
        <v>1.4421279165058201</v>
      </c>
      <c r="G424" s="24">
        <f t="shared" si="42"/>
        <v>1.5110238521995025</v>
      </c>
      <c r="H424" s="24">
        <f t="shared" si="43"/>
        <v>0.37516539652458775</v>
      </c>
      <c r="I424" s="24"/>
      <c r="J424" s="24"/>
      <c r="K424" s="24"/>
      <c r="L424" s="24"/>
      <c r="M424" s="24"/>
      <c r="N424" s="24" t="e">
        <f t="shared" si="44"/>
        <v>#DIV/0!</v>
      </c>
      <c r="O424" s="24" t="e">
        <f t="shared" si="45"/>
        <v>#DIV/0!</v>
      </c>
      <c r="P424" s="24"/>
      <c r="Q424" s="24"/>
      <c r="R424" s="24"/>
      <c r="S424" s="24"/>
      <c r="T424" s="24"/>
      <c r="U424" s="24" t="e">
        <f t="shared" si="46"/>
        <v>#DIV/0!</v>
      </c>
      <c r="V424" s="24" t="e">
        <f t="shared" si="47"/>
        <v>#DIV/0!</v>
      </c>
      <c r="W424" s="24"/>
      <c r="X424" s="24" t="e">
        <f t="shared" si="48"/>
        <v>#DIV/0!</v>
      </c>
    </row>
    <row r="425" spans="1:24">
      <c r="A425" s="23" t="s">
        <v>829</v>
      </c>
      <c r="B425" s="23" t="s">
        <v>830</v>
      </c>
      <c r="C425" s="24">
        <v>0.76139167563839905</v>
      </c>
      <c r="D425" s="24">
        <v>0.67984237782634904</v>
      </c>
      <c r="E425" s="24">
        <v>0.77915439510978601</v>
      </c>
      <c r="F425" s="24">
        <v>0.69814060625157903</v>
      </c>
      <c r="G425" s="24">
        <f t="shared" si="42"/>
        <v>0.72963226370652834</v>
      </c>
      <c r="H425" s="24">
        <f t="shared" si="43"/>
        <v>0.42342652516843832</v>
      </c>
      <c r="I425" s="24"/>
      <c r="J425" s="24"/>
      <c r="K425" s="24"/>
      <c r="L425" s="24"/>
      <c r="M425" s="24"/>
      <c r="N425" s="24" t="e">
        <f t="shared" si="44"/>
        <v>#DIV/0!</v>
      </c>
      <c r="O425" s="24" t="e">
        <f t="shared" si="45"/>
        <v>#DIV/0!</v>
      </c>
      <c r="P425" s="24"/>
      <c r="Q425" s="24"/>
      <c r="R425" s="24"/>
      <c r="S425" s="24"/>
      <c r="T425" s="24"/>
      <c r="U425" s="24" t="e">
        <f t="shared" si="46"/>
        <v>#DIV/0!</v>
      </c>
      <c r="V425" s="24" t="e">
        <f t="shared" si="47"/>
        <v>#DIV/0!</v>
      </c>
      <c r="W425" s="24"/>
      <c r="X425" s="24" t="e">
        <f t="shared" si="48"/>
        <v>#DIV/0!</v>
      </c>
    </row>
    <row r="426" spans="1:24">
      <c r="A426" s="23" t="s">
        <v>831</v>
      </c>
      <c r="B426" s="23" t="s">
        <v>843</v>
      </c>
      <c r="C426" s="24"/>
      <c r="D426" s="24"/>
      <c r="E426" s="24"/>
      <c r="F426" s="24"/>
      <c r="G426" s="24" t="e">
        <f t="shared" si="42"/>
        <v>#DIV/0!</v>
      </c>
      <c r="H426" s="24">
        <f t="shared" si="43"/>
        <v>4.8068905299929993E-2</v>
      </c>
      <c r="I426" s="24"/>
      <c r="J426" s="24"/>
      <c r="K426" s="24"/>
      <c r="L426" s="24"/>
      <c r="M426" s="24"/>
      <c r="N426" s="24" t="e">
        <f t="shared" si="44"/>
        <v>#DIV/0!</v>
      </c>
      <c r="O426" s="24" t="e">
        <f t="shared" si="45"/>
        <v>#DIV/0!</v>
      </c>
      <c r="P426" s="24"/>
      <c r="Q426" s="24">
        <v>0.70971128347130696</v>
      </c>
      <c r="R426" s="24">
        <v>0.68746804318800403</v>
      </c>
      <c r="S426" s="24">
        <v>0.870000794914216</v>
      </c>
      <c r="T426" s="24">
        <v>0.84772939391735203</v>
      </c>
      <c r="U426" s="24">
        <f t="shared" si="46"/>
        <v>0.77872737887271981</v>
      </c>
      <c r="V426" s="24">
        <f t="shared" si="47"/>
        <v>9.3423056273020791E-2</v>
      </c>
      <c r="W426" s="24"/>
      <c r="X426" s="24" t="e">
        <f t="shared" si="48"/>
        <v>#DIV/0!</v>
      </c>
    </row>
    <row r="427" spans="1:24">
      <c r="A427" s="23" t="s">
        <v>844</v>
      </c>
      <c r="B427" s="23" t="s">
        <v>931</v>
      </c>
      <c r="C427" s="24">
        <v>0.68472529481680799</v>
      </c>
      <c r="D427" s="24">
        <v>0.67254811012118998</v>
      </c>
      <c r="E427" s="24">
        <v>0.67103261786201396</v>
      </c>
      <c r="F427" s="24">
        <v>0.684533596459168</v>
      </c>
      <c r="G427" s="24">
        <f t="shared" si="42"/>
        <v>0.67820990481479493</v>
      </c>
      <c r="H427" s="24">
        <f t="shared" si="43"/>
        <v>7.4388339150375524E-3</v>
      </c>
      <c r="I427" s="24"/>
      <c r="J427" s="24"/>
      <c r="K427" s="24"/>
      <c r="L427" s="24"/>
      <c r="M427" s="24"/>
      <c r="N427" s="24" t="e">
        <f t="shared" si="44"/>
        <v>#DIV/0!</v>
      </c>
      <c r="O427" s="24" t="e">
        <f t="shared" si="45"/>
        <v>#DIV/0!</v>
      </c>
      <c r="P427" s="24"/>
      <c r="Q427" s="24"/>
      <c r="R427" s="24"/>
      <c r="S427" s="24"/>
      <c r="T427" s="24"/>
      <c r="U427" s="24" t="e">
        <f t="shared" si="46"/>
        <v>#DIV/0!</v>
      </c>
      <c r="V427" s="24" t="e">
        <f t="shared" si="47"/>
        <v>#DIV/0!</v>
      </c>
      <c r="W427" s="24"/>
      <c r="X427" s="24" t="e">
        <f t="shared" si="48"/>
        <v>#DIV/0!</v>
      </c>
    </row>
    <row r="428" spans="1:24">
      <c r="A428" s="23" t="s">
        <v>932</v>
      </c>
      <c r="B428" s="23" t="s">
        <v>964</v>
      </c>
      <c r="C428" s="24">
        <v>0.68743006586742705</v>
      </c>
      <c r="D428" s="24">
        <v>0.60699501904826003</v>
      </c>
      <c r="E428" s="24">
        <v>0.72854050008503501</v>
      </c>
      <c r="F428" s="24">
        <v>0.64554953049566399</v>
      </c>
      <c r="G428" s="24">
        <f t="shared" si="42"/>
        <v>0.6671287788740965</v>
      </c>
      <c r="H428" s="24">
        <f t="shared" si="43"/>
        <v>3.5207276523304201E-2</v>
      </c>
      <c r="I428" s="24"/>
      <c r="J428" s="24">
        <v>0.866295935333392</v>
      </c>
      <c r="K428" s="24">
        <v>0.76386614448108903</v>
      </c>
      <c r="L428" s="24">
        <v>0.76811440028425104</v>
      </c>
      <c r="M428" s="24">
        <v>0.70794720690907698</v>
      </c>
      <c r="N428" s="24">
        <f t="shared" si="44"/>
        <v>0.77655592175195232</v>
      </c>
      <c r="O428" s="24">
        <f t="shared" si="45"/>
        <v>6.5809613081630511E-2</v>
      </c>
      <c r="P428" s="24"/>
      <c r="Q428" s="24">
        <v>0.83657601220225997</v>
      </c>
      <c r="R428" s="24">
        <v>0.79236993455157201</v>
      </c>
      <c r="S428" s="24">
        <v>0.77797527126333998</v>
      </c>
      <c r="T428" s="24">
        <v>0.73526133866523802</v>
      </c>
      <c r="U428" s="24">
        <f t="shared" si="46"/>
        <v>0.78554563917060249</v>
      </c>
      <c r="V428" s="24">
        <f t="shared" si="47"/>
        <v>4.1779146818965177E-2</v>
      </c>
      <c r="W428" s="24"/>
      <c r="X428" s="24">
        <f t="shared" si="48"/>
        <v>0.74307677993221721</v>
      </c>
    </row>
    <row r="429" spans="1:24">
      <c r="A429" s="23" t="s">
        <v>965</v>
      </c>
      <c r="B429" s="23" t="s">
        <v>885</v>
      </c>
      <c r="C429" s="24">
        <v>1.07345719463216</v>
      </c>
      <c r="D429" s="24">
        <v>0.97846941528293496</v>
      </c>
      <c r="E429" s="24">
        <v>0.98180506249314103</v>
      </c>
      <c r="F429" s="24">
        <v>0.89806352279000901</v>
      </c>
      <c r="G429" s="24">
        <f t="shared" si="42"/>
        <v>0.98294879879956132</v>
      </c>
      <c r="H429" s="24">
        <f t="shared" si="43"/>
        <v>0.17855311237329063</v>
      </c>
      <c r="I429" s="24"/>
      <c r="J429" s="24"/>
      <c r="K429" s="24"/>
      <c r="L429" s="24"/>
      <c r="M429" s="24"/>
      <c r="N429" s="24" t="e">
        <f t="shared" si="44"/>
        <v>#DIV/0!</v>
      </c>
      <c r="O429" s="24" t="e">
        <f t="shared" si="45"/>
        <v>#DIV/0!</v>
      </c>
      <c r="P429" s="24"/>
      <c r="Q429" s="24"/>
      <c r="R429" s="24"/>
      <c r="S429" s="24"/>
      <c r="T429" s="24"/>
      <c r="U429" s="24" t="e">
        <f t="shared" si="46"/>
        <v>#DIV/0!</v>
      </c>
      <c r="V429" s="24" t="e">
        <f t="shared" si="47"/>
        <v>#DIV/0!</v>
      </c>
      <c r="W429" s="24"/>
      <c r="X429" s="24" t="e">
        <f t="shared" si="48"/>
        <v>#DIV/0!</v>
      </c>
    </row>
    <row r="430" spans="1:24">
      <c r="A430" s="23" t="s">
        <v>886</v>
      </c>
      <c r="B430" s="23" t="s">
        <v>974</v>
      </c>
      <c r="C430" s="24"/>
      <c r="D430" s="24"/>
      <c r="E430" s="24"/>
      <c r="F430" s="24"/>
      <c r="G430" s="24" t="e">
        <f t="shared" si="42"/>
        <v>#DIV/0!</v>
      </c>
      <c r="H430" s="24">
        <f t="shared" si="43"/>
        <v>7.1690661430054009E-2</v>
      </c>
      <c r="I430" s="24"/>
      <c r="J430" s="24"/>
      <c r="K430" s="24"/>
      <c r="L430" s="24"/>
      <c r="M430" s="24"/>
      <c r="N430" s="24" t="e">
        <f t="shared" si="44"/>
        <v>#DIV/0!</v>
      </c>
      <c r="O430" s="24" t="e">
        <f t="shared" si="45"/>
        <v>#DIV/0!</v>
      </c>
      <c r="P430" s="24"/>
      <c r="Q430" s="24">
        <v>0.79853980510842404</v>
      </c>
      <c r="R430" s="24">
        <v>0.77466199989934703</v>
      </c>
      <c r="S430" s="24">
        <v>0.764182950214358</v>
      </c>
      <c r="T430" s="24">
        <v>0.74572690941350295</v>
      </c>
      <c r="U430" s="24">
        <f t="shared" si="46"/>
        <v>0.77077791615890812</v>
      </c>
      <c r="V430" s="24">
        <f t="shared" si="47"/>
        <v>2.2036750360221048E-2</v>
      </c>
      <c r="W430" s="24"/>
      <c r="X430" s="24" t="e">
        <f t="shared" si="48"/>
        <v>#DIV/0!</v>
      </c>
    </row>
    <row r="431" spans="1:24">
      <c r="A431" s="23" t="s">
        <v>937</v>
      </c>
      <c r="B431" s="23" t="s">
        <v>938</v>
      </c>
      <c r="C431" s="24">
        <v>1.3605183420024101</v>
      </c>
      <c r="D431" s="24">
        <v>1.5241142900909399</v>
      </c>
      <c r="E431" s="24">
        <v>1.02628573391029</v>
      </c>
      <c r="F431" s="24">
        <v>1.1522521538108299</v>
      </c>
      <c r="G431" s="24">
        <f t="shared" si="42"/>
        <v>1.2657926299536175</v>
      </c>
      <c r="H431" s="24">
        <f t="shared" si="43"/>
        <v>0.22057352031638863</v>
      </c>
      <c r="I431" s="24"/>
      <c r="J431" s="24">
        <v>1.5195586911243699</v>
      </c>
      <c r="K431" s="24">
        <v>1.5472943536893899</v>
      </c>
      <c r="L431" s="24">
        <v>1.63496376458932</v>
      </c>
      <c r="M431" s="24">
        <v>1.66947326030244</v>
      </c>
      <c r="N431" s="24">
        <f t="shared" si="44"/>
        <v>1.5928225174263799</v>
      </c>
      <c r="O431" s="24">
        <f t="shared" si="45"/>
        <v>7.0926306905062034E-2</v>
      </c>
      <c r="P431" s="24"/>
      <c r="Q431" s="24">
        <v>1.2459722709291201</v>
      </c>
      <c r="R431" s="24">
        <v>1.13790665028327</v>
      </c>
      <c r="S431" s="24">
        <v>1.2168777923232199</v>
      </c>
      <c r="T431" s="24">
        <v>1.1605549623242699</v>
      </c>
      <c r="U431" s="24">
        <f t="shared" si="46"/>
        <v>1.1903279189649698</v>
      </c>
      <c r="V431" s="24">
        <f t="shared" si="47"/>
        <v>4.9784897436127871E-2</v>
      </c>
      <c r="W431" s="24"/>
      <c r="X431" s="24">
        <f t="shared" si="48"/>
        <v>1.3496476887816558</v>
      </c>
    </row>
    <row r="432" spans="1:24">
      <c r="A432" s="23" t="s">
        <v>939</v>
      </c>
      <c r="B432" s="23" t="s">
        <v>940</v>
      </c>
      <c r="C432" s="24">
        <v>0.663855344297131</v>
      </c>
      <c r="D432" s="24">
        <v>0.66195737819483902</v>
      </c>
      <c r="E432" s="24">
        <v>0.643317355351681</v>
      </c>
      <c r="F432" s="24">
        <v>0.64372608040678903</v>
      </c>
      <c r="G432" s="24">
        <f t="shared" si="42"/>
        <v>0.65321403956261004</v>
      </c>
      <c r="H432" s="24">
        <f t="shared" si="43"/>
        <v>0.35793869017500018</v>
      </c>
      <c r="I432" s="24"/>
      <c r="J432" s="24">
        <v>0.71003558482660101</v>
      </c>
      <c r="K432" s="24">
        <v>0.64894784090657398</v>
      </c>
      <c r="L432" s="24">
        <v>0.76237893598115103</v>
      </c>
      <c r="M432" s="24">
        <v>0.69874134128198495</v>
      </c>
      <c r="N432" s="24">
        <f t="shared" si="44"/>
        <v>0.70502592574907774</v>
      </c>
      <c r="O432" s="24">
        <f t="shared" si="45"/>
        <v>4.6542855048798445E-2</v>
      </c>
      <c r="P432" s="24"/>
      <c r="Q432" s="24">
        <v>0.550738253580492</v>
      </c>
      <c r="R432" s="24">
        <v>0.57308725415962203</v>
      </c>
      <c r="S432" s="24">
        <v>0.59831409797942903</v>
      </c>
      <c r="T432" s="24">
        <v>0.62328358725549204</v>
      </c>
      <c r="U432" s="24">
        <f t="shared" si="46"/>
        <v>0.58635579824375883</v>
      </c>
      <c r="V432" s="24">
        <f t="shared" si="47"/>
        <v>3.1365194530539223E-2</v>
      </c>
      <c r="W432" s="24"/>
      <c r="X432" s="24">
        <f t="shared" si="48"/>
        <v>0.6481985878518155</v>
      </c>
    </row>
    <row r="433" spans="1:24">
      <c r="A433" s="23" t="s">
        <v>941</v>
      </c>
      <c r="B433" s="23" t="s">
        <v>942</v>
      </c>
      <c r="C433" s="24"/>
      <c r="D433" s="24"/>
      <c r="E433" s="24"/>
      <c r="F433" s="24"/>
      <c r="G433" s="24" t="e">
        <f t="shared" si="42"/>
        <v>#DIV/0!</v>
      </c>
      <c r="H433" s="24">
        <f t="shared" si="43"/>
        <v>1.1219760309444314E-2</v>
      </c>
      <c r="I433" s="24"/>
      <c r="J433" s="24">
        <v>1.3135339629799101</v>
      </c>
      <c r="K433" s="24">
        <v>1.2751690083912599</v>
      </c>
      <c r="L433" s="24">
        <v>1.31208637880815</v>
      </c>
      <c r="M433" s="24">
        <v>1.43924924905433</v>
      </c>
      <c r="N433" s="24">
        <f t="shared" si="44"/>
        <v>1.3350096498084125</v>
      </c>
      <c r="O433" s="24">
        <f t="shared" si="45"/>
        <v>7.1725118552877776E-2</v>
      </c>
      <c r="P433" s="24"/>
      <c r="Q433" s="24">
        <v>0.90828270141133505</v>
      </c>
      <c r="R433" s="24">
        <v>0.81907353706879005</v>
      </c>
      <c r="S433" s="24">
        <v>0.97989466655725199</v>
      </c>
      <c r="T433" s="24">
        <v>0.88889002658469995</v>
      </c>
      <c r="U433" s="24">
        <f t="shared" si="46"/>
        <v>0.89903523290551934</v>
      </c>
      <c r="V433" s="24">
        <f t="shared" si="47"/>
        <v>6.6132598357700051E-2</v>
      </c>
      <c r="W433" s="24"/>
      <c r="X433" s="24" t="e">
        <f t="shared" si="48"/>
        <v>#DIV/0!</v>
      </c>
    </row>
    <row r="434" spans="1:24">
      <c r="A434" s="23" t="s">
        <v>943</v>
      </c>
      <c r="B434" s="23" t="s">
        <v>944</v>
      </c>
      <c r="C434" s="24"/>
      <c r="D434" s="24"/>
      <c r="E434" s="24"/>
      <c r="F434" s="24"/>
      <c r="G434" s="24" t="e">
        <f t="shared" si="42"/>
        <v>#DIV/0!</v>
      </c>
      <c r="H434" s="24" t="e">
        <f t="shared" si="43"/>
        <v>#DIV/0!</v>
      </c>
      <c r="I434" s="24"/>
      <c r="J434" s="24">
        <v>1.22146574639168</v>
      </c>
      <c r="K434" s="24">
        <v>0.98073823220705703</v>
      </c>
      <c r="L434" s="24">
        <v>1.1473680984157</v>
      </c>
      <c r="M434" s="24">
        <v>0.92382658833298403</v>
      </c>
      <c r="N434" s="24">
        <f t="shared" si="44"/>
        <v>1.0683496663368552</v>
      </c>
      <c r="O434" s="24">
        <f t="shared" si="45"/>
        <v>0.13934505139586401</v>
      </c>
      <c r="P434" s="24"/>
      <c r="Q434" s="24">
        <v>1.0218818286136799</v>
      </c>
      <c r="R434" s="24">
        <v>1.26858765899145</v>
      </c>
      <c r="S434" s="24">
        <v>1.3268366886113001</v>
      </c>
      <c r="T434" s="24">
        <v>1.47295287624933</v>
      </c>
      <c r="U434" s="24">
        <f t="shared" si="46"/>
        <v>1.2725647631164401</v>
      </c>
      <c r="V434" s="24">
        <f t="shared" si="47"/>
        <v>0.18793490787150674</v>
      </c>
      <c r="W434" s="24"/>
      <c r="X434" s="24" t="e">
        <f t="shared" si="48"/>
        <v>#DIV/0!</v>
      </c>
    </row>
    <row r="435" spans="1:24">
      <c r="A435" s="23" t="s">
        <v>945</v>
      </c>
      <c r="B435" s="23" t="s">
        <v>946</v>
      </c>
      <c r="C435" s="24"/>
      <c r="D435" s="24"/>
      <c r="E435" s="24"/>
      <c r="F435" s="24"/>
      <c r="G435" s="24" t="e">
        <f t="shared" si="42"/>
        <v>#DIV/0!</v>
      </c>
      <c r="H435" s="24" t="e">
        <f t="shared" si="43"/>
        <v>#DIV/0!</v>
      </c>
      <c r="I435" s="24"/>
      <c r="J435" s="24">
        <v>1.1421554013851101</v>
      </c>
      <c r="K435" s="24">
        <v>1.0904935681346699</v>
      </c>
      <c r="L435" s="24">
        <v>1.11894337607172</v>
      </c>
      <c r="M435" s="24">
        <v>1.07132661385215</v>
      </c>
      <c r="N435" s="24">
        <f t="shared" si="44"/>
        <v>1.1057297398609127</v>
      </c>
      <c r="O435" s="24">
        <f t="shared" si="45"/>
        <v>3.1183034957239786E-2</v>
      </c>
      <c r="P435" s="24"/>
      <c r="Q435" s="24"/>
      <c r="R435" s="24"/>
      <c r="S435" s="24"/>
      <c r="T435" s="24"/>
      <c r="U435" s="24" t="e">
        <f t="shared" si="46"/>
        <v>#DIV/0!</v>
      </c>
      <c r="V435" s="24" t="e">
        <f t="shared" si="47"/>
        <v>#DIV/0!</v>
      </c>
      <c r="W435" s="24"/>
      <c r="X435" s="24" t="e">
        <f t="shared" si="48"/>
        <v>#DIV/0!</v>
      </c>
    </row>
    <row r="436" spans="1:24">
      <c r="A436" s="23" t="s">
        <v>947</v>
      </c>
      <c r="B436" s="23" t="s">
        <v>948</v>
      </c>
      <c r="C436" s="24"/>
      <c r="D436" s="24"/>
      <c r="E436" s="24"/>
      <c r="F436" s="24"/>
      <c r="G436" s="24" t="e">
        <f t="shared" si="42"/>
        <v>#DIV/0!</v>
      </c>
      <c r="H436" s="24" t="e">
        <f t="shared" si="43"/>
        <v>#DIV/0!</v>
      </c>
      <c r="I436" s="24"/>
      <c r="J436" s="24"/>
      <c r="K436" s="24"/>
      <c r="L436" s="24"/>
      <c r="M436" s="24"/>
      <c r="N436" s="24" t="e">
        <f t="shared" si="44"/>
        <v>#DIV/0!</v>
      </c>
      <c r="O436" s="24" t="e">
        <f t="shared" si="45"/>
        <v>#DIV/0!</v>
      </c>
      <c r="P436" s="24"/>
      <c r="Q436" s="24"/>
      <c r="R436" s="24"/>
      <c r="S436" s="24"/>
      <c r="T436" s="24"/>
      <c r="U436" s="24" t="e">
        <f t="shared" si="46"/>
        <v>#DIV/0!</v>
      </c>
      <c r="V436" s="24" t="e">
        <f t="shared" si="47"/>
        <v>#DIV/0!</v>
      </c>
      <c r="W436" s="24"/>
      <c r="X436" s="24" t="e">
        <f t="shared" si="48"/>
        <v>#DIV/0!</v>
      </c>
    </row>
    <row r="437" spans="1:24">
      <c r="A437" s="23" t="s">
        <v>949</v>
      </c>
      <c r="B437" s="23" t="s">
        <v>950</v>
      </c>
      <c r="C437" s="24"/>
      <c r="D437" s="24"/>
      <c r="E437" s="24"/>
      <c r="F437" s="24"/>
      <c r="G437" s="24" t="e">
        <f t="shared" si="42"/>
        <v>#DIV/0!</v>
      </c>
      <c r="H437" s="24" t="e">
        <f t="shared" si="43"/>
        <v>#DIV/0!</v>
      </c>
      <c r="I437" s="24"/>
      <c r="J437" s="24"/>
      <c r="K437" s="24"/>
      <c r="L437" s="24"/>
      <c r="M437" s="24"/>
      <c r="N437" s="24" t="e">
        <f t="shared" si="44"/>
        <v>#DIV/0!</v>
      </c>
      <c r="O437" s="24" t="e">
        <f t="shared" si="45"/>
        <v>#DIV/0!</v>
      </c>
      <c r="P437" s="24"/>
      <c r="Q437" s="24">
        <v>1.25510717597071</v>
      </c>
      <c r="R437" s="24">
        <v>1.4275533797493001</v>
      </c>
      <c r="S437" s="24">
        <v>1.34874114809864</v>
      </c>
      <c r="T437" s="24">
        <v>1.5431457213739801</v>
      </c>
      <c r="U437" s="24">
        <f t="shared" si="46"/>
        <v>1.3936368562981576</v>
      </c>
      <c r="V437" s="24">
        <f t="shared" si="47"/>
        <v>0.12207829215389257</v>
      </c>
      <c r="W437" s="24"/>
      <c r="X437" s="24" t="e">
        <f t="shared" si="48"/>
        <v>#DIV/0!</v>
      </c>
    </row>
    <row r="438" spans="1:24">
      <c r="A438" s="23" t="s">
        <v>951</v>
      </c>
      <c r="B438" s="23" t="s">
        <v>952</v>
      </c>
      <c r="C438" s="24"/>
      <c r="D438" s="24"/>
      <c r="E438" s="24"/>
      <c r="F438" s="24"/>
      <c r="G438" s="24" t="e">
        <f t="shared" si="42"/>
        <v>#DIV/0!</v>
      </c>
      <c r="H438" s="24" t="e">
        <f t="shared" si="43"/>
        <v>#DIV/0!</v>
      </c>
      <c r="I438" s="24"/>
      <c r="J438" s="24">
        <v>0.76169976442568299</v>
      </c>
      <c r="K438" s="24">
        <v>0.75885324350234895</v>
      </c>
      <c r="L438" s="24">
        <v>0.78861725898412505</v>
      </c>
      <c r="M438" s="24">
        <v>0.78787283094708904</v>
      </c>
      <c r="N438" s="24">
        <f t="shared" si="44"/>
        <v>0.77426077446481156</v>
      </c>
      <c r="O438" s="24">
        <f t="shared" si="45"/>
        <v>1.6192258572049513E-2</v>
      </c>
      <c r="P438" s="24"/>
      <c r="Q438" s="24"/>
      <c r="R438" s="24"/>
      <c r="S438" s="24"/>
      <c r="T438" s="24"/>
      <c r="U438" s="24" t="e">
        <f t="shared" si="46"/>
        <v>#DIV/0!</v>
      </c>
      <c r="V438" s="24" t="e">
        <f t="shared" si="47"/>
        <v>#DIV/0!</v>
      </c>
      <c r="W438" s="24"/>
      <c r="X438" s="24" t="e">
        <f t="shared" si="48"/>
        <v>#DIV/0!</v>
      </c>
    </row>
    <row r="439" spans="1:24">
      <c r="A439" s="23" t="s">
        <v>953</v>
      </c>
      <c r="B439" s="23" t="s">
        <v>954</v>
      </c>
      <c r="C439" s="24"/>
      <c r="D439" s="24"/>
      <c r="E439" s="24"/>
      <c r="F439" s="24"/>
      <c r="G439" s="24" t="e">
        <f t="shared" si="42"/>
        <v>#DIV/0!</v>
      </c>
      <c r="H439" s="24" t="e">
        <f t="shared" si="43"/>
        <v>#DIV/0!</v>
      </c>
      <c r="I439" s="24"/>
      <c r="J439" s="24"/>
      <c r="K439" s="24"/>
      <c r="L439" s="24"/>
      <c r="M439" s="24"/>
      <c r="N439" s="24" t="e">
        <f t="shared" si="44"/>
        <v>#DIV/0!</v>
      </c>
      <c r="O439" s="24" t="e">
        <f t="shared" si="45"/>
        <v>#DIV/0!</v>
      </c>
      <c r="P439" s="24"/>
      <c r="Q439" s="24">
        <v>0.795382980169134</v>
      </c>
      <c r="R439" s="24">
        <v>0.70529300447857102</v>
      </c>
      <c r="S439" s="24">
        <v>0.83648965158476996</v>
      </c>
      <c r="T439" s="24">
        <v>0.74614055000520196</v>
      </c>
      <c r="U439" s="24">
        <f t="shared" si="46"/>
        <v>0.77082654655941918</v>
      </c>
      <c r="V439" s="24">
        <f t="shared" si="47"/>
        <v>5.7209280589591106E-2</v>
      </c>
      <c r="W439" s="24"/>
      <c r="X439" s="24" t="e">
        <f t="shared" si="48"/>
        <v>#DIV/0!</v>
      </c>
    </row>
    <row r="440" spans="1:24">
      <c r="A440" s="23" t="s">
        <v>955</v>
      </c>
      <c r="B440" s="23" t="s">
        <v>956</v>
      </c>
      <c r="C440" s="24"/>
      <c r="D440" s="24"/>
      <c r="E440" s="24"/>
      <c r="F440" s="24"/>
      <c r="G440" s="24" t="e">
        <f t="shared" si="42"/>
        <v>#DIV/0!</v>
      </c>
      <c r="H440" s="24" t="e">
        <f t="shared" si="43"/>
        <v>#DIV/0!</v>
      </c>
      <c r="I440" s="24"/>
      <c r="J440" s="24"/>
      <c r="K440" s="24"/>
      <c r="L440" s="24"/>
      <c r="M440" s="24"/>
      <c r="N440" s="24" t="e">
        <f t="shared" si="44"/>
        <v>#DIV/0!</v>
      </c>
      <c r="O440" s="24" t="e">
        <f t="shared" si="45"/>
        <v>#DIV/0!</v>
      </c>
      <c r="P440" s="24"/>
      <c r="Q440" s="24"/>
      <c r="R440" s="24"/>
      <c r="S440" s="24"/>
      <c r="T440" s="24"/>
      <c r="U440" s="24" t="e">
        <f t="shared" si="46"/>
        <v>#DIV/0!</v>
      </c>
      <c r="V440" s="24" t="e">
        <f t="shared" si="47"/>
        <v>#DIV/0!</v>
      </c>
      <c r="W440" s="24"/>
      <c r="X440" s="24" t="e">
        <f t="shared" si="48"/>
        <v>#DIV/0!</v>
      </c>
    </row>
    <row r="441" spans="1:24">
      <c r="A441" s="23" t="s">
        <v>957</v>
      </c>
      <c r="B441" s="23" t="s">
        <v>958</v>
      </c>
      <c r="C441" s="24">
        <v>1.1655534186776499</v>
      </c>
      <c r="D441" s="24">
        <v>1.1453567425447</v>
      </c>
      <c r="E441" s="24">
        <v>1.10493757122783</v>
      </c>
      <c r="F441" s="24">
        <v>1.08959625275503</v>
      </c>
      <c r="G441" s="24">
        <f t="shared" si="42"/>
        <v>1.1263609963013024</v>
      </c>
      <c r="H441" s="24">
        <f t="shared" si="43"/>
        <v>3.5154392124699695E-2</v>
      </c>
      <c r="I441" s="24"/>
      <c r="J441" s="24"/>
      <c r="K441" s="24"/>
      <c r="L441" s="24"/>
      <c r="M441" s="24"/>
      <c r="N441" s="24" t="e">
        <f t="shared" si="44"/>
        <v>#DIV/0!</v>
      </c>
      <c r="O441" s="24" t="e">
        <f t="shared" si="45"/>
        <v>#DIV/0!</v>
      </c>
      <c r="P441" s="24"/>
      <c r="Q441" s="24">
        <v>1.1863757091449301</v>
      </c>
      <c r="R441" s="24">
        <v>1.2122662296368101</v>
      </c>
      <c r="S441" s="24">
        <v>0.99716330733777903</v>
      </c>
      <c r="T441" s="24">
        <v>1.02496453410557</v>
      </c>
      <c r="U441" s="24">
        <f t="shared" si="46"/>
        <v>1.1051924450562722</v>
      </c>
      <c r="V441" s="24">
        <f t="shared" si="47"/>
        <v>0.10979121094787622</v>
      </c>
      <c r="W441" s="24"/>
      <c r="X441" s="24" t="e">
        <f t="shared" si="48"/>
        <v>#DIV/0!</v>
      </c>
    </row>
    <row r="442" spans="1:24">
      <c r="A442" s="23" t="s">
        <v>959</v>
      </c>
      <c r="B442" s="23" t="s">
        <v>960</v>
      </c>
      <c r="C442" s="24"/>
      <c r="D442" s="24"/>
      <c r="E442" s="24"/>
      <c r="F442" s="24"/>
      <c r="G442" s="24" t="e">
        <f t="shared" si="42"/>
        <v>#DIV/0!</v>
      </c>
      <c r="H442" s="24">
        <f t="shared" si="43"/>
        <v>3.5154392124699695E-2</v>
      </c>
      <c r="I442" s="24"/>
      <c r="J442" s="24">
        <v>0.62954757665077399</v>
      </c>
      <c r="K442" s="24">
        <v>0.70408378643918101</v>
      </c>
      <c r="L442" s="24">
        <v>0.59570203245353603</v>
      </c>
      <c r="M442" s="24">
        <v>0.66809887814667601</v>
      </c>
      <c r="N442" s="24">
        <f t="shared" si="44"/>
        <v>0.64935806842254173</v>
      </c>
      <c r="O442" s="24">
        <f t="shared" si="45"/>
        <v>4.6966470102614816E-2</v>
      </c>
      <c r="P442" s="24"/>
      <c r="Q442" s="24"/>
      <c r="R442" s="24"/>
      <c r="S442" s="24"/>
      <c r="T442" s="24"/>
      <c r="U442" s="24" t="e">
        <f t="shared" si="46"/>
        <v>#DIV/0!</v>
      </c>
      <c r="V442" s="24" t="e">
        <f t="shared" si="47"/>
        <v>#DIV/0!</v>
      </c>
      <c r="W442" s="24"/>
      <c r="X442" s="24" t="e">
        <f t="shared" si="48"/>
        <v>#DIV/0!</v>
      </c>
    </row>
    <row r="443" spans="1:24">
      <c r="A443" s="23" t="s">
        <v>961</v>
      </c>
      <c r="B443" s="23" t="s">
        <v>962</v>
      </c>
      <c r="C443" s="24"/>
      <c r="D443" s="24"/>
      <c r="E443" s="24"/>
      <c r="F443" s="24"/>
      <c r="G443" s="24" t="e">
        <f t="shared" si="42"/>
        <v>#DIV/0!</v>
      </c>
      <c r="H443" s="24" t="e">
        <f t="shared" si="43"/>
        <v>#DIV/0!</v>
      </c>
      <c r="I443" s="24"/>
      <c r="J443" s="24"/>
      <c r="K443" s="24"/>
      <c r="L443" s="24"/>
      <c r="M443" s="24"/>
      <c r="N443" s="24" t="e">
        <f t="shared" si="44"/>
        <v>#DIV/0!</v>
      </c>
      <c r="O443" s="24" t="e">
        <f t="shared" si="45"/>
        <v>#DIV/0!</v>
      </c>
      <c r="P443" s="24"/>
      <c r="Q443" s="24">
        <v>0.63298071079847096</v>
      </c>
      <c r="R443" s="24">
        <v>0.47906449792356998</v>
      </c>
      <c r="S443" s="24">
        <v>0.63550843997663298</v>
      </c>
      <c r="T443" s="24">
        <v>0.48382869543177198</v>
      </c>
      <c r="U443" s="24">
        <f t="shared" si="46"/>
        <v>0.55784558603261147</v>
      </c>
      <c r="V443" s="24">
        <f t="shared" si="47"/>
        <v>8.8245426310514158E-2</v>
      </c>
      <c r="W443" s="24"/>
      <c r="X443" s="24" t="e">
        <f t="shared" si="48"/>
        <v>#DIV/0!</v>
      </c>
    </row>
    <row r="444" spans="1:24">
      <c r="A444" s="23" t="s">
        <v>963</v>
      </c>
      <c r="B444" s="23" t="s">
        <v>874</v>
      </c>
      <c r="C444" s="24"/>
      <c r="D444" s="24"/>
      <c r="E444" s="24"/>
      <c r="F444" s="24"/>
      <c r="G444" s="24" t="e">
        <f t="shared" si="42"/>
        <v>#DIV/0!</v>
      </c>
      <c r="H444" s="24" t="e">
        <f t="shared" si="43"/>
        <v>#DIV/0!</v>
      </c>
      <c r="I444" s="24"/>
      <c r="J444" s="24"/>
      <c r="K444" s="24"/>
      <c r="L444" s="24"/>
      <c r="M444" s="24"/>
      <c r="N444" s="24" t="e">
        <f t="shared" si="44"/>
        <v>#DIV/0!</v>
      </c>
      <c r="O444" s="24" t="e">
        <f t="shared" si="45"/>
        <v>#DIV/0!</v>
      </c>
      <c r="P444" s="24"/>
      <c r="Q444" s="24">
        <v>0.745137837555918</v>
      </c>
      <c r="R444" s="24">
        <v>0.76876842065298501</v>
      </c>
      <c r="S444" s="24">
        <v>0.86011922063624102</v>
      </c>
      <c r="T444" s="24">
        <v>0.89265647276524496</v>
      </c>
      <c r="U444" s="24">
        <f t="shared" si="46"/>
        <v>0.81667048790259722</v>
      </c>
      <c r="V444" s="24">
        <f t="shared" si="47"/>
        <v>7.0882979583989397E-2</v>
      </c>
      <c r="W444" s="24"/>
      <c r="X444" s="24" t="e">
        <f t="shared" si="48"/>
        <v>#DIV/0!</v>
      </c>
    </row>
    <row r="445" spans="1:24">
      <c r="A445" s="23" t="s">
        <v>875</v>
      </c>
      <c r="B445" s="23" t="s">
        <v>876</v>
      </c>
      <c r="C445" s="24">
        <v>1.1343376923169901</v>
      </c>
      <c r="D445" s="24">
        <v>1.2451028147462999</v>
      </c>
      <c r="E445" s="24">
        <v>0.99025781245365296</v>
      </c>
      <c r="F445" s="24">
        <v>1.09076299212294</v>
      </c>
      <c r="G445" s="24">
        <f t="shared" si="42"/>
        <v>1.1151153279099706</v>
      </c>
      <c r="H445" s="24">
        <f t="shared" si="43"/>
        <v>0.10559147922004253</v>
      </c>
      <c r="I445" s="24"/>
      <c r="J445" s="24">
        <v>1.1000380151329301</v>
      </c>
      <c r="K445" s="24">
        <v>1.0955868718028401</v>
      </c>
      <c r="L445" s="24">
        <v>1.0930062407155401</v>
      </c>
      <c r="M445" s="24">
        <v>1.0916354762187199</v>
      </c>
      <c r="N445" s="24">
        <f t="shared" si="44"/>
        <v>1.0950666509675075</v>
      </c>
      <c r="O445" s="24">
        <f t="shared" si="45"/>
        <v>3.6969961656229278E-3</v>
      </c>
      <c r="P445" s="24"/>
      <c r="Q445" s="24">
        <v>1.1974813489013001</v>
      </c>
      <c r="R445" s="24">
        <v>1.23527277327297</v>
      </c>
      <c r="S445" s="24">
        <v>1.10712614551873</v>
      </c>
      <c r="T445" s="24">
        <v>1.1488359203073899</v>
      </c>
      <c r="U445" s="24">
        <f t="shared" si="46"/>
        <v>1.1721790470000975</v>
      </c>
      <c r="V445" s="24">
        <f t="shared" si="47"/>
        <v>5.5969653478267628E-2</v>
      </c>
      <c r="W445" s="24"/>
      <c r="X445" s="24">
        <f t="shared" si="48"/>
        <v>1.1274536752925253</v>
      </c>
    </row>
    <row r="446" spans="1:24">
      <c r="A446" s="23" t="s">
        <v>877</v>
      </c>
      <c r="B446" s="23" t="s">
        <v>878</v>
      </c>
      <c r="C446" s="24"/>
      <c r="D446" s="24"/>
      <c r="E446" s="24"/>
      <c r="F446" s="24"/>
      <c r="G446" s="24" t="e">
        <f t="shared" si="42"/>
        <v>#DIV/0!</v>
      </c>
      <c r="H446" s="24">
        <f t="shared" si="43"/>
        <v>0.10559147922004253</v>
      </c>
      <c r="I446" s="24"/>
      <c r="J446" s="24"/>
      <c r="K446" s="24"/>
      <c r="L446" s="24"/>
      <c r="M446" s="24"/>
      <c r="N446" s="24" t="e">
        <f t="shared" si="44"/>
        <v>#DIV/0!</v>
      </c>
      <c r="O446" s="24" t="e">
        <f t="shared" si="45"/>
        <v>#DIV/0!</v>
      </c>
      <c r="P446" s="24"/>
      <c r="Q446" s="24">
        <v>1.4929946259114999</v>
      </c>
      <c r="R446" s="24">
        <v>1.7334516889793501</v>
      </c>
      <c r="S446" s="24">
        <v>1.5258054520322699</v>
      </c>
      <c r="T446" s="24">
        <v>1.78204820660116</v>
      </c>
      <c r="U446" s="24">
        <f t="shared" si="46"/>
        <v>1.6335749933810699</v>
      </c>
      <c r="V446" s="24">
        <f t="shared" si="47"/>
        <v>0.14536937220742191</v>
      </c>
      <c r="W446" s="24"/>
      <c r="X446" s="24" t="e">
        <f t="shared" si="48"/>
        <v>#DIV/0!</v>
      </c>
    </row>
    <row r="447" spans="1:24">
      <c r="A447" s="23" t="s">
        <v>888</v>
      </c>
      <c r="B447" s="23" t="s">
        <v>977</v>
      </c>
      <c r="C447" s="24">
        <v>1.09190775807755</v>
      </c>
      <c r="D447" s="24">
        <v>0.99414401423055299</v>
      </c>
      <c r="E447" s="24">
        <v>1.00037228816044</v>
      </c>
      <c r="F447" s="24">
        <v>0.91399594389645</v>
      </c>
      <c r="G447" s="24">
        <f t="shared" si="42"/>
        <v>1.0001050010912482</v>
      </c>
      <c r="H447" s="24">
        <f t="shared" si="43"/>
        <v>7.2750992497224748E-2</v>
      </c>
      <c r="I447" s="24"/>
      <c r="J447" s="24">
        <v>1.45880188601092</v>
      </c>
      <c r="K447" s="24">
        <v>1.24538649301416</v>
      </c>
      <c r="L447" s="24">
        <v>1.04384245396828</v>
      </c>
      <c r="M447" s="24">
        <v>0.89363190270727499</v>
      </c>
      <c r="N447" s="24">
        <f t="shared" si="44"/>
        <v>1.1604156839251587</v>
      </c>
      <c r="O447" s="24">
        <f t="shared" si="45"/>
        <v>0.24564016219930015</v>
      </c>
      <c r="P447" s="24"/>
      <c r="Q447" s="24">
        <v>0.992947199559851</v>
      </c>
      <c r="R447" s="24">
        <v>1.06061379327104</v>
      </c>
      <c r="S447" s="24">
        <v>0.86089213457736802</v>
      </c>
      <c r="T447" s="24">
        <v>0.92501045876730903</v>
      </c>
      <c r="U447" s="24">
        <f t="shared" si="46"/>
        <v>0.95986589654389198</v>
      </c>
      <c r="V447" s="24">
        <f t="shared" si="47"/>
        <v>8.6130169713407562E-2</v>
      </c>
      <c r="W447" s="24"/>
      <c r="X447" s="24">
        <f t="shared" si="48"/>
        <v>1.0401288605200998</v>
      </c>
    </row>
    <row r="448" spans="1:24">
      <c r="A448" s="23" t="s">
        <v>978</v>
      </c>
      <c r="B448" s="23" t="s">
        <v>982</v>
      </c>
      <c r="C448" s="24">
        <v>1.4372087701968701</v>
      </c>
      <c r="D448" s="24">
        <v>1.4056282622035401</v>
      </c>
      <c r="E448" s="24">
        <v>1.1187736649075299</v>
      </c>
      <c r="F448" s="24">
        <v>1.0980247322549099</v>
      </c>
      <c r="G448" s="24">
        <f t="shared" si="42"/>
        <v>1.2649088573907126</v>
      </c>
      <c r="H448" s="24">
        <f t="shared" si="43"/>
        <v>0.19079356903599531</v>
      </c>
      <c r="I448" s="24"/>
      <c r="J448" s="24"/>
      <c r="K448" s="24"/>
      <c r="L448" s="24"/>
      <c r="M448" s="24"/>
      <c r="N448" s="24" t="e">
        <f t="shared" si="44"/>
        <v>#DIV/0!</v>
      </c>
      <c r="O448" s="24" t="e">
        <f t="shared" si="45"/>
        <v>#DIV/0!</v>
      </c>
      <c r="P448" s="24"/>
      <c r="Q448" s="24"/>
      <c r="R448" s="24"/>
      <c r="S448" s="24"/>
      <c r="T448" s="24"/>
      <c r="U448" s="24" t="e">
        <f t="shared" si="46"/>
        <v>#DIV/0!</v>
      </c>
      <c r="V448" s="24" t="e">
        <f t="shared" si="47"/>
        <v>#DIV/0!</v>
      </c>
      <c r="W448" s="24"/>
      <c r="X448" s="24" t="e">
        <f t="shared" si="48"/>
        <v>#DIV/0!</v>
      </c>
    </row>
    <row r="449" spans="1:24">
      <c r="A449" s="23" t="s">
        <v>983</v>
      </c>
      <c r="B449" s="23" t="s">
        <v>984</v>
      </c>
      <c r="C449" s="24">
        <v>1.41800342004974</v>
      </c>
      <c r="D449" s="24">
        <v>1.25074992761003</v>
      </c>
      <c r="E449" s="24">
        <v>1.43561037903157</v>
      </c>
      <c r="F449" s="24">
        <v>1.27071765276294</v>
      </c>
      <c r="G449" s="24">
        <f t="shared" si="42"/>
        <v>1.3437703448635701</v>
      </c>
      <c r="H449" s="24">
        <f t="shared" si="43"/>
        <v>0.14094979863054222</v>
      </c>
      <c r="I449" s="24"/>
      <c r="J449" s="24">
        <v>0.93330187266345099</v>
      </c>
      <c r="K449" s="24">
        <v>0.85437244542134405</v>
      </c>
      <c r="L449" s="24">
        <v>0.96329836791800305</v>
      </c>
      <c r="M449" s="24">
        <v>0.86850311986476003</v>
      </c>
      <c r="N449" s="24">
        <f t="shared" si="44"/>
        <v>0.9048689514668895</v>
      </c>
      <c r="O449" s="24">
        <f t="shared" si="45"/>
        <v>5.1944837874774365E-2</v>
      </c>
      <c r="P449" s="24"/>
      <c r="Q449" s="24">
        <v>1.17142929123717</v>
      </c>
      <c r="R449" s="24">
        <v>1.07821430020747</v>
      </c>
      <c r="S449" s="24">
        <v>1.21805417410379</v>
      </c>
      <c r="T449" s="24">
        <v>1.1666115301259801</v>
      </c>
      <c r="U449" s="24">
        <f t="shared" si="46"/>
        <v>1.1585773239186024</v>
      </c>
      <c r="V449" s="24">
        <f t="shared" si="47"/>
        <v>5.8382168571369672E-2</v>
      </c>
      <c r="W449" s="24"/>
      <c r="X449" s="24">
        <f t="shared" si="48"/>
        <v>1.135738873416354</v>
      </c>
    </row>
    <row r="450" spans="1:24">
      <c r="A450" s="23" t="s">
        <v>985</v>
      </c>
      <c r="B450" s="23" t="s">
        <v>986</v>
      </c>
      <c r="C450" s="24"/>
      <c r="D450" s="24"/>
      <c r="E450" s="24"/>
      <c r="F450" s="24"/>
      <c r="G450" s="24" t="e">
        <f t="shared" si="42"/>
        <v>#DIV/0!</v>
      </c>
      <c r="H450" s="24">
        <f t="shared" si="43"/>
        <v>9.6496347386394357E-2</v>
      </c>
      <c r="I450" s="24"/>
      <c r="J450" s="24"/>
      <c r="K450" s="24"/>
      <c r="L450" s="24"/>
      <c r="M450" s="24"/>
      <c r="N450" s="24" t="e">
        <f t="shared" si="44"/>
        <v>#DIV/0!</v>
      </c>
      <c r="O450" s="24" t="e">
        <f t="shared" si="45"/>
        <v>#DIV/0!</v>
      </c>
      <c r="P450" s="24"/>
      <c r="Q450" s="24">
        <v>1.01393506363994</v>
      </c>
      <c r="R450" s="24">
        <v>0.94604826759722505</v>
      </c>
      <c r="S450" s="24">
        <v>1.02821385555994</v>
      </c>
      <c r="T450" s="24">
        <v>0.96505794913142995</v>
      </c>
      <c r="U450" s="24">
        <f t="shared" si="46"/>
        <v>0.98831378398213388</v>
      </c>
      <c r="V450" s="24">
        <f t="shared" si="47"/>
        <v>3.9054122330870439E-2</v>
      </c>
      <c r="W450" s="24"/>
      <c r="X450" s="24" t="e">
        <f t="shared" si="48"/>
        <v>#DIV/0!</v>
      </c>
    </row>
    <row r="451" spans="1:24">
      <c r="A451" s="23" t="s">
        <v>987</v>
      </c>
      <c r="B451" s="23" t="s">
        <v>988</v>
      </c>
      <c r="C451" s="24">
        <v>1.1230063760918001</v>
      </c>
      <c r="D451" s="24">
        <v>1.1198326656114199</v>
      </c>
      <c r="E451" s="24">
        <v>1.12491066600155</v>
      </c>
      <c r="F451" s="24">
        <v>1.1256625298393399</v>
      </c>
      <c r="G451" s="24">
        <f t="shared" ref="G451:G464" si="49">AVERAGE(C451:F451)</f>
        <v>1.1233530593860275</v>
      </c>
      <c r="H451" s="24">
        <f t="shared" ref="H451:H464" si="50">STDEV(C450:F451)</f>
        <v>2.5995611025860089E-3</v>
      </c>
      <c r="I451" s="24"/>
      <c r="J451" s="24"/>
      <c r="K451" s="24"/>
      <c r="L451" s="24"/>
      <c r="M451" s="24"/>
      <c r="N451" s="24" t="e">
        <f t="shared" ref="N451:N464" si="51">AVERAGE(J451:M451)</f>
        <v>#DIV/0!</v>
      </c>
      <c r="O451" s="24" t="e">
        <f t="shared" ref="O451:O464" si="52">STDEV(J451:M451)</f>
        <v>#DIV/0!</v>
      </c>
      <c r="P451" s="24"/>
      <c r="Q451" s="24">
        <v>1.03546237592514</v>
      </c>
      <c r="R451" s="24">
        <v>1.0040207437427999</v>
      </c>
      <c r="S451" s="24">
        <v>1.0812727827782</v>
      </c>
      <c r="T451" s="24">
        <v>1.06226255707827</v>
      </c>
      <c r="U451" s="24">
        <f t="shared" ref="U451:U464" si="53">AVERAGE(Q451:T451)</f>
        <v>1.0457546148811026</v>
      </c>
      <c r="V451" s="24">
        <f t="shared" ref="V451:V464" si="54">STDEV(Q451:T451)</f>
        <v>3.3574288720520006E-2</v>
      </c>
      <c r="W451" s="24"/>
      <c r="X451" s="24" t="e">
        <f t="shared" ref="X451:X464" si="55">AVERAGE(G451, N451, U451)</f>
        <v>#DIV/0!</v>
      </c>
    </row>
    <row r="452" spans="1:24">
      <c r="A452" s="23" t="s">
        <v>989</v>
      </c>
      <c r="B452" s="23" t="s">
        <v>990</v>
      </c>
      <c r="C452" s="24"/>
      <c r="D452" s="24"/>
      <c r="E452" s="24"/>
      <c r="F452" s="24"/>
      <c r="G452" s="24" t="e">
        <f t="shared" si="49"/>
        <v>#DIV/0!</v>
      </c>
      <c r="H452" s="24">
        <f t="shared" si="50"/>
        <v>2.5995611025860089E-3</v>
      </c>
      <c r="I452" s="24"/>
      <c r="J452" s="24"/>
      <c r="K452" s="24"/>
      <c r="L452" s="24"/>
      <c r="M452" s="24"/>
      <c r="N452" s="24" t="e">
        <f t="shared" si="51"/>
        <v>#DIV/0!</v>
      </c>
      <c r="O452" s="24" t="e">
        <f t="shared" si="52"/>
        <v>#DIV/0!</v>
      </c>
      <c r="P452" s="24"/>
      <c r="Q452" s="24">
        <v>1.34351833453467</v>
      </c>
      <c r="R452" s="24">
        <v>1.1287264952285201</v>
      </c>
      <c r="S452" s="24">
        <v>1.3602140527241</v>
      </c>
      <c r="T452" s="24">
        <v>1.14952697555026</v>
      </c>
      <c r="U452" s="24">
        <f t="shared" si="53"/>
        <v>1.2454964645093876</v>
      </c>
      <c r="V452" s="24">
        <f t="shared" si="54"/>
        <v>0.1233069078708144</v>
      </c>
      <c r="W452" s="24"/>
      <c r="X452" s="24" t="e">
        <f t="shared" si="55"/>
        <v>#DIV/0!</v>
      </c>
    </row>
    <row r="453" spans="1:24">
      <c r="A453" s="23" t="s">
        <v>991</v>
      </c>
      <c r="B453" s="23" t="s">
        <v>992</v>
      </c>
      <c r="C453" s="24"/>
      <c r="D453" s="24"/>
      <c r="E453" s="24"/>
      <c r="F453" s="24"/>
      <c r="G453" s="24" t="e">
        <f t="shared" si="49"/>
        <v>#DIV/0!</v>
      </c>
      <c r="H453" s="24" t="e">
        <f t="shared" si="50"/>
        <v>#DIV/0!</v>
      </c>
      <c r="I453" s="24"/>
      <c r="J453" s="24">
        <v>0.461481694944401</v>
      </c>
      <c r="K453" s="24">
        <v>0.44470950153635003</v>
      </c>
      <c r="L453" s="24">
        <v>0.54403146275046899</v>
      </c>
      <c r="M453" s="24">
        <v>0.52572886188842105</v>
      </c>
      <c r="N453" s="24">
        <f t="shared" si="51"/>
        <v>0.49398788027991025</v>
      </c>
      <c r="O453" s="24">
        <f t="shared" si="52"/>
        <v>4.82937565206231E-2</v>
      </c>
      <c r="P453" s="24"/>
      <c r="Q453" s="24"/>
      <c r="R453" s="24"/>
      <c r="S453" s="24"/>
      <c r="T453" s="24"/>
      <c r="U453" s="24" t="e">
        <f t="shared" si="53"/>
        <v>#DIV/0!</v>
      </c>
      <c r="V453" s="24" t="e">
        <f t="shared" si="54"/>
        <v>#DIV/0!</v>
      </c>
      <c r="W453" s="24"/>
      <c r="X453" s="24" t="e">
        <f t="shared" si="55"/>
        <v>#DIV/0!</v>
      </c>
    </row>
    <row r="454" spans="1:24">
      <c r="A454" s="23" t="s">
        <v>993</v>
      </c>
      <c r="B454" s="23" t="s">
        <v>994</v>
      </c>
      <c r="C454" s="24"/>
      <c r="D454" s="24"/>
      <c r="E454" s="24"/>
      <c r="F454" s="24"/>
      <c r="G454" s="24" t="e">
        <f t="shared" si="49"/>
        <v>#DIV/0!</v>
      </c>
      <c r="H454" s="24" t="e">
        <f t="shared" si="50"/>
        <v>#DIV/0!</v>
      </c>
      <c r="I454" s="24"/>
      <c r="J454" s="24"/>
      <c r="K454" s="24"/>
      <c r="L454" s="24"/>
      <c r="M454" s="24"/>
      <c r="N454" s="24" t="e">
        <f t="shared" si="51"/>
        <v>#DIV/0!</v>
      </c>
      <c r="O454" s="24" t="e">
        <f t="shared" si="52"/>
        <v>#DIV/0!</v>
      </c>
      <c r="P454" s="24"/>
      <c r="Q454" s="24">
        <v>1.3396927378854699</v>
      </c>
      <c r="R454" s="24">
        <v>1.4005159089170001</v>
      </c>
      <c r="S454" s="24">
        <v>1.3620392325694</v>
      </c>
      <c r="T454" s="24">
        <v>1.43231733557149</v>
      </c>
      <c r="U454" s="24">
        <f t="shared" si="53"/>
        <v>1.3836413037358399</v>
      </c>
      <c r="V454" s="24">
        <f t="shared" si="54"/>
        <v>4.1037520613334239E-2</v>
      </c>
      <c r="W454" s="24"/>
      <c r="X454" s="24" t="e">
        <f t="shared" si="55"/>
        <v>#DIV/0!</v>
      </c>
    </row>
    <row r="455" spans="1:24">
      <c r="A455" s="23" t="s">
        <v>995</v>
      </c>
      <c r="B455" s="23" t="s">
        <v>996</v>
      </c>
      <c r="C455" s="24">
        <v>1.19668987152643</v>
      </c>
      <c r="D455" s="24">
        <v>1.08819189358373</v>
      </c>
      <c r="E455" s="24">
        <v>1.09803051673417</v>
      </c>
      <c r="F455" s="24">
        <v>1.0019765254972799</v>
      </c>
      <c r="G455" s="24">
        <f t="shared" si="49"/>
        <v>1.0962222018354026</v>
      </c>
      <c r="H455" s="24">
        <f t="shared" si="50"/>
        <v>7.9673826766731792E-2</v>
      </c>
      <c r="I455" s="24"/>
      <c r="J455" s="24"/>
      <c r="K455" s="24"/>
      <c r="L455" s="24"/>
      <c r="M455" s="24"/>
      <c r="N455" s="24" t="e">
        <f t="shared" si="51"/>
        <v>#DIV/0!</v>
      </c>
      <c r="O455" s="24" t="e">
        <f t="shared" si="52"/>
        <v>#DIV/0!</v>
      </c>
      <c r="P455" s="24"/>
      <c r="Q455" s="24"/>
      <c r="R455" s="24"/>
      <c r="S455" s="24"/>
      <c r="T455" s="24"/>
      <c r="U455" s="24" t="e">
        <f t="shared" si="53"/>
        <v>#DIV/0!</v>
      </c>
      <c r="V455" s="24" t="e">
        <f t="shared" si="54"/>
        <v>#DIV/0!</v>
      </c>
      <c r="W455" s="24"/>
      <c r="X455" s="24" t="e">
        <f t="shared" si="55"/>
        <v>#DIV/0!</v>
      </c>
    </row>
    <row r="456" spans="1:24">
      <c r="A456" s="23" t="s">
        <v>997</v>
      </c>
      <c r="B456" s="23" t="s">
        <v>998</v>
      </c>
      <c r="C456" s="24"/>
      <c r="D456" s="24"/>
      <c r="E456" s="24"/>
      <c r="F456" s="24"/>
      <c r="G456" s="24" t="e">
        <f t="shared" si="49"/>
        <v>#DIV/0!</v>
      </c>
      <c r="H456" s="24">
        <f t="shared" si="50"/>
        <v>7.9673826766731792E-2</v>
      </c>
      <c r="I456" s="24"/>
      <c r="J456" s="24"/>
      <c r="K456" s="24"/>
      <c r="L456" s="24"/>
      <c r="M456" s="24"/>
      <c r="N456" s="24" t="e">
        <f t="shared" si="51"/>
        <v>#DIV/0!</v>
      </c>
      <c r="O456" s="24" t="e">
        <f t="shared" si="52"/>
        <v>#DIV/0!</v>
      </c>
      <c r="P456" s="24"/>
      <c r="Q456" s="24">
        <v>1.4130317027352199</v>
      </c>
      <c r="R456" s="24">
        <v>1.4881742411113701</v>
      </c>
      <c r="S456" s="24">
        <v>1.22950049300612</v>
      </c>
      <c r="T456" s="24">
        <v>1.3025589046151</v>
      </c>
      <c r="U456" s="24">
        <f t="shared" si="53"/>
        <v>1.3583163353669527</v>
      </c>
      <c r="V456" s="24">
        <f t="shared" si="54"/>
        <v>0.11483213754251463</v>
      </c>
      <c r="W456" s="24"/>
      <c r="X456" s="24" t="e">
        <f t="shared" si="55"/>
        <v>#DIV/0!</v>
      </c>
    </row>
    <row r="457" spans="1:24">
      <c r="A457" s="23" t="s">
        <v>999</v>
      </c>
      <c r="B457" s="23" t="s">
        <v>1000</v>
      </c>
      <c r="C457" s="24"/>
      <c r="D457" s="24"/>
      <c r="E457" s="24"/>
      <c r="F457" s="24"/>
      <c r="G457" s="24" t="e">
        <f t="shared" si="49"/>
        <v>#DIV/0!</v>
      </c>
      <c r="H457" s="24" t="e">
        <f t="shared" si="50"/>
        <v>#DIV/0!</v>
      </c>
      <c r="I457" s="24"/>
      <c r="J457" s="24"/>
      <c r="K457" s="24"/>
      <c r="L457" s="24"/>
      <c r="M457" s="24"/>
      <c r="N457" s="24" t="e">
        <f t="shared" si="51"/>
        <v>#DIV/0!</v>
      </c>
      <c r="O457" s="24" t="e">
        <f t="shared" si="52"/>
        <v>#DIV/0!</v>
      </c>
      <c r="P457" s="24"/>
      <c r="Q457" s="24">
        <v>1.1057015364282501</v>
      </c>
      <c r="R457" s="24">
        <v>1.13720056194708</v>
      </c>
      <c r="S457" s="24">
        <v>1.02449747281476</v>
      </c>
      <c r="T457" s="24">
        <v>1.0599291389658001</v>
      </c>
      <c r="U457" s="24">
        <f t="shared" si="53"/>
        <v>1.0818321775389725</v>
      </c>
      <c r="V457" s="24">
        <f t="shared" si="54"/>
        <v>4.9673654151537266E-2</v>
      </c>
      <c r="W457" s="24"/>
      <c r="X457" s="24" t="e">
        <f t="shared" si="55"/>
        <v>#DIV/0!</v>
      </c>
    </row>
    <row r="458" spans="1:24">
      <c r="A458" s="23" t="s">
        <v>1001</v>
      </c>
      <c r="B458" s="23" t="s">
        <v>1002</v>
      </c>
      <c r="C458" s="24"/>
      <c r="D458" s="24"/>
      <c r="E458" s="24"/>
      <c r="F458" s="24"/>
      <c r="G458" s="24" t="e">
        <f t="shared" si="49"/>
        <v>#DIV/0!</v>
      </c>
      <c r="H458" s="24" t="e">
        <f t="shared" si="50"/>
        <v>#DIV/0!</v>
      </c>
      <c r="I458" s="24"/>
      <c r="J458" s="24"/>
      <c r="K458" s="24"/>
      <c r="L458" s="24"/>
      <c r="M458" s="24"/>
      <c r="N458" s="24" t="e">
        <f t="shared" si="51"/>
        <v>#DIV/0!</v>
      </c>
      <c r="O458" s="24" t="e">
        <f t="shared" si="52"/>
        <v>#DIV/0!</v>
      </c>
      <c r="P458" s="24"/>
      <c r="Q458" s="24"/>
      <c r="R458" s="24"/>
      <c r="S458" s="24"/>
      <c r="T458" s="24"/>
      <c r="U458" s="24" t="e">
        <f t="shared" si="53"/>
        <v>#DIV/0!</v>
      </c>
      <c r="V458" s="24" t="e">
        <f t="shared" si="54"/>
        <v>#DIV/0!</v>
      </c>
      <c r="W458" s="24"/>
      <c r="X458" s="24" t="e">
        <f t="shared" si="55"/>
        <v>#DIV/0!</v>
      </c>
    </row>
    <row r="459" spans="1:24">
      <c r="A459" s="23" t="s">
        <v>1003</v>
      </c>
      <c r="B459" s="23" t="s">
        <v>1004</v>
      </c>
      <c r="C459" s="24">
        <v>0.84086635878773397</v>
      </c>
      <c r="D459" s="24">
        <v>0.73833657895294602</v>
      </c>
      <c r="E459" s="24">
        <v>0.94045964493684897</v>
      </c>
      <c r="F459" s="24">
        <v>0.85049570404610597</v>
      </c>
      <c r="G459" s="24">
        <f t="shared" si="49"/>
        <v>0.84253957168090865</v>
      </c>
      <c r="H459" s="24">
        <f t="shared" si="50"/>
        <v>8.2689588468986386E-2</v>
      </c>
      <c r="I459" s="24"/>
      <c r="J459" s="24">
        <v>1.0740071346793401</v>
      </c>
      <c r="K459" s="24">
        <v>0.99347516962821802</v>
      </c>
      <c r="L459" s="24">
        <v>0.85987715576014601</v>
      </c>
      <c r="M459" s="24">
        <v>0.79763120386433595</v>
      </c>
      <c r="N459" s="24">
        <f t="shared" si="51"/>
        <v>0.93124766598301001</v>
      </c>
      <c r="O459" s="24">
        <f t="shared" si="52"/>
        <v>0.12543210220534509</v>
      </c>
      <c r="P459" s="24"/>
      <c r="Q459" s="24">
        <v>0.71862417634761</v>
      </c>
      <c r="R459" s="24">
        <v>0.70867453930281998</v>
      </c>
      <c r="S459" s="24">
        <v>0.83656363284909696</v>
      </c>
      <c r="T459" s="24">
        <v>0.82987135635423304</v>
      </c>
      <c r="U459" s="24">
        <f t="shared" si="53"/>
        <v>0.77343342621344002</v>
      </c>
      <c r="V459" s="24">
        <f t="shared" si="54"/>
        <v>6.920604562511197E-2</v>
      </c>
      <c r="W459" s="24"/>
      <c r="X459" s="24">
        <f t="shared" si="55"/>
        <v>0.84907355462578626</v>
      </c>
    </row>
    <row r="460" spans="1:24">
      <c r="A460" s="23" t="s">
        <v>1005</v>
      </c>
      <c r="B460" s="23" t="s">
        <v>1006</v>
      </c>
      <c r="C460" s="24"/>
      <c r="D460" s="24"/>
      <c r="E460" s="24"/>
      <c r="F460" s="24"/>
      <c r="G460" s="24" t="e">
        <f t="shared" si="49"/>
        <v>#DIV/0!</v>
      </c>
      <c r="H460" s="24">
        <f t="shared" si="50"/>
        <v>8.2689588468986386E-2</v>
      </c>
      <c r="I460" s="24"/>
      <c r="J460" s="24">
        <v>0.51847929908038104</v>
      </c>
      <c r="K460" s="24">
        <v>0.53200641604051802</v>
      </c>
      <c r="L460" s="24">
        <v>0.462403230013814</v>
      </c>
      <c r="M460" s="24">
        <v>0.47579752798603497</v>
      </c>
      <c r="N460" s="24">
        <f t="shared" si="51"/>
        <v>0.49717161828018697</v>
      </c>
      <c r="O460" s="24">
        <f t="shared" si="52"/>
        <v>3.3332531430170675E-2</v>
      </c>
      <c r="P460" s="24"/>
      <c r="Q460" s="24"/>
      <c r="R460" s="24"/>
      <c r="S460" s="24"/>
      <c r="T460" s="24"/>
      <c r="U460" s="24" t="e">
        <f t="shared" si="53"/>
        <v>#DIV/0!</v>
      </c>
      <c r="V460" s="24" t="e">
        <f t="shared" si="54"/>
        <v>#DIV/0!</v>
      </c>
      <c r="W460" s="24"/>
      <c r="X460" s="24" t="e">
        <f t="shared" si="55"/>
        <v>#DIV/0!</v>
      </c>
    </row>
    <row r="461" spans="1:24">
      <c r="A461" s="23" t="s">
        <v>1007</v>
      </c>
      <c r="B461" s="23" t="s">
        <v>1008</v>
      </c>
      <c r="C461" s="24"/>
      <c r="D461" s="24"/>
      <c r="E461" s="24"/>
      <c r="F461" s="24"/>
      <c r="G461" s="24" t="e">
        <f t="shared" si="49"/>
        <v>#DIV/0!</v>
      </c>
      <c r="H461" s="24" t="e">
        <f t="shared" si="50"/>
        <v>#DIV/0!</v>
      </c>
      <c r="I461" s="24"/>
      <c r="J461" s="24"/>
      <c r="K461" s="24"/>
      <c r="L461" s="24"/>
      <c r="M461" s="24"/>
      <c r="N461" s="24" t="e">
        <f t="shared" si="51"/>
        <v>#DIV/0!</v>
      </c>
      <c r="O461" s="24" t="e">
        <f t="shared" si="52"/>
        <v>#DIV/0!</v>
      </c>
      <c r="P461" s="24"/>
      <c r="Q461" s="24">
        <v>1.50026402817267</v>
      </c>
      <c r="R461" s="24">
        <v>1.60356994914913</v>
      </c>
      <c r="S461" s="24">
        <v>1.4191307522337899</v>
      </c>
      <c r="T461" s="24">
        <v>1.52584146092243</v>
      </c>
      <c r="U461" s="24">
        <f t="shared" si="53"/>
        <v>1.512201547619505</v>
      </c>
      <c r="V461" s="24">
        <f t="shared" si="54"/>
        <v>7.6023920264750203E-2</v>
      </c>
      <c r="W461" s="24"/>
      <c r="X461" s="24" t="e">
        <f t="shared" si="55"/>
        <v>#DIV/0!</v>
      </c>
    </row>
    <row r="462" spans="1:24">
      <c r="A462" s="23" t="s">
        <v>1009</v>
      </c>
      <c r="B462" s="23" t="s">
        <v>920</v>
      </c>
      <c r="C462" s="24"/>
      <c r="D462" s="24"/>
      <c r="E462" s="24"/>
      <c r="F462" s="24"/>
      <c r="G462" s="24" t="e">
        <f t="shared" si="49"/>
        <v>#DIV/0!</v>
      </c>
      <c r="H462" s="24" t="e">
        <f t="shared" si="50"/>
        <v>#DIV/0!</v>
      </c>
      <c r="I462" s="24"/>
      <c r="J462" s="24"/>
      <c r="K462" s="24"/>
      <c r="L462" s="24"/>
      <c r="M462" s="24"/>
      <c r="N462" s="24" t="e">
        <f t="shared" si="51"/>
        <v>#DIV/0!</v>
      </c>
      <c r="O462" s="24" t="e">
        <f t="shared" si="52"/>
        <v>#DIV/0!</v>
      </c>
      <c r="P462" s="24"/>
      <c r="Q462" s="24">
        <v>1.6441602625255101</v>
      </c>
      <c r="R462" s="24">
        <v>2.4055237384072399</v>
      </c>
      <c r="S462" s="24">
        <v>1.41627850119175</v>
      </c>
      <c r="T462" s="24">
        <v>2.0843994495609501</v>
      </c>
      <c r="U462" s="24">
        <f t="shared" si="53"/>
        <v>1.8875904879213623</v>
      </c>
      <c r="V462" s="24">
        <f t="shared" si="54"/>
        <v>0.44286261331320842</v>
      </c>
      <c r="W462" s="24"/>
      <c r="X462" s="24" t="e">
        <f t="shared" si="55"/>
        <v>#DIV/0!</v>
      </c>
    </row>
    <row r="463" spans="1:24">
      <c r="A463" s="23" t="s">
        <v>921</v>
      </c>
      <c r="B463" s="23" t="s">
        <v>922</v>
      </c>
      <c r="C463" s="24">
        <v>1.6772033491113101</v>
      </c>
      <c r="D463" s="24">
        <v>1.4832832802742399</v>
      </c>
      <c r="E463" s="24">
        <v>1.73069185903615</v>
      </c>
      <c r="F463" s="24">
        <v>1.53595112641623</v>
      </c>
      <c r="G463" s="24">
        <f t="shared" si="49"/>
        <v>1.6067824037094824</v>
      </c>
      <c r="H463" s="24">
        <f t="shared" si="50"/>
        <v>0.11630672953144985</v>
      </c>
      <c r="I463" s="24"/>
      <c r="J463" s="24"/>
      <c r="K463" s="24"/>
      <c r="L463" s="24"/>
      <c r="M463" s="24"/>
      <c r="N463" s="24" t="e">
        <f t="shared" si="51"/>
        <v>#DIV/0!</v>
      </c>
      <c r="O463" s="24" t="e">
        <f t="shared" si="52"/>
        <v>#DIV/0!</v>
      </c>
      <c r="P463" s="24"/>
      <c r="Q463" s="24"/>
      <c r="R463" s="24"/>
      <c r="S463" s="24"/>
      <c r="T463" s="24"/>
      <c r="U463" s="24" t="e">
        <f t="shared" si="53"/>
        <v>#DIV/0!</v>
      </c>
      <c r="V463" s="24" t="e">
        <f t="shared" si="54"/>
        <v>#DIV/0!</v>
      </c>
      <c r="W463" s="24"/>
      <c r="X463" s="24" t="e">
        <f t="shared" si="55"/>
        <v>#DIV/0!</v>
      </c>
    </row>
    <row r="464" spans="1:24">
      <c r="A464" s="23" t="s">
        <v>923</v>
      </c>
      <c r="B464" s="23" t="s">
        <v>924</v>
      </c>
      <c r="C464" s="24">
        <v>1.17414213398449</v>
      </c>
      <c r="D464" s="24">
        <v>1.1648697005003401</v>
      </c>
      <c r="E464" s="24">
        <v>1.0886910926792399</v>
      </c>
      <c r="F464" s="24">
        <v>1.0838785239948601</v>
      </c>
      <c r="G464" s="24">
        <f t="shared" si="49"/>
        <v>1.1278953627897326</v>
      </c>
      <c r="H464" s="24">
        <f t="shared" si="50"/>
        <v>0.26892050984634475</v>
      </c>
      <c r="I464" s="24"/>
      <c r="J464" s="24"/>
      <c r="K464" s="24"/>
      <c r="L464" s="24"/>
      <c r="M464" s="24"/>
      <c r="N464" s="24" t="e">
        <f t="shared" si="51"/>
        <v>#DIV/0!</v>
      </c>
      <c r="O464" s="24" t="e">
        <f t="shared" si="52"/>
        <v>#DIV/0!</v>
      </c>
      <c r="P464" s="24"/>
      <c r="Q464" s="24"/>
      <c r="R464" s="24"/>
      <c r="S464" s="24"/>
      <c r="T464" s="24"/>
      <c r="U464" s="24" t="e">
        <f t="shared" si="53"/>
        <v>#DIV/0!</v>
      </c>
      <c r="V464" s="24" t="e">
        <f t="shared" si="54"/>
        <v>#DIV/0!</v>
      </c>
      <c r="W464" s="24"/>
      <c r="X464" s="24" t="e">
        <f t="shared" si="55"/>
        <v>#DIV/0!</v>
      </c>
    </row>
  </sheetData>
  <sheetCalcPr fullCalcOnLoad="1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S464"/>
  <sheetViews>
    <sheetView tabSelected="1" topLeftCell="H1" workbookViewId="0">
      <selection activeCell="S1" sqref="S1"/>
    </sheetView>
  </sheetViews>
  <sheetFormatPr baseColWidth="10" defaultRowHeight="15"/>
  <cols>
    <col min="2" max="2" width="31.6640625" customWidth="1"/>
    <col min="5" max="5" width="3" customWidth="1"/>
    <col min="8" max="8" width="3" customWidth="1"/>
  </cols>
  <sheetData>
    <row r="1" spans="1:19" s="27" customFormat="1">
      <c r="A1" s="26" t="s">
        <v>21</v>
      </c>
      <c r="B1" s="26" t="s">
        <v>22</v>
      </c>
      <c r="C1" s="26" t="s">
        <v>966</v>
      </c>
      <c r="D1" s="26" t="s">
        <v>837</v>
      </c>
      <c r="E1" s="26"/>
      <c r="F1" s="26" t="s">
        <v>967</v>
      </c>
      <c r="G1" s="26" t="s">
        <v>879</v>
      </c>
      <c r="H1" s="26"/>
      <c r="I1" s="26" t="s">
        <v>968</v>
      </c>
      <c r="J1" s="26" t="s">
        <v>881</v>
      </c>
      <c r="K1" s="26" t="s">
        <v>971</v>
      </c>
      <c r="L1" s="26" t="s">
        <v>882</v>
      </c>
      <c r="M1" s="26" t="s">
        <v>883</v>
      </c>
      <c r="N1" s="26" t="s">
        <v>884</v>
      </c>
      <c r="O1" s="26" t="s">
        <v>973</v>
      </c>
      <c r="P1" s="26" t="s">
        <v>798</v>
      </c>
      <c r="Q1" s="26" t="s">
        <v>799</v>
      </c>
      <c r="R1" s="26" t="s">
        <v>800</v>
      </c>
      <c r="S1" s="27" t="s">
        <v>970</v>
      </c>
    </row>
    <row r="2" spans="1:19">
      <c r="A2" t="s">
        <v>955</v>
      </c>
      <c r="B2" t="s">
        <v>956</v>
      </c>
      <c r="C2" s="28"/>
      <c r="D2" s="28"/>
      <c r="E2" s="28"/>
      <c r="F2" s="28"/>
      <c r="G2" s="28"/>
      <c r="H2" s="28"/>
      <c r="I2" s="28"/>
      <c r="J2" s="28"/>
      <c r="K2" s="28"/>
      <c r="Q2">
        <f t="shared" ref="Q2:Q65" si="0">1-P2</f>
        <v>1</v>
      </c>
      <c r="R2">
        <f t="shared" ref="R2:R65" si="1">MIN(P2:Q2)</f>
        <v>1</v>
      </c>
      <c r="S2">
        <f t="shared" ref="S2:S65" si="2">2*R2</f>
        <v>2</v>
      </c>
    </row>
    <row r="3" spans="1:19">
      <c r="A3" t="s">
        <v>1001</v>
      </c>
      <c r="B3" t="s">
        <v>1002</v>
      </c>
      <c r="C3" s="28"/>
      <c r="D3" s="28"/>
      <c r="E3" s="28"/>
      <c r="F3" s="28"/>
      <c r="G3" s="28"/>
      <c r="H3" s="28"/>
      <c r="I3" s="28"/>
      <c r="J3" s="28"/>
      <c r="K3" s="28"/>
      <c r="Q3">
        <f t="shared" si="0"/>
        <v>1</v>
      </c>
      <c r="R3">
        <f t="shared" si="1"/>
        <v>1</v>
      </c>
      <c r="S3">
        <f t="shared" si="2"/>
        <v>2</v>
      </c>
    </row>
    <row r="4" spans="1:19">
      <c r="A4" t="s">
        <v>947</v>
      </c>
      <c r="B4" t="s">
        <v>948</v>
      </c>
      <c r="C4" s="28"/>
      <c r="D4" s="28"/>
      <c r="E4" s="28"/>
      <c r="F4" s="28"/>
      <c r="G4" s="28"/>
      <c r="H4" s="28"/>
      <c r="I4" s="28"/>
      <c r="J4" s="28"/>
      <c r="K4" s="28"/>
      <c r="Q4">
        <f t="shared" si="0"/>
        <v>1</v>
      </c>
      <c r="R4">
        <f t="shared" si="1"/>
        <v>1</v>
      </c>
      <c r="S4">
        <f t="shared" si="2"/>
        <v>2</v>
      </c>
    </row>
    <row r="5" spans="1:19">
      <c r="A5" t="s">
        <v>516</v>
      </c>
      <c r="B5" t="s">
        <v>437</v>
      </c>
      <c r="C5" s="28"/>
      <c r="D5" s="28">
        <v>7.4762938419424399E-2</v>
      </c>
      <c r="E5" s="28"/>
      <c r="F5" s="28"/>
      <c r="G5" s="28"/>
      <c r="H5" s="28"/>
      <c r="I5" s="28"/>
      <c r="J5" s="28"/>
      <c r="K5" s="28"/>
      <c r="Q5">
        <f t="shared" si="0"/>
        <v>1</v>
      </c>
      <c r="R5">
        <f t="shared" si="1"/>
        <v>1</v>
      </c>
      <c r="S5">
        <f t="shared" si="2"/>
        <v>2</v>
      </c>
    </row>
    <row r="6" spans="1:19">
      <c r="A6" t="s">
        <v>291</v>
      </c>
      <c r="B6" t="s">
        <v>365</v>
      </c>
      <c r="C6" s="28"/>
      <c r="D6" s="28">
        <v>1.5959033734002856E-2</v>
      </c>
      <c r="E6" s="28"/>
      <c r="F6" s="28"/>
      <c r="G6" s="28"/>
      <c r="H6" s="28"/>
      <c r="I6" s="28"/>
      <c r="J6" s="28"/>
      <c r="K6" s="28"/>
      <c r="Q6">
        <f t="shared" si="0"/>
        <v>1</v>
      </c>
      <c r="R6">
        <f t="shared" si="1"/>
        <v>1</v>
      </c>
      <c r="S6">
        <f t="shared" si="2"/>
        <v>2</v>
      </c>
    </row>
    <row r="7" spans="1:19">
      <c r="A7" t="s">
        <v>859</v>
      </c>
      <c r="B7" t="s">
        <v>860</v>
      </c>
      <c r="C7" s="28"/>
      <c r="D7" s="28"/>
      <c r="E7" s="28"/>
      <c r="F7" s="28"/>
      <c r="G7" s="28"/>
      <c r="H7" s="28"/>
      <c r="I7" s="28"/>
      <c r="J7" s="28"/>
      <c r="K7" s="28"/>
      <c r="Q7">
        <f t="shared" si="0"/>
        <v>1</v>
      </c>
      <c r="R7">
        <f t="shared" si="1"/>
        <v>1</v>
      </c>
      <c r="S7">
        <f t="shared" si="2"/>
        <v>2</v>
      </c>
    </row>
    <row r="8" spans="1:19">
      <c r="A8" t="s">
        <v>448</v>
      </c>
      <c r="B8" t="s">
        <v>449</v>
      </c>
      <c r="C8" s="28">
        <v>8.7669160408134204</v>
      </c>
      <c r="D8" s="28">
        <v>4.9341211100540088</v>
      </c>
      <c r="E8" s="28"/>
      <c r="F8" s="28"/>
      <c r="G8" s="28"/>
      <c r="H8" s="28"/>
      <c r="I8" s="28">
        <v>1.4915772111831451</v>
      </c>
      <c r="J8" s="28">
        <v>9.1919541032108781E-2</v>
      </c>
      <c r="K8" s="28">
        <f t="shared" ref="K8:K71" si="3">AVERAGE(C8, F8, I8)</f>
        <v>5.1292466259982827</v>
      </c>
      <c r="L8">
        <f>LOG(C8, 2)</f>
        <v>3.1320694315995223</v>
      </c>
      <c r="N8">
        <f>LOG(I8, 2)</f>
        <v>0.57683866041390863</v>
      </c>
      <c r="O8">
        <f>STDEV(L8:N8)</f>
        <v>1.806821005801879</v>
      </c>
      <c r="P8">
        <f>_1__xlfn.(L8:N8, 0, O8)</f>
        <v>7.3320851428337261E-2</v>
      </c>
      <c r="Q8">
        <f t="shared" si="0"/>
        <v>0.92667914857166278</v>
      </c>
      <c r="R8">
        <f t="shared" si="1"/>
        <v>7.3320851428337261E-2</v>
      </c>
      <c r="S8">
        <f t="shared" si="2"/>
        <v>0.14664170285667452</v>
      </c>
    </row>
    <row r="9" spans="1:19">
      <c r="A9" t="s">
        <v>307</v>
      </c>
      <c r="B9" t="s">
        <v>308</v>
      </c>
      <c r="C9" s="28">
        <v>4.8186367004826351</v>
      </c>
      <c r="D9" s="28">
        <v>2.1892076964841447</v>
      </c>
      <c r="E9" s="28"/>
      <c r="F9" s="28"/>
      <c r="G9" s="28"/>
      <c r="H9" s="28"/>
      <c r="I9" s="28"/>
      <c r="J9" s="28"/>
      <c r="K9" s="28">
        <f t="shared" si="3"/>
        <v>4.8186367004826351</v>
      </c>
      <c r="L9">
        <f>LOG(C9, 2)</f>
        <v>2.2686250336635254</v>
      </c>
      <c r="Q9">
        <f t="shared" si="0"/>
        <v>1</v>
      </c>
      <c r="R9">
        <f t="shared" si="1"/>
        <v>1</v>
      </c>
      <c r="S9">
        <f t="shared" si="2"/>
        <v>2</v>
      </c>
    </row>
    <row r="10" spans="1:19">
      <c r="A10" t="s">
        <v>635</v>
      </c>
      <c r="B10" t="s">
        <v>636</v>
      </c>
      <c r="C10" s="28">
        <v>2.3057425265180198</v>
      </c>
      <c r="D10" s="28">
        <v>0.52248679710578205</v>
      </c>
      <c r="E10" s="28"/>
      <c r="F10" s="28"/>
      <c r="G10" s="28"/>
      <c r="H10" s="28"/>
      <c r="I10" s="28"/>
      <c r="J10" s="28"/>
      <c r="K10" s="28">
        <f t="shared" si="3"/>
        <v>2.3057425265180198</v>
      </c>
      <c r="L10">
        <f>LOG(C10, 2)</f>
        <v>1.2052314217258673</v>
      </c>
      <c r="Q10">
        <f t="shared" si="0"/>
        <v>1</v>
      </c>
      <c r="R10">
        <f t="shared" si="1"/>
        <v>1</v>
      </c>
      <c r="S10">
        <f t="shared" si="2"/>
        <v>2</v>
      </c>
    </row>
    <row r="11" spans="1:19">
      <c r="A11" t="s">
        <v>1009</v>
      </c>
      <c r="B11" t="s">
        <v>920</v>
      </c>
      <c r="C11" s="28"/>
      <c r="D11" s="28"/>
      <c r="E11" s="28"/>
      <c r="F11" s="28"/>
      <c r="G11" s="28"/>
      <c r="H11" s="28"/>
      <c r="I11" s="28">
        <v>1.8875904879213623</v>
      </c>
      <c r="J11" s="28">
        <v>0.44286261331320842</v>
      </c>
      <c r="K11" s="28">
        <f t="shared" si="3"/>
        <v>1.8875904879213623</v>
      </c>
      <c r="N11">
        <f>LOG(I11, 2)</f>
        <v>0.91654580647547557</v>
      </c>
      <c r="Q11">
        <f t="shared" si="0"/>
        <v>1</v>
      </c>
      <c r="R11">
        <f t="shared" si="1"/>
        <v>1</v>
      </c>
      <c r="S11">
        <f t="shared" si="2"/>
        <v>2</v>
      </c>
    </row>
    <row r="12" spans="1:19">
      <c r="A12" t="s">
        <v>331</v>
      </c>
      <c r="B12" t="s">
        <v>332</v>
      </c>
      <c r="C12" s="28">
        <v>2.4673897274744023</v>
      </c>
      <c r="D12" s="28">
        <v>0.66177899643684801</v>
      </c>
      <c r="E12" s="28"/>
      <c r="F12" s="28">
        <v>1.4617728647973725</v>
      </c>
      <c r="G12" s="28">
        <v>4.4821602168426962E-2</v>
      </c>
      <c r="H12" s="28"/>
      <c r="I12" s="28">
        <v>1.5970194538889051</v>
      </c>
      <c r="J12" s="28">
        <v>5.1947720051442797E-2</v>
      </c>
      <c r="K12" s="28">
        <f t="shared" si="3"/>
        <v>1.8420606820535597</v>
      </c>
      <c r="L12">
        <f t="shared" ref="L12:L18" si="4">LOG(C12, 2)</f>
        <v>1.3029856092284662</v>
      </c>
      <c r="M12">
        <f>LOG(F12, 2)</f>
        <v>0.54771915787881376</v>
      </c>
      <c r="N12">
        <f>LOG(I12, 2)</f>
        <v>0.67538188686192413</v>
      </c>
      <c r="O12">
        <f>STDEV(L12:N12)</f>
        <v>0.40427128211017993</v>
      </c>
      <c r="P12">
        <f>_1__xlfn.(L12:N12, 0, O12)</f>
        <v>1.5453928890279828E-4</v>
      </c>
      <c r="Q12">
        <f t="shared" si="0"/>
        <v>0.99984546071109726</v>
      </c>
      <c r="R12">
        <f t="shared" si="1"/>
        <v>1.5453928890279828E-4</v>
      </c>
      <c r="S12">
        <f t="shared" si="2"/>
        <v>3.0907857780559657E-4</v>
      </c>
    </row>
    <row r="13" spans="1:19">
      <c r="A13" t="s">
        <v>813</v>
      </c>
      <c r="B13" t="s">
        <v>814</v>
      </c>
      <c r="C13" s="28">
        <v>2.4528763056557348</v>
      </c>
      <c r="D13" s="28">
        <v>0.6323221298687689</v>
      </c>
      <c r="E13" s="28"/>
      <c r="F13" s="28">
        <v>1.5882455248060174</v>
      </c>
      <c r="G13" s="28">
        <v>5.6658529592125854E-2</v>
      </c>
      <c r="H13" s="28"/>
      <c r="I13" s="28">
        <v>1.3118880966355275</v>
      </c>
      <c r="J13" s="28">
        <v>0.11338690406649621</v>
      </c>
      <c r="K13" s="28">
        <f t="shared" si="3"/>
        <v>1.7843366423657601</v>
      </c>
      <c r="L13">
        <f t="shared" si="4"/>
        <v>1.2944744830938326</v>
      </c>
      <c r="M13">
        <f>LOG(F13, 2)</f>
        <v>0.66743395406754646</v>
      </c>
      <c r="N13">
        <f>LOG(I13, 2)</f>
        <v>0.39164466407622178</v>
      </c>
      <c r="O13">
        <f>STDEV(L13:N13)</f>
        <v>0.46266280731270809</v>
      </c>
      <c r="P13">
        <f>_1__xlfn.(L13:N13, 0, O13)</f>
        <v>1.6572070259022441E-3</v>
      </c>
      <c r="Q13">
        <f t="shared" si="0"/>
        <v>0.99834279297409778</v>
      </c>
      <c r="R13">
        <f t="shared" si="1"/>
        <v>1.6572070259022441E-3</v>
      </c>
      <c r="S13">
        <f t="shared" si="2"/>
        <v>3.3144140518044881E-3</v>
      </c>
    </row>
    <row r="14" spans="1:19">
      <c r="A14" t="s">
        <v>430</v>
      </c>
      <c r="B14" t="s">
        <v>431</v>
      </c>
      <c r="C14" s="28">
        <v>1.84630120383213</v>
      </c>
      <c r="D14" s="28">
        <v>0.49333555397837692</v>
      </c>
      <c r="E14" s="28"/>
      <c r="F14" s="28">
        <v>1.4910538275760374</v>
      </c>
      <c r="G14" s="28">
        <v>0.12453209164891348</v>
      </c>
      <c r="H14" s="28"/>
      <c r="I14" s="28">
        <v>1.9320646200866001</v>
      </c>
      <c r="J14" s="28">
        <v>0.22231355598545158</v>
      </c>
      <c r="K14" s="28">
        <f t="shared" si="3"/>
        <v>1.7564732171649224</v>
      </c>
      <c r="L14">
        <f t="shared" si="4"/>
        <v>0.88463793208841657</v>
      </c>
      <c r="M14">
        <f>LOG(F14, 2)</f>
        <v>0.57633234036801984</v>
      </c>
      <c r="N14">
        <f>LOG(I14, 2)</f>
        <v>0.95014334754812702</v>
      </c>
      <c r="O14">
        <f>STDEV(L14:N14)</f>
        <v>0.19961544964824188</v>
      </c>
      <c r="P14">
        <f>_1__xlfn.(L14:N14, 0, O14)</f>
        <v>1.5436241711233868E-12</v>
      </c>
      <c r="Q14">
        <f t="shared" si="0"/>
        <v>0.99999999999845635</v>
      </c>
      <c r="R14">
        <f t="shared" si="1"/>
        <v>1.5436241711233868E-12</v>
      </c>
      <c r="S14">
        <f t="shared" si="2"/>
        <v>3.0872483422467736E-12</v>
      </c>
    </row>
    <row r="15" spans="1:19">
      <c r="A15" t="s">
        <v>892</v>
      </c>
      <c r="B15" t="s">
        <v>893</v>
      </c>
      <c r="C15" s="28">
        <v>1.6993391123828676</v>
      </c>
      <c r="D15" s="28">
        <v>0.21820740729307336</v>
      </c>
      <c r="E15" s="28"/>
      <c r="F15" s="28"/>
      <c r="G15" s="28"/>
      <c r="H15" s="28"/>
      <c r="I15" s="28"/>
      <c r="J15" s="28"/>
      <c r="K15" s="28">
        <f t="shared" si="3"/>
        <v>1.6993391123828676</v>
      </c>
      <c r="L15">
        <f t="shared" si="4"/>
        <v>0.76497377891117946</v>
      </c>
      <c r="Q15">
        <f t="shared" si="0"/>
        <v>1</v>
      </c>
      <c r="R15">
        <f t="shared" si="1"/>
        <v>1</v>
      </c>
      <c r="S15">
        <f t="shared" si="2"/>
        <v>2</v>
      </c>
    </row>
    <row r="16" spans="1:19">
      <c r="A16" t="s">
        <v>853</v>
      </c>
      <c r="B16" t="s">
        <v>933</v>
      </c>
      <c r="C16" s="28">
        <v>1.6840858067563349</v>
      </c>
      <c r="D16" s="28">
        <v>0.35190922304167721</v>
      </c>
      <c r="E16" s="28"/>
      <c r="F16" s="28"/>
      <c r="G16" s="28"/>
      <c r="H16" s="28"/>
      <c r="I16" s="28"/>
      <c r="J16" s="28"/>
      <c r="K16" s="28">
        <f t="shared" si="3"/>
        <v>1.6840858067563349</v>
      </c>
      <c r="L16">
        <f t="shared" si="4"/>
        <v>0.75196564780339725</v>
      </c>
      <c r="Q16">
        <f t="shared" si="0"/>
        <v>1</v>
      </c>
      <c r="R16">
        <f t="shared" si="1"/>
        <v>1</v>
      </c>
      <c r="S16">
        <f t="shared" si="2"/>
        <v>2</v>
      </c>
    </row>
    <row r="17" spans="1:19">
      <c r="A17" t="s">
        <v>4</v>
      </c>
      <c r="B17" t="s">
        <v>83</v>
      </c>
      <c r="C17" s="28">
        <v>2.4689238658888799</v>
      </c>
      <c r="D17" s="28">
        <v>0.76969759744277633</v>
      </c>
      <c r="E17" s="28"/>
      <c r="F17" s="28">
        <v>1.2504413188527801</v>
      </c>
      <c r="G17" s="28">
        <v>7.3513345692768559E-2</v>
      </c>
      <c r="H17" s="28"/>
      <c r="I17" s="28">
        <v>1.2618707901002</v>
      </c>
      <c r="J17" s="28">
        <v>7.2664408355499158E-2</v>
      </c>
      <c r="K17" s="28">
        <f t="shared" si="3"/>
        <v>1.6604119916139535</v>
      </c>
      <c r="L17">
        <f t="shared" si="4"/>
        <v>1.3038823488346527</v>
      </c>
      <c r="M17">
        <f>LOG(F17, 2)</f>
        <v>0.32243735581035804</v>
      </c>
      <c r="N17">
        <f>LOG(I17, 2)</f>
        <v>0.33556419239245289</v>
      </c>
      <c r="O17">
        <f>STDEV(L17:N17)</f>
        <v>0.56288640657873579</v>
      </c>
      <c r="P17">
        <f>_1__xlfn.(L17:N17, 0, O17)</f>
        <v>2.2094359601956173E-2</v>
      </c>
      <c r="Q17">
        <f t="shared" si="0"/>
        <v>0.97790564039804384</v>
      </c>
      <c r="R17">
        <f t="shared" si="1"/>
        <v>2.2094359601956173E-2</v>
      </c>
      <c r="S17">
        <f t="shared" si="2"/>
        <v>4.4188719203912347E-2</v>
      </c>
    </row>
    <row r="18" spans="1:19">
      <c r="A18" t="s">
        <v>76</v>
      </c>
      <c r="B18" t="s">
        <v>77</v>
      </c>
      <c r="C18" s="28">
        <v>2.3159056319879601</v>
      </c>
      <c r="D18" s="28">
        <v>0.51773189893053218</v>
      </c>
      <c r="E18" s="28"/>
      <c r="F18" s="28">
        <v>1.2650374771067001</v>
      </c>
      <c r="G18" s="28">
        <v>7.8264452114227362E-2</v>
      </c>
      <c r="H18" s="28"/>
      <c r="I18" s="28">
        <v>1.3720629791073251</v>
      </c>
      <c r="J18" s="28">
        <v>0.10837137539991534</v>
      </c>
      <c r="K18" s="28">
        <f t="shared" si="3"/>
        <v>1.6510020294006615</v>
      </c>
      <c r="L18">
        <f t="shared" si="4"/>
        <v>1.2115764679054142</v>
      </c>
      <c r="M18">
        <f>LOG(F18, 2)</f>
        <v>0.33918012581688545</v>
      </c>
      <c r="N18">
        <f>LOG(I18, 2)</f>
        <v>0.4563467042224672</v>
      </c>
      <c r="O18">
        <f>STDEV(L18:N18)</f>
        <v>0.47349329117692118</v>
      </c>
      <c r="P18">
        <f>_1__xlfn.(L18:N18, 0, O18)</f>
        <v>7.1956424775549057E-3</v>
      </c>
      <c r="Q18">
        <f t="shared" si="0"/>
        <v>0.99280435752244511</v>
      </c>
      <c r="R18">
        <f t="shared" si="1"/>
        <v>7.1956424775549057E-3</v>
      </c>
      <c r="S18">
        <f t="shared" si="2"/>
        <v>1.4391284955109811E-2</v>
      </c>
    </row>
    <row r="19" spans="1:19">
      <c r="A19" t="s">
        <v>877</v>
      </c>
      <c r="B19" t="s">
        <v>878</v>
      </c>
      <c r="C19" s="28"/>
      <c r="D19" s="28">
        <v>0.10559147922004253</v>
      </c>
      <c r="E19" s="28"/>
      <c r="F19" s="28"/>
      <c r="G19" s="28"/>
      <c r="H19" s="28"/>
      <c r="I19" s="28">
        <v>1.6335749933810699</v>
      </c>
      <c r="J19" s="28">
        <v>0.14536937220742191</v>
      </c>
      <c r="K19" s="28">
        <f t="shared" si="3"/>
        <v>1.6335749933810699</v>
      </c>
      <c r="N19">
        <f>LOG(I19, 2)</f>
        <v>0.70803268685158327</v>
      </c>
      <c r="Q19">
        <f t="shared" si="0"/>
        <v>1</v>
      </c>
      <c r="R19">
        <f t="shared" si="1"/>
        <v>1</v>
      </c>
      <c r="S19">
        <f t="shared" si="2"/>
        <v>2</v>
      </c>
    </row>
    <row r="20" spans="1:19">
      <c r="A20" t="s">
        <v>295</v>
      </c>
      <c r="B20" t="s">
        <v>296</v>
      </c>
      <c r="C20" s="28">
        <v>2.4493580842741949</v>
      </c>
      <c r="D20" s="28">
        <v>0.83644036607261663</v>
      </c>
      <c r="E20" s="28"/>
      <c r="F20" s="28">
        <v>1.86589111303222</v>
      </c>
      <c r="G20" s="28">
        <v>0.15839377636026766</v>
      </c>
      <c r="H20" s="28"/>
      <c r="I20" s="28">
        <v>0.56720215821033482</v>
      </c>
      <c r="J20" s="28">
        <v>5.4135611844501455E-2</v>
      </c>
      <c r="K20" s="28">
        <f t="shared" si="3"/>
        <v>1.6274837851722497</v>
      </c>
      <c r="L20">
        <f>LOG(C20, 2)</f>
        <v>1.2924037043396557</v>
      </c>
      <c r="M20">
        <f>LOG(F20, 2)</f>
        <v>0.89986479794102225</v>
      </c>
      <c r="N20">
        <f>LOG(I20, 2)</f>
        <v>-0.81806507282928531</v>
      </c>
      <c r="O20">
        <f>STDEV(L20:N20)</f>
        <v>1.1224562570041416</v>
      </c>
      <c r="P20">
        <f>_1__xlfn.(L20:N20, 0, O20)</f>
        <v>0.23983302910739973</v>
      </c>
      <c r="Q20">
        <f t="shared" si="0"/>
        <v>0.76016697089260021</v>
      </c>
      <c r="R20">
        <f t="shared" si="1"/>
        <v>0.23983302910739973</v>
      </c>
      <c r="S20">
        <f t="shared" si="2"/>
        <v>0.47966605821479946</v>
      </c>
    </row>
    <row r="21" spans="1:19">
      <c r="A21" t="s">
        <v>921</v>
      </c>
      <c r="B21" t="s">
        <v>922</v>
      </c>
      <c r="C21" s="28">
        <v>1.6067824037094824</v>
      </c>
      <c r="D21" s="28">
        <v>0.11630672953144985</v>
      </c>
      <c r="E21" s="28"/>
      <c r="F21" s="28"/>
      <c r="G21" s="28"/>
      <c r="H21" s="28"/>
      <c r="I21" s="28"/>
      <c r="J21" s="28"/>
      <c r="K21" s="28">
        <f t="shared" si="3"/>
        <v>1.6067824037094824</v>
      </c>
      <c r="L21">
        <f>LOG(C21, 2)</f>
        <v>0.68417456725524572</v>
      </c>
      <c r="Q21">
        <f t="shared" si="0"/>
        <v>1</v>
      </c>
      <c r="R21">
        <f t="shared" si="1"/>
        <v>1</v>
      </c>
      <c r="S21">
        <f t="shared" si="2"/>
        <v>2</v>
      </c>
    </row>
    <row r="22" spans="1:19">
      <c r="A22" t="s">
        <v>347</v>
      </c>
      <c r="B22" t="s">
        <v>348</v>
      </c>
      <c r="C22" s="28">
        <v>1.5856425623508101</v>
      </c>
      <c r="D22" s="28">
        <v>0.48590823186945076</v>
      </c>
      <c r="E22" s="28"/>
      <c r="F22" s="28"/>
      <c r="G22" s="28"/>
      <c r="H22" s="28"/>
      <c r="I22" s="28"/>
      <c r="J22" s="28"/>
      <c r="K22" s="28">
        <f t="shared" si="3"/>
        <v>1.5856425623508101</v>
      </c>
      <c r="L22">
        <f>LOG(C22, 2)</f>
        <v>0.66506759346216171</v>
      </c>
      <c r="Q22">
        <f t="shared" si="0"/>
        <v>1</v>
      </c>
      <c r="R22">
        <f t="shared" si="1"/>
        <v>1</v>
      </c>
      <c r="S22">
        <f t="shared" si="2"/>
        <v>2</v>
      </c>
    </row>
    <row r="23" spans="1:19">
      <c r="A23" t="s">
        <v>228</v>
      </c>
      <c r="B23" t="s">
        <v>229</v>
      </c>
      <c r="C23" s="28">
        <v>1.322081760968925</v>
      </c>
      <c r="D23" s="28">
        <v>0.17597241872967503</v>
      </c>
      <c r="E23" s="28"/>
      <c r="F23" s="28">
        <v>1.8474778328574324</v>
      </c>
      <c r="G23" s="28">
        <v>3.7154541872771077E-2</v>
      </c>
      <c r="H23" s="28"/>
      <c r="I23" s="28">
        <v>1.5648959001375551</v>
      </c>
      <c r="J23" s="28">
        <v>5.335982564325429E-2</v>
      </c>
      <c r="K23" s="28">
        <f t="shared" si="3"/>
        <v>1.5781518313213041</v>
      </c>
      <c r="L23">
        <f>LOG(C23, 2)</f>
        <v>0.40281139961184831</v>
      </c>
      <c r="M23">
        <f>LOG(F23, 2)</f>
        <v>0.88555705415842911</v>
      </c>
      <c r="N23">
        <f>LOG(I23, 2)</f>
        <v>0.64606668952181012</v>
      </c>
      <c r="O23">
        <f>STDEV(L23:N23)</f>
        <v>0.24137527414331622</v>
      </c>
      <c r="P23">
        <f>_1__xlfn.(L23:N23, 0, O23)</f>
        <v>1.854881756073526E-6</v>
      </c>
      <c r="Q23">
        <f t="shared" si="0"/>
        <v>0.99999814511824392</v>
      </c>
      <c r="R23">
        <f t="shared" si="1"/>
        <v>1.854881756073526E-6</v>
      </c>
      <c r="S23">
        <f t="shared" si="2"/>
        <v>3.7097635121470519E-6</v>
      </c>
    </row>
    <row r="24" spans="1:19">
      <c r="A24" t="s">
        <v>693</v>
      </c>
      <c r="B24" t="s">
        <v>694</v>
      </c>
      <c r="C24" s="28">
        <v>2.0494954524065574</v>
      </c>
      <c r="D24" s="28">
        <v>0.48469919852587401</v>
      </c>
      <c r="E24" s="28"/>
      <c r="F24" s="28">
        <v>1.53450749024249</v>
      </c>
      <c r="G24" s="28">
        <v>4.4143622800694962E-2</v>
      </c>
      <c r="H24" s="28"/>
      <c r="I24" s="28">
        <v>1.1276472427638524</v>
      </c>
      <c r="J24" s="28">
        <v>2.5677287771677451E-2</v>
      </c>
      <c r="K24" s="28">
        <f t="shared" si="3"/>
        <v>1.5705500618043</v>
      </c>
      <c r="L24">
        <f>LOG(C24, 2)</f>
        <v>1.0352687888027545</v>
      </c>
      <c r="M24">
        <f>LOG(F24, 2)</f>
        <v>0.61777568790887605</v>
      </c>
      <c r="N24">
        <f>LOG(I24, 2)</f>
        <v>0.17331582597360778</v>
      </c>
      <c r="O24">
        <f>STDEV(L24:N24)</f>
        <v>0.43104678174096306</v>
      </c>
      <c r="P24">
        <f>_1__xlfn.(L24:N24, 0, O24)</f>
        <v>7.2174773454629004E-3</v>
      </c>
      <c r="Q24">
        <f t="shared" si="0"/>
        <v>0.99278252265453715</v>
      </c>
      <c r="R24">
        <f t="shared" si="1"/>
        <v>7.2174773454629004E-3</v>
      </c>
      <c r="S24">
        <f t="shared" si="2"/>
        <v>1.4434954690925801E-2</v>
      </c>
    </row>
    <row r="25" spans="1:19">
      <c r="A25" t="s">
        <v>705</v>
      </c>
      <c r="B25" t="s">
        <v>706</v>
      </c>
      <c r="C25" s="28"/>
      <c r="D25" s="28"/>
      <c r="E25" s="28"/>
      <c r="F25" s="28"/>
      <c r="G25" s="28"/>
      <c r="H25" s="28"/>
      <c r="I25" s="28">
        <v>1.5414052503548676</v>
      </c>
      <c r="J25" s="28">
        <v>3.3487493433834566E-2</v>
      </c>
      <c r="K25" s="28">
        <f t="shared" si="3"/>
        <v>1.5414052503548676</v>
      </c>
      <c r="N25">
        <f>LOG(I25, 2)</f>
        <v>0.62424621020774496</v>
      </c>
      <c r="Q25">
        <f t="shared" si="0"/>
        <v>1</v>
      </c>
      <c r="R25">
        <f t="shared" si="1"/>
        <v>1</v>
      </c>
      <c r="S25">
        <f t="shared" si="2"/>
        <v>2</v>
      </c>
    </row>
    <row r="26" spans="1:19">
      <c r="A26" t="s">
        <v>502</v>
      </c>
      <c r="B26" t="s">
        <v>425</v>
      </c>
      <c r="C26" s="28">
        <v>1.6160470432648399</v>
      </c>
      <c r="D26" s="28">
        <v>0.34044411135147484</v>
      </c>
      <c r="E26" s="28"/>
      <c r="F26" s="28"/>
      <c r="G26" s="28"/>
      <c r="H26" s="28"/>
      <c r="I26" s="28">
        <v>1.4220656136547301</v>
      </c>
      <c r="J26" s="28">
        <v>5.0945840155418108E-2</v>
      </c>
      <c r="K26" s="28">
        <f t="shared" si="3"/>
        <v>1.5190563284597851</v>
      </c>
      <c r="L26">
        <f>LOG(C26, 2)</f>
        <v>0.69246919567451271</v>
      </c>
      <c r="N26">
        <f>LOG(I26, 2)</f>
        <v>0.50798803198296638</v>
      </c>
      <c r="O26">
        <f>STDEV(L26:N26)</f>
        <v>0.13044788184747766</v>
      </c>
      <c r="P26">
        <f>_1__xlfn.(L26:N26, 0, O26)</f>
        <v>3.8280292124040893E-11</v>
      </c>
      <c r="Q26">
        <f t="shared" si="0"/>
        <v>0.99999999996171973</v>
      </c>
      <c r="R26">
        <f t="shared" si="1"/>
        <v>3.8280292124040893E-11</v>
      </c>
      <c r="S26">
        <f t="shared" si="2"/>
        <v>7.6560584248081786E-11</v>
      </c>
    </row>
    <row r="27" spans="1:19">
      <c r="A27" t="s">
        <v>1007</v>
      </c>
      <c r="B27" t="s">
        <v>1008</v>
      </c>
      <c r="C27" s="28"/>
      <c r="D27" s="28"/>
      <c r="E27" s="28"/>
      <c r="F27" s="28"/>
      <c r="G27" s="28"/>
      <c r="H27" s="28"/>
      <c r="I27" s="28">
        <v>1.512201547619505</v>
      </c>
      <c r="J27" s="28">
        <v>7.6023920264750203E-2</v>
      </c>
      <c r="K27" s="28">
        <f t="shared" si="3"/>
        <v>1.512201547619505</v>
      </c>
      <c r="N27">
        <f>LOG(I27, 2)</f>
        <v>0.59665043610206636</v>
      </c>
      <c r="Q27">
        <f t="shared" si="0"/>
        <v>1</v>
      </c>
      <c r="R27">
        <f t="shared" si="1"/>
        <v>1</v>
      </c>
      <c r="S27">
        <f t="shared" si="2"/>
        <v>2</v>
      </c>
    </row>
    <row r="28" spans="1:19">
      <c r="A28" t="s">
        <v>827</v>
      </c>
      <c r="B28" t="s">
        <v>828</v>
      </c>
      <c r="C28" s="28">
        <v>1.5110238521995025</v>
      </c>
      <c r="D28" s="28">
        <v>0.37516539652458775</v>
      </c>
      <c r="E28" s="28"/>
      <c r="F28" s="28"/>
      <c r="G28" s="28"/>
      <c r="H28" s="28"/>
      <c r="I28" s="28"/>
      <c r="J28" s="28"/>
      <c r="K28" s="28">
        <f t="shared" si="3"/>
        <v>1.5110238521995025</v>
      </c>
      <c r="L28">
        <f>LOG(C28, 2)</f>
        <v>0.59552643428059449</v>
      </c>
      <c r="Q28">
        <f t="shared" si="0"/>
        <v>1</v>
      </c>
      <c r="R28">
        <f t="shared" si="1"/>
        <v>1</v>
      </c>
      <c r="S28">
        <f t="shared" si="2"/>
        <v>2</v>
      </c>
    </row>
    <row r="29" spans="1:19">
      <c r="A29" t="s">
        <v>458</v>
      </c>
      <c r="B29" t="s">
        <v>459</v>
      </c>
      <c r="C29" s="28"/>
      <c r="D29" s="28">
        <v>5.6997477528638291E-2</v>
      </c>
      <c r="E29" s="28"/>
      <c r="F29" s="28"/>
      <c r="G29" s="28"/>
      <c r="H29" s="28"/>
      <c r="I29" s="28">
        <v>1.5107572785823673</v>
      </c>
      <c r="J29" s="28">
        <v>7.0072946419847256E-3</v>
      </c>
      <c r="K29" s="28">
        <f t="shared" si="3"/>
        <v>1.5107572785823673</v>
      </c>
      <c r="N29">
        <f>LOG(I29, 2)</f>
        <v>0.59527189272392589</v>
      </c>
      <c r="Q29">
        <f t="shared" si="0"/>
        <v>1</v>
      </c>
      <c r="R29">
        <f t="shared" si="1"/>
        <v>1</v>
      </c>
      <c r="S29">
        <f t="shared" si="2"/>
        <v>2</v>
      </c>
    </row>
    <row r="30" spans="1:19">
      <c r="A30" t="s">
        <v>361</v>
      </c>
      <c r="B30" t="s">
        <v>363</v>
      </c>
      <c r="C30" s="28">
        <v>1.4796938738317176</v>
      </c>
      <c r="D30" s="28">
        <v>0.1470623819906523</v>
      </c>
      <c r="E30" s="28"/>
      <c r="F30" s="28"/>
      <c r="G30" s="28"/>
      <c r="H30" s="28"/>
      <c r="I30" s="28"/>
      <c r="J30" s="28"/>
      <c r="K30" s="28">
        <f t="shared" si="3"/>
        <v>1.4796938738317176</v>
      </c>
      <c r="L30">
        <f t="shared" ref="L30:L35" si="5">LOG(C30, 2)</f>
        <v>0.5652987350523927</v>
      </c>
      <c r="Q30">
        <f t="shared" si="0"/>
        <v>1</v>
      </c>
      <c r="R30">
        <f t="shared" si="1"/>
        <v>1</v>
      </c>
      <c r="S30">
        <f t="shared" si="2"/>
        <v>2</v>
      </c>
    </row>
    <row r="31" spans="1:19">
      <c r="A31" t="s">
        <v>758</v>
      </c>
      <c r="B31" t="s">
        <v>759</v>
      </c>
      <c r="C31" s="28">
        <v>1.6122705539120501</v>
      </c>
      <c r="D31" s="28">
        <v>0.15499474134802435</v>
      </c>
      <c r="E31" s="28"/>
      <c r="F31" s="28">
        <v>1.5266401943068799</v>
      </c>
      <c r="G31" s="28">
        <v>0.10783547879360104</v>
      </c>
      <c r="H31" s="28"/>
      <c r="I31" s="28">
        <v>1.2892392409700675</v>
      </c>
      <c r="J31" s="28">
        <v>6.6731546152910354E-2</v>
      </c>
      <c r="K31" s="28">
        <f t="shared" si="3"/>
        <v>1.4760499963963325</v>
      </c>
      <c r="L31">
        <f t="shared" si="5"/>
        <v>0.68909386175369236</v>
      </c>
      <c r="M31">
        <f>LOG(F31, 2)</f>
        <v>0.61036008109016204</v>
      </c>
      <c r="N31">
        <f>LOG(I31, 2)</f>
        <v>0.36652000592968725</v>
      </c>
      <c r="O31">
        <f>STDEV(L31:N31)</f>
        <v>0.16818188712076201</v>
      </c>
      <c r="P31">
        <f>_1__xlfn.(L31:N31, 0, O31)</f>
        <v>5.3542112063577853E-9</v>
      </c>
      <c r="Q31">
        <f t="shared" si="0"/>
        <v>0.99999999464578881</v>
      </c>
      <c r="R31">
        <f t="shared" si="1"/>
        <v>5.3542112063577853E-9</v>
      </c>
      <c r="S31">
        <f t="shared" si="2"/>
        <v>1.0708422412715571E-8</v>
      </c>
    </row>
    <row r="32" spans="1:19">
      <c r="A32" t="s">
        <v>436</v>
      </c>
      <c r="B32" t="s">
        <v>358</v>
      </c>
      <c r="C32" s="28">
        <v>1.4748541323072051</v>
      </c>
      <c r="D32" s="28">
        <v>0.2547684893958197</v>
      </c>
      <c r="E32" s="28"/>
      <c r="F32" s="28"/>
      <c r="G32" s="28"/>
      <c r="H32" s="28"/>
      <c r="I32" s="28"/>
      <c r="J32" s="28"/>
      <c r="K32" s="28">
        <f t="shared" si="3"/>
        <v>1.4748541323072051</v>
      </c>
      <c r="L32">
        <f t="shared" si="5"/>
        <v>0.56057227447217783</v>
      </c>
      <c r="Q32">
        <f t="shared" si="0"/>
        <v>1</v>
      </c>
      <c r="R32">
        <f t="shared" si="1"/>
        <v>1</v>
      </c>
      <c r="S32">
        <f t="shared" si="2"/>
        <v>2</v>
      </c>
    </row>
    <row r="33" spans="1:19">
      <c r="A33" t="s">
        <v>671</v>
      </c>
      <c r="B33" t="s">
        <v>672</v>
      </c>
      <c r="C33" s="28">
        <v>1.5840718207669751</v>
      </c>
      <c r="D33" s="28">
        <v>0.42040554917334094</v>
      </c>
      <c r="E33" s="28"/>
      <c r="F33" s="28">
        <v>1.651237259652605</v>
      </c>
      <c r="G33" s="28">
        <v>4.7964707510843335E-2</v>
      </c>
      <c r="H33" s="28"/>
      <c r="I33" s="28">
        <v>1.1832468482701999</v>
      </c>
      <c r="J33" s="28">
        <v>7.71630103720677E-2</v>
      </c>
      <c r="K33" s="28">
        <f t="shared" si="3"/>
        <v>1.4728519762299268</v>
      </c>
      <c r="L33">
        <f t="shared" si="5"/>
        <v>0.66363774773784079</v>
      </c>
      <c r="M33">
        <f>LOG(F33, 2)</f>
        <v>0.72354743020372203</v>
      </c>
      <c r="N33">
        <f>LOG(I33, 2)</f>
        <v>0.2427510792780441</v>
      </c>
      <c r="O33">
        <f>STDEV(L33:N33)</f>
        <v>0.26201141476527212</v>
      </c>
      <c r="P33">
        <f>_1__xlfn.(L33:N33, 0, O33)</f>
        <v>1.6431752789328153E-4</v>
      </c>
      <c r="Q33">
        <f t="shared" si="0"/>
        <v>0.99983568247210675</v>
      </c>
      <c r="R33">
        <f t="shared" si="1"/>
        <v>1.6431752789328153E-4</v>
      </c>
      <c r="S33">
        <f t="shared" si="2"/>
        <v>3.2863505578656306E-4</v>
      </c>
    </row>
    <row r="34" spans="1:19">
      <c r="A34" t="s">
        <v>667</v>
      </c>
      <c r="B34" t="s">
        <v>668</v>
      </c>
      <c r="C34" s="28">
        <v>1.4826109089007149</v>
      </c>
      <c r="D34" s="28">
        <v>9.9514669040043524E-2</v>
      </c>
      <c r="E34" s="28"/>
      <c r="F34" s="28"/>
      <c r="G34" s="28"/>
      <c r="H34" s="28"/>
      <c r="I34" s="28">
        <v>1.4614781024535075</v>
      </c>
      <c r="J34" s="28">
        <v>0.12272230312560832</v>
      </c>
      <c r="K34" s="28">
        <f t="shared" si="3"/>
        <v>1.4720445056771112</v>
      </c>
      <c r="L34">
        <f t="shared" si="5"/>
        <v>0.56814003174335015</v>
      </c>
      <c r="N34">
        <f>LOG(I34, 2)</f>
        <v>0.54742821318885027</v>
      </c>
      <c r="O34">
        <f>STDEV(L34:N34)</f>
        <v>1.4645467350592224E-2</v>
      </c>
      <c r="P34">
        <f>_1__xlfn.(L34:N34, 0, O34)</f>
        <v>0</v>
      </c>
      <c r="Q34">
        <f t="shared" si="0"/>
        <v>1</v>
      </c>
      <c r="R34">
        <f t="shared" si="1"/>
        <v>0</v>
      </c>
      <c r="S34">
        <f t="shared" si="2"/>
        <v>0</v>
      </c>
    </row>
    <row r="35" spans="1:19">
      <c r="A35" t="s">
        <v>754</v>
      </c>
      <c r="B35" t="s">
        <v>755</v>
      </c>
      <c r="C35" s="28">
        <v>1.29245782553652</v>
      </c>
      <c r="D35" s="28">
        <v>9.0278869904771894E-2</v>
      </c>
      <c r="E35" s="28"/>
      <c r="F35" s="28">
        <v>1.2568763383763424</v>
      </c>
      <c r="G35" s="28">
        <v>3.2506765838788497E-2</v>
      </c>
      <c r="H35" s="28"/>
      <c r="I35" s="28">
        <v>1.8308337125768874</v>
      </c>
      <c r="J35" s="28">
        <v>0.18123888474693739</v>
      </c>
      <c r="K35" s="28">
        <f t="shared" si="3"/>
        <v>1.4600559588299167</v>
      </c>
      <c r="L35">
        <f t="shared" si="5"/>
        <v>0.37011720442258894</v>
      </c>
      <c r="M35">
        <f>LOG(F35, 2)</f>
        <v>0.32984271277558713</v>
      </c>
      <c r="N35">
        <f>LOG(I35, 2)</f>
        <v>0.87250076277094846</v>
      </c>
      <c r="O35">
        <f>STDEV(L35:N35)</f>
        <v>0.30234886957535001</v>
      </c>
      <c r="P35">
        <f>_1__xlfn.(L35:N35, 0, O35)</f>
        <v>1.3380146111825625E-3</v>
      </c>
      <c r="Q35">
        <f t="shared" si="0"/>
        <v>0.99866198538881745</v>
      </c>
      <c r="R35">
        <f t="shared" si="1"/>
        <v>1.3380146111825625E-3</v>
      </c>
      <c r="S35">
        <f t="shared" si="2"/>
        <v>2.6760292223651249E-3</v>
      </c>
    </row>
    <row r="36" spans="1:19">
      <c r="A36" t="s">
        <v>452</v>
      </c>
      <c r="B36" t="s">
        <v>453</v>
      </c>
      <c r="C36" s="28"/>
      <c r="D36" s="28">
        <v>8.7386098610706425E-2</v>
      </c>
      <c r="E36" s="28"/>
      <c r="F36" s="28">
        <v>1.45626225384706</v>
      </c>
      <c r="G36" s="28">
        <v>9.3603360014066633E-2</v>
      </c>
      <c r="H36" s="28"/>
      <c r="I36" s="28"/>
      <c r="J36" s="28"/>
      <c r="K36" s="28">
        <f t="shared" si="3"/>
        <v>1.45626225384706</v>
      </c>
      <c r="M36">
        <f>LOG(F36, 2)</f>
        <v>0.54227018950254446</v>
      </c>
      <c r="Q36">
        <f t="shared" si="0"/>
        <v>1</v>
      </c>
      <c r="R36">
        <f t="shared" si="1"/>
        <v>1</v>
      </c>
      <c r="S36">
        <f t="shared" si="2"/>
        <v>2</v>
      </c>
    </row>
    <row r="37" spans="1:19">
      <c r="A37" t="s">
        <v>279</v>
      </c>
      <c r="B37" t="s">
        <v>280</v>
      </c>
      <c r="C37" s="28">
        <v>1.6970090996038625</v>
      </c>
      <c r="D37" s="28">
        <v>0.41430037757465693</v>
      </c>
      <c r="E37" s="28"/>
      <c r="F37" s="28">
        <v>1.4933071691355702</v>
      </c>
      <c r="G37" s="28">
        <v>6.5462731032353505E-2</v>
      </c>
      <c r="H37" s="28"/>
      <c r="I37" s="28">
        <v>1.1420587553174175</v>
      </c>
      <c r="J37" s="28">
        <v>5.2187847650398467E-2</v>
      </c>
      <c r="K37" s="28">
        <f t="shared" si="3"/>
        <v>1.4441250080189498</v>
      </c>
      <c r="L37">
        <f t="shared" ref="L37:L44" si="6">LOG(C37, 2)</f>
        <v>0.76299430083706987</v>
      </c>
      <c r="M37">
        <f>LOG(F37, 2)</f>
        <v>0.57851095435924005</v>
      </c>
      <c r="N37">
        <f>LOG(I37, 2)</f>
        <v>0.19163687471525229</v>
      </c>
      <c r="O37">
        <f>STDEV(L37:N37)</f>
        <v>0.29159188575032668</v>
      </c>
      <c r="P37">
        <f>_1__xlfn.(L37:N37, 0, O37)</f>
        <v>1.2002376056556463E-3</v>
      </c>
      <c r="Q37">
        <f t="shared" si="0"/>
        <v>0.99879976239434431</v>
      </c>
      <c r="R37">
        <f t="shared" si="1"/>
        <v>1.2002376056556463E-3</v>
      </c>
      <c r="S37">
        <f t="shared" si="2"/>
        <v>2.4004752113112927E-3</v>
      </c>
    </row>
    <row r="38" spans="1:19">
      <c r="A38" t="s">
        <v>122</v>
      </c>
      <c r="B38" t="s">
        <v>191</v>
      </c>
      <c r="C38" s="28">
        <v>1.4316926194830399</v>
      </c>
      <c r="D38" s="28">
        <v>0.26739202701699116</v>
      </c>
      <c r="E38" s="28"/>
      <c r="F38" s="28"/>
      <c r="G38" s="28"/>
      <c r="H38" s="28"/>
      <c r="I38" s="28"/>
      <c r="J38" s="28"/>
      <c r="K38" s="28">
        <f t="shared" si="3"/>
        <v>1.4316926194830399</v>
      </c>
      <c r="L38">
        <f t="shared" si="6"/>
        <v>0.51772178314091633</v>
      </c>
      <c r="Q38">
        <f t="shared" si="0"/>
        <v>1</v>
      </c>
      <c r="R38">
        <f t="shared" si="1"/>
        <v>1</v>
      </c>
      <c r="S38">
        <f t="shared" si="2"/>
        <v>2</v>
      </c>
    </row>
    <row r="39" spans="1:19">
      <c r="A39" t="s">
        <v>112</v>
      </c>
      <c r="B39" t="s">
        <v>113</v>
      </c>
      <c r="C39" s="28">
        <v>1.7935893299905574</v>
      </c>
      <c r="D39" s="28">
        <v>0.65797773282982652</v>
      </c>
      <c r="E39" s="28"/>
      <c r="F39" s="28">
        <v>1.289169807986295</v>
      </c>
      <c r="G39" s="28">
        <v>5.1861075590115657E-2</v>
      </c>
      <c r="H39" s="28"/>
      <c r="I39" s="28">
        <v>1.2010902069063025</v>
      </c>
      <c r="J39" s="28">
        <v>5.6827047758772613E-2</v>
      </c>
      <c r="K39" s="28">
        <f t="shared" si="3"/>
        <v>1.4279497816277182</v>
      </c>
      <c r="L39">
        <f t="shared" si="6"/>
        <v>0.84284960073172632</v>
      </c>
      <c r="M39">
        <f>LOG(F39, 2)</f>
        <v>0.36644230637194841</v>
      </c>
      <c r="N39">
        <f t="shared" ref="N39:N47" si="7">LOG(I39, 2)</f>
        <v>0.2643445075541091</v>
      </c>
      <c r="O39">
        <f t="shared" ref="O39:O46" si="8">STDEV(L39:N39)</f>
        <v>0.30877608215746877</v>
      </c>
      <c r="P39">
        <f t="shared" ref="P39:P46" si="9">_1__xlfn.(L39:N39, 0, O39)</f>
        <v>2.9309408455996623E-3</v>
      </c>
      <c r="Q39">
        <f t="shared" si="0"/>
        <v>0.99706905915440036</v>
      </c>
      <c r="R39">
        <f t="shared" si="1"/>
        <v>2.9309408455996623E-3</v>
      </c>
      <c r="S39">
        <f t="shared" si="2"/>
        <v>5.8618816911993245E-3</v>
      </c>
    </row>
    <row r="40" spans="1:19">
      <c r="A40" t="s">
        <v>335</v>
      </c>
      <c r="B40" t="s">
        <v>409</v>
      </c>
      <c r="C40" s="28">
        <v>1.4607165745084976</v>
      </c>
      <c r="D40" s="28">
        <v>0.3495887571008845</v>
      </c>
      <c r="E40" s="28"/>
      <c r="F40" s="28">
        <v>1.2110208177954052</v>
      </c>
      <c r="G40" s="28">
        <v>5.6482756168472342E-2</v>
      </c>
      <c r="H40" s="28"/>
      <c r="I40" s="28">
        <v>1.6068472360474999</v>
      </c>
      <c r="J40" s="28">
        <v>3.7433223775263279E-2</v>
      </c>
      <c r="K40" s="28">
        <f t="shared" si="3"/>
        <v>1.4261948761171341</v>
      </c>
      <c r="L40">
        <f t="shared" si="6"/>
        <v>0.54667627655485618</v>
      </c>
      <c r="M40">
        <f>LOG(F40, 2)</f>
        <v>0.2762236655871943</v>
      </c>
      <c r="N40">
        <f t="shared" si="7"/>
        <v>0.68423277762983425</v>
      </c>
      <c r="O40">
        <f t="shared" si="8"/>
        <v>0.20758044275133425</v>
      </c>
      <c r="P40">
        <f t="shared" si="9"/>
        <v>1.3835209228395713E-5</v>
      </c>
      <c r="Q40">
        <f t="shared" si="0"/>
        <v>0.99998616479077163</v>
      </c>
      <c r="R40">
        <f t="shared" si="1"/>
        <v>1.3835209228395713E-5</v>
      </c>
      <c r="S40">
        <f t="shared" si="2"/>
        <v>2.7670418456791425E-5</v>
      </c>
    </row>
    <row r="41" spans="1:19">
      <c r="A41" t="s">
        <v>412</v>
      </c>
      <c r="B41" t="s">
        <v>413</v>
      </c>
      <c r="C41" s="28">
        <v>1.4765757582906325</v>
      </c>
      <c r="D41" s="28">
        <v>0.18342288871942969</v>
      </c>
      <c r="E41" s="28"/>
      <c r="F41" s="28">
        <v>1.35281920130945</v>
      </c>
      <c r="G41" s="28">
        <v>5.6647403209180158E-2</v>
      </c>
      <c r="H41" s="28"/>
      <c r="I41" s="28">
        <v>1.4236548764204326</v>
      </c>
      <c r="J41" s="28">
        <v>9.7901923939537172E-2</v>
      </c>
      <c r="K41" s="28">
        <f t="shared" si="3"/>
        <v>1.4176832786735052</v>
      </c>
      <c r="L41">
        <f t="shared" si="6"/>
        <v>0.5622553783522195</v>
      </c>
      <c r="M41">
        <f>LOG(F41, 2)</f>
        <v>0.43596904197269298</v>
      </c>
      <c r="N41">
        <f t="shared" si="7"/>
        <v>0.50959944937769486</v>
      </c>
      <c r="O41">
        <f t="shared" si="8"/>
        <v>6.3432802380365944E-2</v>
      </c>
      <c r="P41">
        <f t="shared" si="9"/>
        <v>3.6537728474775017E-43</v>
      </c>
      <c r="Q41">
        <f t="shared" si="0"/>
        <v>1</v>
      </c>
      <c r="R41">
        <f t="shared" si="1"/>
        <v>3.6537728474775017E-43</v>
      </c>
      <c r="S41">
        <f t="shared" si="2"/>
        <v>7.3075456949550034E-43</v>
      </c>
    </row>
    <row r="42" spans="1:19">
      <c r="A42" t="s">
        <v>375</v>
      </c>
      <c r="B42" t="s">
        <v>376</v>
      </c>
      <c r="C42" s="28">
        <v>1.3489433529846899</v>
      </c>
      <c r="D42" s="28">
        <v>0.27450906143740128</v>
      </c>
      <c r="E42" s="28"/>
      <c r="F42" s="28">
        <v>1.3583612159906424</v>
      </c>
      <c r="G42" s="28">
        <v>9.9322664261642532E-2</v>
      </c>
      <c r="H42" s="28"/>
      <c r="I42" s="28">
        <v>1.540062702453675</v>
      </c>
      <c r="J42" s="28">
        <v>8.6782004275642685E-2</v>
      </c>
      <c r="K42" s="28">
        <f t="shared" si="3"/>
        <v>1.4157890904763359</v>
      </c>
      <c r="L42">
        <f t="shared" si="6"/>
        <v>0.4318297655700975</v>
      </c>
      <c r="M42">
        <f>LOG(F42, 2)</f>
        <v>0.44186717267794712</v>
      </c>
      <c r="N42">
        <f t="shared" si="7"/>
        <v>0.62298909032110439</v>
      </c>
      <c r="O42">
        <f t="shared" si="8"/>
        <v>0.10758545907900705</v>
      </c>
      <c r="P42">
        <f t="shared" si="9"/>
        <v>4.8000266945760648E-16</v>
      </c>
      <c r="Q42">
        <f t="shared" si="0"/>
        <v>0.99999999999999956</v>
      </c>
      <c r="R42">
        <f t="shared" si="1"/>
        <v>4.8000266945760648E-16</v>
      </c>
      <c r="S42">
        <f t="shared" si="2"/>
        <v>9.6000533891521296E-16</v>
      </c>
    </row>
    <row r="43" spans="1:19">
      <c r="A43" t="s">
        <v>845</v>
      </c>
      <c r="B43" t="s">
        <v>768</v>
      </c>
      <c r="C43" s="28">
        <v>1.5975039945916425</v>
      </c>
      <c r="D43" s="28">
        <v>0.26568051954043764</v>
      </c>
      <c r="E43" s="28"/>
      <c r="F43" s="28">
        <v>1.265172611336725</v>
      </c>
      <c r="G43" s="28">
        <v>8.216827313946759E-2</v>
      </c>
      <c r="H43" s="28"/>
      <c r="I43" s="28">
        <v>1.373763776438615</v>
      </c>
      <c r="J43" s="28">
        <v>4.2067362425984224E-2</v>
      </c>
      <c r="K43" s="28">
        <f t="shared" si="3"/>
        <v>1.4121467941223276</v>
      </c>
      <c r="L43">
        <f t="shared" si="6"/>
        <v>0.6758195386654452</v>
      </c>
      <c r="M43">
        <f>LOG(F43, 2)</f>
        <v>0.33933422960817694</v>
      </c>
      <c r="N43">
        <f t="shared" si="7"/>
        <v>0.45813394894521725</v>
      </c>
      <c r="O43">
        <f t="shared" si="8"/>
        <v>0.17064717621346109</v>
      </c>
      <c r="P43">
        <f t="shared" si="9"/>
        <v>3.1049631236661926E-7</v>
      </c>
      <c r="Q43">
        <f t="shared" si="0"/>
        <v>0.99999968950368767</v>
      </c>
      <c r="R43">
        <f t="shared" si="1"/>
        <v>3.1049631236661926E-7</v>
      </c>
      <c r="S43">
        <f t="shared" si="2"/>
        <v>6.2099262473323851E-7</v>
      </c>
    </row>
    <row r="44" spans="1:19">
      <c r="A44" t="s">
        <v>238</v>
      </c>
      <c r="B44" t="s">
        <v>81</v>
      </c>
      <c r="C44" s="28">
        <v>1.7238166398730026</v>
      </c>
      <c r="D44" s="28">
        <v>0.41208822494004704</v>
      </c>
      <c r="E44" s="28"/>
      <c r="F44" s="28"/>
      <c r="G44" s="28"/>
      <c r="H44" s="28"/>
      <c r="I44" s="28">
        <v>1.0857347564818447</v>
      </c>
      <c r="J44" s="28">
        <v>9.8622985195890092E-2</v>
      </c>
      <c r="K44" s="28">
        <f t="shared" si="3"/>
        <v>1.4047756981774238</v>
      </c>
      <c r="L44">
        <f t="shared" si="6"/>
        <v>0.78560632499869398</v>
      </c>
      <c r="N44">
        <f t="shared" si="7"/>
        <v>0.11867169775848517</v>
      </c>
      <c r="O44">
        <f t="shared" si="8"/>
        <v>0.47159399752967401</v>
      </c>
      <c r="P44">
        <f t="shared" si="9"/>
        <v>8.7569940324995557E-2</v>
      </c>
      <c r="Q44">
        <f t="shared" si="0"/>
        <v>0.91243005967500446</v>
      </c>
      <c r="R44">
        <f t="shared" si="1"/>
        <v>8.7569940324995557E-2</v>
      </c>
      <c r="S44">
        <f t="shared" si="2"/>
        <v>0.17513988064999111</v>
      </c>
    </row>
    <row r="45" spans="1:19">
      <c r="A45" t="s">
        <v>810</v>
      </c>
      <c r="B45" t="s">
        <v>894</v>
      </c>
      <c r="C45" s="28"/>
      <c r="D45" s="28"/>
      <c r="E45" s="28"/>
      <c r="F45" s="28">
        <v>1.7065249287276349</v>
      </c>
      <c r="G45" s="28">
        <v>0.24560262807919761</v>
      </c>
      <c r="H45" s="28"/>
      <c r="I45" s="28">
        <v>1.1021667477100101</v>
      </c>
      <c r="J45" s="28">
        <v>3.6842134597524286E-2</v>
      </c>
      <c r="K45" s="28">
        <f t="shared" si="3"/>
        <v>1.4043458382188225</v>
      </c>
      <c r="M45">
        <f>LOG(F45, 2)</f>
        <v>0.77106148932048779</v>
      </c>
      <c r="N45">
        <f t="shared" si="7"/>
        <v>0.14034250693599679</v>
      </c>
      <c r="O45">
        <f t="shared" si="8"/>
        <v>0.44598566946715212</v>
      </c>
      <c r="P45">
        <f t="shared" si="9"/>
        <v>7.4225587944371993E-2</v>
      </c>
      <c r="Q45">
        <f t="shared" si="0"/>
        <v>0.92577441205562805</v>
      </c>
      <c r="R45">
        <f t="shared" si="1"/>
        <v>7.4225587944371993E-2</v>
      </c>
      <c r="S45">
        <f t="shared" si="2"/>
        <v>0.14845117588874399</v>
      </c>
    </row>
    <row r="46" spans="1:19">
      <c r="A46" t="s">
        <v>514</v>
      </c>
      <c r="B46" t="s">
        <v>515</v>
      </c>
      <c r="C46" s="28">
        <v>1.2682233460950825</v>
      </c>
      <c r="D46" s="28">
        <v>0.16126077988150553</v>
      </c>
      <c r="E46" s="28"/>
      <c r="F46" s="28">
        <v>1.5144574331786325</v>
      </c>
      <c r="G46" s="28">
        <v>0.1108433702355922</v>
      </c>
      <c r="H46" s="28"/>
      <c r="I46" s="28">
        <v>1.4042831821616424</v>
      </c>
      <c r="J46" s="28">
        <v>2.2456174028822606E-2</v>
      </c>
      <c r="K46" s="28">
        <f t="shared" si="3"/>
        <v>1.3956546538117858</v>
      </c>
      <c r="L46">
        <f>LOG(C46, 2)</f>
        <v>0.34280884005862466</v>
      </c>
      <c r="M46">
        <f>LOG(F46, 2)</f>
        <v>0.59880102890573617</v>
      </c>
      <c r="N46">
        <f t="shared" si="7"/>
        <v>0.48983389312443243</v>
      </c>
      <c r="O46">
        <f t="shared" si="8"/>
        <v>0.1284667295840444</v>
      </c>
      <c r="P46">
        <f t="shared" si="9"/>
        <v>6.2497260311036608E-11</v>
      </c>
      <c r="Q46">
        <f t="shared" si="0"/>
        <v>0.99999999993750277</v>
      </c>
      <c r="R46">
        <f t="shared" si="1"/>
        <v>6.2497260311036608E-11</v>
      </c>
      <c r="S46">
        <f t="shared" si="2"/>
        <v>1.2499452062207322E-10</v>
      </c>
    </row>
    <row r="47" spans="1:19">
      <c r="A47" t="s">
        <v>949</v>
      </c>
      <c r="B47" t="s">
        <v>950</v>
      </c>
      <c r="C47" s="28"/>
      <c r="D47" s="28"/>
      <c r="E47" s="28"/>
      <c r="F47" s="28"/>
      <c r="G47" s="28"/>
      <c r="H47" s="28"/>
      <c r="I47" s="28">
        <v>1.3936368562981576</v>
      </c>
      <c r="J47" s="28">
        <v>0.12207829215389257</v>
      </c>
      <c r="K47" s="28">
        <f t="shared" si="3"/>
        <v>1.3936368562981576</v>
      </c>
      <c r="N47">
        <f t="shared" si="7"/>
        <v>0.47885468325110098</v>
      </c>
      <c r="Q47">
        <f t="shared" si="0"/>
        <v>1</v>
      </c>
      <c r="R47">
        <f t="shared" si="1"/>
        <v>1</v>
      </c>
      <c r="S47">
        <f t="shared" si="2"/>
        <v>2</v>
      </c>
    </row>
    <row r="48" spans="1:19">
      <c r="A48" t="s">
        <v>688</v>
      </c>
      <c r="B48" t="s">
        <v>689</v>
      </c>
      <c r="C48" s="28">
        <v>1.3874206235373827</v>
      </c>
      <c r="D48" s="28">
        <v>4.8547541127745626E-2</v>
      </c>
      <c r="E48" s="28"/>
      <c r="F48" s="28"/>
      <c r="G48" s="28"/>
      <c r="H48" s="28"/>
      <c r="I48" s="28"/>
      <c r="J48" s="28"/>
      <c r="K48" s="28">
        <f t="shared" si="3"/>
        <v>1.3874206235373827</v>
      </c>
      <c r="L48">
        <f>LOG(C48, 2)</f>
        <v>0.47240523502689669</v>
      </c>
      <c r="Q48">
        <f t="shared" si="0"/>
        <v>1</v>
      </c>
      <c r="R48">
        <f t="shared" si="1"/>
        <v>1</v>
      </c>
      <c r="S48">
        <f t="shared" si="2"/>
        <v>2</v>
      </c>
    </row>
    <row r="49" spans="1:19">
      <c r="A49" t="s">
        <v>993</v>
      </c>
      <c r="B49" t="s">
        <v>994</v>
      </c>
      <c r="C49" s="28"/>
      <c r="D49" s="28"/>
      <c r="E49" s="28"/>
      <c r="F49" s="28"/>
      <c r="G49" s="28"/>
      <c r="H49" s="28"/>
      <c r="I49" s="28">
        <v>1.3836413037358399</v>
      </c>
      <c r="J49" s="28">
        <v>4.1037520613334239E-2</v>
      </c>
      <c r="K49" s="28">
        <f t="shared" si="3"/>
        <v>1.3836413037358399</v>
      </c>
      <c r="N49">
        <f t="shared" ref="N49:N60" si="10">LOG(I49, 2)</f>
        <v>0.46846998604337775</v>
      </c>
      <c r="Q49">
        <f t="shared" si="0"/>
        <v>1</v>
      </c>
      <c r="R49">
        <f t="shared" si="1"/>
        <v>1</v>
      </c>
      <c r="S49">
        <f t="shared" si="2"/>
        <v>2</v>
      </c>
    </row>
    <row r="50" spans="1:19">
      <c r="A50" t="s">
        <v>108</v>
      </c>
      <c r="B50" t="s">
        <v>109</v>
      </c>
      <c r="C50" s="28">
        <v>1.3878099876539873</v>
      </c>
      <c r="D50" s="28">
        <v>0.30635014005463684</v>
      </c>
      <c r="E50" s="28"/>
      <c r="F50" s="28">
        <v>1.340712610963295</v>
      </c>
      <c r="G50" s="28">
        <v>4.1033991103124945E-2</v>
      </c>
      <c r="H50" s="28"/>
      <c r="I50" s="28">
        <v>1.419324104802125</v>
      </c>
      <c r="J50" s="28">
        <v>4.8049200489360282E-2</v>
      </c>
      <c r="K50" s="28">
        <f t="shared" si="3"/>
        <v>1.3826155678064691</v>
      </c>
      <c r="L50">
        <f t="shared" ref="L50:L57" si="11">LOG(C50, 2)</f>
        <v>0.47281005449058094</v>
      </c>
      <c r="M50">
        <f t="shared" ref="M50:M58" si="12">LOG(F50, 2)</f>
        <v>0.42300002085734068</v>
      </c>
      <c r="N50">
        <f t="shared" si="10"/>
        <v>0.50520406860909806</v>
      </c>
      <c r="O50">
        <f t="shared" ref="O50:O58" si="13">STDEV(L50:N50)</f>
        <v>4.140836684380831E-2</v>
      </c>
      <c r="P50">
        <f t="shared" ref="P50:P58" si="14">_1__xlfn.(L50:N50, 0, O50)</f>
        <v>2.8155558451684201E-85</v>
      </c>
      <c r="Q50">
        <f t="shared" si="0"/>
        <v>1</v>
      </c>
      <c r="R50">
        <f t="shared" si="1"/>
        <v>2.8155558451684201E-85</v>
      </c>
      <c r="S50">
        <f t="shared" si="2"/>
        <v>5.6311116903368401E-85</v>
      </c>
    </row>
    <row r="51" spans="1:19">
      <c r="A51" t="s">
        <v>138</v>
      </c>
      <c r="B51" t="s">
        <v>139</v>
      </c>
      <c r="C51" s="28">
        <v>1.4557164333724977</v>
      </c>
      <c r="D51" s="28">
        <v>0.29988179090644829</v>
      </c>
      <c r="E51" s="28"/>
      <c r="F51" s="28">
        <v>1.4527237640151724</v>
      </c>
      <c r="G51" s="28">
        <v>5.8420865049102384E-2</v>
      </c>
      <c r="H51" s="28"/>
      <c r="I51" s="28">
        <v>1.2391651625744775</v>
      </c>
      <c r="J51" s="28">
        <v>2.1784736430651961E-2</v>
      </c>
      <c r="K51" s="28">
        <f t="shared" si="3"/>
        <v>1.3825351199873825</v>
      </c>
      <c r="L51">
        <f t="shared" si="11"/>
        <v>0.54172935278245116</v>
      </c>
      <c r="M51">
        <f t="shared" si="12"/>
        <v>0.5387604000300813</v>
      </c>
      <c r="N51">
        <f t="shared" si="10"/>
        <v>0.30936849042191028</v>
      </c>
      <c r="O51">
        <f t="shared" si="13"/>
        <v>0.1333048093850229</v>
      </c>
      <c r="P51">
        <f t="shared" si="14"/>
        <v>8.745104711809232E-10</v>
      </c>
      <c r="Q51">
        <f t="shared" si="0"/>
        <v>0.99999999912548954</v>
      </c>
      <c r="R51">
        <f t="shared" si="1"/>
        <v>8.745104711809232E-10</v>
      </c>
      <c r="S51">
        <f t="shared" si="2"/>
        <v>1.7490209423618464E-9</v>
      </c>
    </row>
    <row r="52" spans="1:19">
      <c r="A52" t="s">
        <v>399</v>
      </c>
      <c r="B52" t="s">
        <v>400</v>
      </c>
      <c r="C52" s="28">
        <v>1.6231963899637449</v>
      </c>
      <c r="D52" s="28">
        <v>0.34593065781351656</v>
      </c>
      <c r="E52" s="28"/>
      <c r="F52" s="28">
        <v>0.82479303242488378</v>
      </c>
      <c r="G52" s="28">
        <v>7.0526117695863394E-2</v>
      </c>
      <c r="H52" s="28"/>
      <c r="I52" s="28">
        <v>1.6940250050981174</v>
      </c>
      <c r="J52" s="28">
        <v>3.8509633355771726E-2</v>
      </c>
      <c r="K52" s="28">
        <f t="shared" si="3"/>
        <v>1.3806714758289154</v>
      </c>
      <c r="L52">
        <f t="shared" si="11"/>
        <v>0.69883756161480315</v>
      </c>
      <c r="M52">
        <f t="shared" si="12"/>
        <v>-0.27789594953406338</v>
      </c>
      <c r="N52">
        <f t="shared" si="10"/>
        <v>0.76045517010388042</v>
      </c>
      <c r="O52">
        <f t="shared" si="13"/>
        <v>0.5825201182692431</v>
      </c>
      <c r="P52">
        <f t="shared" si="14"/>
        <v>0.12081709161306625</v>
      </c>
      <c r="Q52">
        <f t="shared" si="0"/>
        <v>0.8791829083869338</v>
      </c>
      <c r="R52">
        <f t="shared" si="1"/>
        <v>0.12081709161306625</v>
      </c>
      <c r="S52">
        <f t="shared" si="2"/>
        <v>0.2416341832261325</v>
      </c>
    </row>
    <row r="53" spans="1:19">
      <c r="A53" t="s">
        <v>733</v>
      </c>
      <c r="B53" t="s">
        <v>734</v>
      </c>
      <c r="C53" s="28">
        <v>1.5592820693251375</v>
      </c>
      <c r="D53" s="28">
        <v>0.3534894833192882</v>
      </c>
      <c r="E53" s="28"/>
      <c r="F53" s="28">
        <v>1.3079920425701923</v>
      </c>
      <c r="G53" s="28">
        <v>3.5642135997317026E-2</v>
      </c>
      <c r="H53" s="28"/>
      <c r="I53" s="28">
        <v>1.266466228152185</v>
      </c>
      <c r="J53" s="28">
        <v>1.2932555296292458E-2</v>
      </c>
      <c r="K53" s="28">
        <f t="shared" si="3"/>
        <v>1.3779134466825049</v>
      </c>
      <c r="L53">
        <f t="shared" si="11"/>
        <v>0.6408819307343796</v>
      </c>
      <c r="M53">
        <f t="shared" si="12"/>
        <v>0.38735376394039717</v>
      </c>
      <c r="N53">
        <f t="shared" si="10"/>
        <v>0.34080860636191779</v>
      </c>
      <c r="O53">
        <f t="shared" si="13"/>
        <v>0.16149663724665361</v>
      </c>
      <c r="P53">
        <f t="shared" si="14"/>
        <v>4.9320198004235681E-7</v>
      </c>
      <c r="Q53">
        <f t="shared" si="0"/>
        <v>0.99999950679801997</v>
      </c>
      <c r="R53">
        <f t="shared" si="1"/>
        <v>4.9320198004235681E-7</v>
      </c>
      <c r="S53">
        <f t="shared" si="2"/>
        <v>9.8640396008471363E-7</v>
      </c>
    </row>
    <row r="54" spans="1:19">
      <c r="A54" t="s">
        <v>176</v>
      </c>
      <c r="B54" t="s">
        <v>177</v>
      </c>
      <c r="C54" s="28">
        <v>1.634331318558975</v>
      </c>
      <c r="D54" s="28">
        <v>0.37438544940153157</v>
      </c>
      <c r="E54" s="28"/>
      <c r="F54" s="28">
        <v>1.8471257515750101</v>
      </c>
      <c r="G54" s="28">
        <v>6.1378657604347887E-2</v>
      </c>
      <c r="H54" s="28"/>
      <c r="I54" s="28">
        <v>0.65215310862185882</v>
      </c>
      <c r="J54" s="28">
        <v>5.2271526708411439E-2</v>
      </c>
      <c r="K54" s="28">
        <f t="shared" si="3"/>
        <v>1.3778700595852813</v>
      </c>
      <c r="L54">
        <f t="shared" si="11"/>
        <v>0.70870048237494854</v>
      </c>
      <c r="M54">
        <f t="shared" si="12"/>
        <v>0.88528208775942574</v>
      </c>
      <c r="N54">
        <f t="shared" si="10"/>
        <v>-0.61671738331761061</v>
      </c>
      <c r="O54">
        <f t="shared" si="13"/>
        <v>0.82096650288677775</v>
      </c>
      <c r="P54">
        <f t="shared" si="14"/>
        <v>0.24595681028007693</v>
      </c>
      <c r="Q54">
        <f t="shared" si="0"/>
        <v>0.75404318971992312</v>
      </c>
      <c r="R54">
        <f t="shared" si="1"/>
        <v>0.24595681028007693</v>
      </c>
      <c r="S54">
        <f t="shared" si="2"/>
        <v>0.49191362056015386</v>
      </c>
    </row>
    <row r="55" spans="1:19">
      <c r="A55" t="s">
        <v>18</v>
      </c>
      <c r="B55" t="s">
        <v>19</v>
      </c>
      <c r="C55" s="28">
        <v>1.4828922049047075</v>
      </c>
      <c r="D55" s="28">
        <v>0.46748567074966629</v>
      </c>
      <c r="E55" s="28"/>
      <c r="F55" s="28">
        <v>1.2677707018302276</v>
      </c>
      <c r="G55" s="28">
        <v>2.8518544831096244E-2</v>
      </c>
      <c r="H55" s="28"/>
      <c r="I55" s="28">
        <v>1.38075648092456</v>
      </c>
      <c r="J55" s="28">
        <v>2.5681191884809464E-2</v>
      </c>
      <c r="K55" s="28">
        <f t="shared" si="3"/>
        <v>1.3771397958864984</v>
      </c>
      <c r="L55">
        <f t="shared" si="11"/>
        <v>0.56841372853989702</v>
      </c>
      <c r="M55">
        <f t="shared" si="12"/>
        <v>0.34229383282218268</v>
      </c>
      <c r="N55">
        <f t="shared" si="10"/>
        <v>0.46545889907349114</v>
      </c>
      <c r="O55">
        <f t="shared" si="13"/>
        <v>0.11321037768577599</v>
      </c>
      <c r="P55">
        <f t="shared" si="14"/>
        <v>1.1239362871361565E-12</v>
      </c>
      <c r="Q55">
        <f t="shared" si="0"/>
        <v>0.99999999999887601</v>
      </c>
      <c r="R55">
        <f t="shared" si="1"/>
        <v>1.1239362871361565E-12</v>
      </c>
      <c r="S55">
        <f t="shared" si="2"/>
        <v>2.247872574272313E-12</v>
      </c>
    </row>
    <row r="56" spans="1:19">
      <c r="A56" t="s">
        <v>142</v>
      </c>
      <c r="B56" t="s">
        <v>143</v>
      </c>
      <c r="C56" s="28">
        <v>1.4612930216318751</v>
      </c>
      <c r="D56" s="28">
        <v>0.20532480268447703</v>
      </c>
      <c r="E56" s="28"/>
      <c r="F56" s="28">
        <v>1.3474682530828526</v>
      </c>
      <c r="G56" s="28">
        <v>3.7158288053375697E-2</v>
      </c>
      <c r="H56" s="28"/>
      <c r="I56" s="28">
        <v>1.32114518267724</v>
      </c>
      <c r="J56" s="28">
        <v>8.6132353434803591E-2</v>
      </c>
      <c r="K56" s="28">
        <f t="shared" si="3"/>
        <v>1.3766354857973226</v>
      </c>
      <c r="L56">
        <f t="shared" si="11"/>
        <v>0.54724549947467049</v>
      </c>
      <c r="M56">
        <f t="shared" si="12"/>
        <v>0.43025128287798514</v>
      </c>
      <c r="N56">
        <f t="shared" si="10"/>
        <v>0.40178901527469241</v>
      </c>
      <c r="O56">
        <f t="shared" si="13"/>
        <v>7.7087975921467225E-2</v>
      </c>
      <c r="P56">
        <f t="shared" si="14"/>
        <v>2.5737670024316155E-25</v>
      </c>
      <c r="Q56">
        <f t="shared" si="0"/>
        <v>1</v>
      </c>
      <c r="R56">
        <f t="shared" si="1"/>
        <v>2.5737670024316155E-25</v>
      </c>
      <c r="S56">
        <f t="shared" si="2"/>
        <v>5.147534004863231E-25</v>
      </c>
    </row>
    <row r="57" spans="1:19">
      <c r="A57" t="s">
        <v>325</v>
      </c>
      <c r="B57" t="s">
        <v>326</v>
      </c>
      <c r="C57" s="28">
        <v>1.3044513188371825</v>
      </c>
      <c r="D57" s="28">
        <v>9.3702946524872516E-2</v>
      </c>
      <c r="E57" s="28"/>
      <c r="F57" s="28">
        <v>1.3445167743131425</v>
      </c>
      <c r="G57" s="28">
        <v>1.9711998100662129E-2</v>
      </c>
      <c r="H57" s="28"/>
      <c r="I57" s="28">
        <v>1.4760747038246924</v>
      </c>
      <c r="J57" s="28">
        <v>3.1317722382085182E-2</v>
      </c>
      <c r="K57" s="28">
        <f t="shared" si="3"/>
        <v>1.3750142656583391</v>
      </c>
      <c r="L57">
        <f t="shared" si="11"/>
        <v>0.38344310484323785</v>
      </c>
      <c r="M57">
        <f t="shared" si="12"/>
        <v>0.42708775451716186</v>
      </c>
      <c r="N57">
        <f t="shared" si="10"/>
        <v>0.56176573773309391</v>
      </c>
      <c r="O57">
        <f t="shared" si="13"/>
        <v>9.2953371831472828E-2</v>
      </c>
      <c r="P57">
        <f t="shared" si="14"/>
        <v>7.7345704647762052E-18</v>
      </c>
      <c r="Q57">
        <f t="shared" si="0"/>
        <v>1</v>
      </c>
      <c r="R57">
        <f t="shared" si="1"/>
        <v>7.7345704647762052E-18</v>
      </c>
      <c r="S57">
        <f t="shared" si="2"/>
        <v>1.546914092955241E-17</v>
      </c>
    </row>
    <row r="58" spans="1:19">
      <c r="A58" t="s">
        <v>871</v>
      </c>
      <c r="B58" t="s">
        <v>872</v>
      </c>
      <c r="C58" s="28"/>
      <c r="D58" s="28"/>
      <c r="E58" s="28"/>
      <c r="F58" s="28">
        <v>1.5060177899514076</v>
      </c>
      <c r="G58" s="28">
        <v>0.13119298643224089</v>
      </c>
      <c r="H58" s="28"/>
      <c r="I58" s="28">
        <v>1.2415223856683748</v>
      </c>
      <c r="J58" s="28">
        <v>3.7260746785403559E-2</v>
      </c>
      <c r="K58" s="28">
        <f t="shared" si="3"/>
        <v>1.3737700878098913</v>
      </c>
      <c r="M58">
        <f t="shared" si="12"/>
        <v>0.59073881205704237</v>
      </c>
      <c r="N58">
        <f t="shared" si="10"/>
        <v>0.31211027472586184</v>
      </c>
      <c r="O58">
        <f t="shared" si="13"/>
        <v>0.197020128178967</v>
      </c>
      <c r="P58">
        <f t="shared" si="14"/>
        <v>5.9695209942596094E-4</v>
      </c>
      <c r="Q58">
        <f t="shared" si="0"/>
        <v>0.99940304790057399</v>
      </c>
      <c r="R58">
        <f t="shared" si="1"/>
        <v>5.9695209942596094E-4</v>
      </c>
      <c r="S58">
        <f t="shared" si="2"/>
        <v>1.1939041988519219E-3</v>
      </c>
    </row>
    <row r="59" spans="1:19">
      <c r="A59" t="s">
        <v>691</v>
      </c>
      <c r="B59" t="s">
        <v>618</v>
      </c>
      <c r="C59" s="28"/>
      <c r="D59" s="28">
        <v>7.056009485691668E-2</v>
      </c>
      <c r="E59" s="28"/>
      <c r="F59" s="28"/>
      <c r="G59" s="28"/>
      <c r="H59" s="28"/>
      <c r="I59" s="28">
        <v>1.3698946833676378</v>
      </c>
      <c r="J59" s="28">
        <v>0.17206787270156235</v>
      </c>
      <c r="K59" s="28">
        <f t="shared" si="3"/>
        <v>1.3698946833676378</v>
      </c>
      <c r="N59">
        <f t="shared" si="10"/>
        <v>0.45406498397149586</v>
      </c>
      <c r="Q59">
        <f t="shared" si="0"/>
        <v>1</v>
      </c>
      <c r="R59">
        <f t="shared" si="1"/>
        <v>1</v>
      </c>
      <c r="S59">
        <f t="shared" si="2"/>
        <v>2</v>
      </c>
    </row>
    <row r="60" spans="1:19">
      <c r="A60" t="s">
        <v>373</v>
      </c>
      <c r="B60" t="s">
        <v>302</v>
      </c>
      <c r="C60" s="28">
        <v>1.5288928023652151</v>
      </c>
      <c r="D60" s="28">
        <v>0.2829367883300703</v>
      </c>
      <c r="E60" s="28"/>
      <c r="F60" s="28">
        <v>1.2278919773647301</v>
      </c>
      <c r="G60" s="28">
        <v>2.6475210310466797E-2</v>
      </c>
      <c r="H60" s="28"/>
      <c r="I60" s="28">
        <v>1.3383512900873076</v>
      </c>
      <c r="J60" s="28">
        <v>3.3401885498713077E-2</v>
      </c>
      <c r="K60" s="28">
        <f t="shared" si="3"/>
        <v>1.3650453566057508</v>
      </c>
      <c r="L60">
        <f>LOG(C60, 2)</f>
        <v>0.6124872563274274</v>
      </c>
      <c r="M60">
        <f>LOG(F60, 2)</f>
        <v>0.29618364655898116</v>
      </c>
      <c r="N60">
        <f t="shared" si="10"/>
        <v>0.42045684389275334</v>
      </c>
      <c r="O60">
        <f>STDEV(L60:N60)</f>
        <v>0.15935676976935487</v>
      </c>
      <c r="P60">
        <f>_1__xlfn.(L60:N60, 0, O60)</f>
        <v>7.3439564073607817E-7</v>
      </c>
      <c r="Q60">
        <f t="shared" si="0"/>
        <v>0.99999926560435926</v>
      </c>
      <c r="R60">
        <f t="shared" si="1"/>
        <v>7.3439564073607817E-7</v>
      </c>
      <c r="S60">
        <f t="shared" si="2"/>
        <v>1.4687912814721563E-6</v>
      </c>
    </row>
    <row r="61" spans="1:19">
      <c r="A61" t="s">
        <v>673</v>
      </c>
      <c r="B61" t="s">
        <v>674</v>
      </c>
      <c r="C61" s="28">
        <v>1.3618485916030101</v>
      </c>
      <c r="D61" s="28">
        <v>0.13857433646134279</v>
      </c>
      <c r="E61" s="28"/>
      <c r="F61" s="28"/>
      <c r="G61" s="28"/>
      <c r="H61" s="28"/>
      <c r="I61" s="28"/>
      <c r="J61" s="28"/>
      <c r="K61" s="28">
        <f t="shared" si="3"/>
        <v>1.3618485916030101</v>
      </c>
      <c r="L61">
        <f>LOG(C61, 2)</f>
        <v>0.44556631547498649</v>
      </c>
      <c r="Q61">
        <f t="shared" si="0"/>
        <v>1</v>
      </c>
      <c r="R61">
        <f t="shared" si="1"/>
        <v>1</v>
      </c>
      <c r="S61">
        <f t="shared" si="2"/>
        <v>2</v>
      </c>
    </row>
    <row r="62" spans="1:19">
      <c r="A62" t="s">
        <v>913</v>
      </c>
      <c r="B62" t="s">
        <v>914</v>
      </c>
      <c r="C62" s="28">
        <v>1.3589506810414325</v>
      </c>
      <c r="D62" s="28">
        <v>0.22311215695323855</v>
      </c>
      <c r="E62" s="28"/>
      <c r="F62" s="28"/>
      <c r="G62" s="28"/>
      <c r="H62" s="28"/>
      <c r="I62" s="28"/>
      <c r="J62" s="28"/>
      <c r="K62" s="28">
        <f t="shared" si="3"/>
        <v>1.3589506810414325</v>
      </c>
      <c r="L62">
        <f>LOG(C62, 2)</f>
        <v>0.4424930988513987</v>
      </c>
      <c r="Q62">
        <f t="shared" si="0"/>
        <v>1</v>
      </c>
      <c r="R62">
        <f t="shared" si="1"/>
        <v>1</v>
      </c>
      <c r="S62">
        <f t="shared" si="2"/>
        <v>2</v>
      </c>
    </row>
    <row r="63" spans="1:19">
      <c r="A63" t="s">
        <v>997</v>
      </c>
      <c r="B63" t="s">
        <v>998</v>
      </c>
      <c r="C63" s="28"/>
      <c r="D63" s="28">
        <v>7.9673826766731792E-2</v>
      </c>
      <c r="E63" s="28"/>
      <c r="F63" s="28"/>
      <c r="G63" s="28"/>
      <c r="H63" s="28"/>
      <c r="I63" s="28">
        <v>1.3583163353669527</v>
      </c>
      <c r="J63" s="28">
        <v>0.11483213754251463</v>
      </c>
      <c r="K63" s="28">
        <f t="shared" si="3"/>
        <v>1.3583163353669527</v>
      </c>
      <c r="N63">
        <f>LOG(I63, 2)</f>
        <v>0.44181950485428306</v>
      </c>
      <c r="Q63">
        <f t="shared" si="0"/>
        <v>1</v>
      </c>
      <c r="R63">
        <f t="shared" si="1"/>
        <v>1</v>
      </c>
      <c r="S63">
        <f t="shared" si="2"/>
        <v>2</v>
      </c>
    </row>
    <row r="64" spans="1:19">
      <c r="A64" t="s">
        <v>684</v>
      </c>
      <c r="B64" t="s">
        <v>685</v>
      </c>
      <c r="C64" s="28">
        <v>1.4751802072073701</v>
      </c>
      <c r="D64" s="28">
        <v>6.4783587161263562E-2</v>
      </c>
      <c r="E64" s="28"/>
      <c r="F64" s="28">
        <v>1.25393012729978</v>
      </c>
      <c r="G64" s="28">
        <v>7.6723100750787462E-2</v>
      </c>
      <c r="H64" s="28"/>
      <c r="I64" s="28">
        <v>1.338297421847455</v>
      </c>
      <c r="J64" s="28">
        <v>0.10360936896256888</v>
      </c>
      <c r="K64" s="28">
        <f t="shared" si="3"/>
        <v>1.355802585451535</v>
      </c>
      <c r="L64">
        <f t="shared" ref="L64:L73" si="15">LOG(C64, 2)</f>
        <v>0.56089120407719373</v>
      </c>
      <c r="M64">
        <f>LOG(F64, 2)</f>
        <v>0.32645695913945333</v>
      </c>
      <c r="N64">
        <f>LOG(I64, 2)</f>
        <v>0.42039877467944148</v>
      </c>
      <c r="O64">
        <f>STDEV(L64:N64)</f>
        <v>0.11798488789145822</v>
      </c>
      <c r="P64">
        <f>_1__xlfn.(L64:N64, 0, O64)</f>
        <v>7.801359617662076E-11</v>
      </c>
      <c r="Q64">
        <f t="shared" si="0"/>
        <v>0.9999999999219864</v>
      </c>
      <c r="R64">
        <f t="shared" si="1"/>
        <v>7.801359617662076E-11</v>
      </c>
      <c r="S64">
        <f t="shared" si="2"/>
        <v>1.5602719235324152E-10</v>
      </c>
    </row>
    <row r="65" spans="1:19">
      <c r="A65" t="s">
        <v>861</v>
      </c>
      <c r="B65" t="s">
        <v>862</v>
      </c>
      <c r="C65" s="28">
        <v>1.63848426104349</v>
      </c>
      <c r="D65" s="28">
        <v>9.7479372376723994E-2</v>
      </c>
      <c r="E65" s="28"/>
      <c r="F65" s="28"/>
      <c r="G65" s="28"/>
      <c r="H65" s="28"/>
      <c r="I65" s="28">
        <v>1.07167747083397</v>
      </c>
      <c r="J65" s="28">
        <v>6.07447833794722E-2</v>
      </c>
      <c r="K65" s="28">
        <f t="shared" si="3"/>
        <v>1.3550808659387301</v>
      </c>
      <c r="L65">
        <f t="shared" si="15"/>
        <v>0.71236181470333826</v>
      </c>
      <c r="N65">
        <f>LOG(I65, 2)</f>
        <v>9.9870781503934025E-2</v>
      </c>
      <c r="O65">
        <f>STDEV(L65:N65)</f>
        <v>0.4330965629912536</v>
      </c>
      <c r="P65">
        <f>_1__xlfn.(L65:N65, 0, O65)</f>
        <v>9.2401061088680014E-2</v>
      </c>
      <c r="Q65">
        <f t="shared" si="0"/>
        <v>0.90759893891131993</v>
      </c>
      <c r="R65">
        <f t="shared" si="1"/>
        <v>9.2401061088680014E-2</v>
      </c>
      <c r="S65">
        <f t="shared" si="2"/>
        <v>0.18480212217736003</v>
      </c>
    </row>
    <row r="66" spans="1:19">
      <c r="A66" t="s">
        <v>937</v>
      </c>
      <c r="B66" t="s">
        <v>938</v>
      </c>
      <c r="C66" s="28">
        <v>1.2657926299536175</v>
      </c>
      <c r="D66" s="28">
        <v>0.22057352031638863</v>
      </c>
      <c r="E66" s="28"/>
      <c r="F66" s="28">
        <v>1.5928225174263799</v>
      </c>
      <c r="G66" s="28">
        <v>7.0926306905062034E-2</v>
      </c>
      <c r="H66" s="28"/>
      <c r="I66" s="28">
        <v>1.1903279189649698</v>
      </c>
      <c r="J66" s="28">
        <v>4.9784897436127871E-2</v>
      </c>
      <c r="K66" s="28">
        <f t="shared" si="3"/>
        <v>1.3496476887816558</v>
      </c>
      <c r="L66">
        <f t="shared" si="15"/>
        <v>0.34004107282131185</v>
      </c>
      <c r="M66">
        <f>LOG(F66, 2)</f>
        <v>0.67158552141825834</v>
      </c>
      <c r="N66">
        <f>LOG(I66, 2)</f>
        <v>0.25135907092322041</v>
      </c>
      <c r="O66">
        <f>STDEV(L66:N66)</f>
        <v>0.22150112435823169</v>
      </c>
      <c r="P66">
        <f>_1__xlfn.(L66:N66, 0, O66)</f>
        <v>4.9736081290178481E-4</v>
      </c>
      <c r="Q66">
        <f t="shared" ref="Q66:Q129" si="16">1-P66</f>
        <v>0.99950263918709825</v>
      </c>
      <c r="R66">
        <f t="shared" ref="R66:R129" si="17">MIN(P66:Q66)</f>
        <v>4.9736081290178481E-4</v>
      </c>
      <c r="S66">
        <f t="shared" ref="S66:S129" si="18">2*R66</f>
        <v>9.9472162580356962E-4</v>
      </c>
    </row>
    <row r="67" spans="1:19">
      <c r="A67" t="s">
        <v>819</v>
      </c>
      <c r="B67" t="s">
        <v>820</v>
      </c>
      <c r="C67" s="28">
        <v>1.1865824096189601</v>
      </c>
      <c r="D67" s="28">
        <v>7.3961297624717648E-2</v>
      </c>
      <c r="E67" s="28"/>
      <c r="F67" s="28"/>
      <c r="G67" s="28"/>
      <c r="H67" s="28"/>
      <c r="I67" s="28">
        <v>1.4946419524903873</v>
      </c>
      <c r="J67" s="28">
        <v>8.1337175726486854E-2</v>
      </c>
      <c r="K67" s="28">
        <f t="shared" si="3"/>
        <v>1.3406121810546736</v>
      </c>
      <c r="L67">
        <f t="shared" si="15"/>
        <v>0.24681230097004311</v>
      </c>
      <c r="N67">
        <f>LOG(I67, 2)</f>
        <v>0.57979992239475009</v>
      </c>
      <c r="O67">
        <f>STDEV(L67:N67)</f>
        <v>0.23545780516058915</v>
      </c>
      <c r="P67">
        <f>_1__xlfn.(L67:N67, 0, O67)</f>
        <v>6.5248282088139799E-3</v>
      </c>
      <c r="Q67">
        <f t="shared" si="16"/>
        <v>0.99347517179118605</v>
      </c>
      <c r="R67">
        <f t="shared" si="17"/>
        <v>6.5248282088139799E-3</v>
      </c>
      <c r="S67">
        <f t="shared" si="18"/>
        <v>1.304965641762796E-2</v>
      </c>
    </row>
    <row r="68" spans="1:19">
      <c r="A68" t="s">
        <v>597</v>
      </c>
      <c r="B68" t="s">
        <v>598</v>
      </c>
      <c r="C68" s="28">
        <v>1.3394711149507499</v>
      </c>
      <c r="D68" s="28">
        <v>0.21026880579710716</v>
      </c>
      <c r="E68" s="28"/>
      <c r="F68" s="28"/>
      <c r="G68" s="28"/>
      <c r="H68" s="28"/>
      <c r="I68" s="28"/>
      <c r="J68" s="28"/>
      <c r="K68" s="28">
        <f t="shared" si="3"/>
        <v>1.3394711149507499</v>
      </c>
      <c r="L68">
        <f t="shared" si="15"/>
        <v>0.42166347049225361</v>
      </c>
      <c r="Q68">
        <f t="shared" si="16"/>
        <v>1</v>
      </c>
      <c r="R68">
        <f t="shared" si="17"/>
        <v>1</v>
      </c>
      <c r="S68">
        <f t="shared" si="18"/>
        <v>2</v>
      </c>
    </row>
    <row r="69" spans="1:19">
      <c r="A69" t="s">
        <v>410</v>
      </c>
      <c r="B69" t="s">
        <v>338</v>
      </c>
      <c r="C69" s="28">
        <v>1.2150711983036224</v>
      </c>
      <c r="D69" s="28">
        <v>0.14090676983110451</v>
      </c>
      <c r="E69" s="28"/>
      <c r="F69" s="28">
        <v>1.340439890712845</v>
      </c>
      <c r="G69" s="28">
        <v>0.10075039031787979</v>
      </c>
      <c r="H69" s="28"/>
      <c r="I69" s="28">
        <v>1.460735920389975</v>
      </c>
      <c r="J69" s="28">
        <v>0.13948766837516341</v>
      </c>
      <c r="K69" s="28">
        <f t="shared" si="3"/>
        <v>1.3387490031354805</v>
      </c>
      <c r="L69">
        <f t="shared" si="15"/>
        <v>0.28104085245663796</v>
      </c>
      <c r="M69">
        <f>LOG(F69, 2)</f>
        <v>0.42270652606061793</v>
      </c>
      <c r="N69">
        <f>LOG(I69, 2)</f>
        <v>0.54669538363074965</v>
      </c>
      <c r="O69">
        <f>STDEV(L69:N69)</f>
        <v>0.13292524829928057</v>
      </c>
      <c r="P69">
        <f>_1__xlfn.(L69:N69, 0, O69)</f>
        <v>2.7988347011716094E-8</v>
      </c>
      <c r="Q69">
        <f t="shared" si="16"/>
        <v>0.99999997201165303</v>
      </c>
      <c r="R69">
        <f t="shared" si="17"/>
        <v>2.7988347011716094E-8</v>
      </c>
      <c r="S69">
        <f t="shared" si="18"/>
        <v>5.5976694023432188E-8</v>
      </c>
    </row>
    <row r="70" spans="1:19">
      <c r="A70" t="s">
        <v>763</v>
      </c>
      <c r="B70" t="s">
        <v>765</v>
      </c>
      <c r="C70" s="28">
        <v>1.3239482863267176</v>
      </c>
      <c r="D70" s="28">
        <v>0.2145627055632999</v>
      </c>
      <c r="E70" s="28"/>
      <c r="F70" s="28"/>
      <c r="G70" s="28"/>
      <c r="H70" s="28"/>
      <c r="I70" s="28"/>
      <c r="J70" s="28"/>
      <c r="K70" s="28">
        <f t="shared" si="3"/>
        <v>1.3239482863267176</v>
      </c>
      <c r="L70">
        <f t="shared" si="15"/>
        <v>0.40484677130143376</v>
      </c>
      <c r="Q70">
        <f t="shared" si="16"/>
        <v>1</v>
      </c>
      <c r="R70">
        <f t="shared" si="17"/>
        <v>1</v>
      </c>
      <c r="S70">
        <f t="shared" si="18"/>
        <v>2</v>
      </c>
    </row>
    <row r="71" spans="1:19">
      <c r="A71" t="s">
        <v>162</v>
      </c>
      <c r="B71" t="s">
        <v>159</v>
      </c>
      <c r="C71" s="28">
        <v>1.5906145519312049</v>
      </c>
      <c r="D71" s="28">
        <v>0.42081915745406012</v>
      </c>
      <c r="E71" s="28"/>
      <c r="F71" s="28">
        <v>1.482767236530935</v>
      </c>
      <c r="G71" s="28">
        <v>0.11857413548436237</v>
      </c>
      <c r="H71" s="28"/>
      <c r="I71" s="28">
        <v>0.89431890430619299</v>
      </c>
      <c r="J71" s="28">
        <v>3.438820197818037E-2</v>
      </c>
      <c r="K71" s="28">
        <f t="shared" si="3"/>
        <v>1.3225668975894445</v>
      </c>
      <c r="L71">
        <f t="shared" si="15"/>
        <v>0.66958427477086013</v>
      </c>
      <c r="M71">
        <f t="shared" ref="M71:M76" si="19">LOG(F71, 2)</f>
        <v>0.56829214259466188</v>
      </c>
      <c r="N71">
        <f t="shared" ref="N71:N76" si="20">LOG(I71, 2)</f>
        <v>-0.16113872251537423</v>
      </c>
      <c r="O71">
        <f t="shared" ref="O71:O76" si="21">STDEV(L71:N71)</f>
        <v>0.45321631723276851</v>
      </c>
      <c r="P71">
        <f t="shared" ref="P71:P76" si="22">_1__xlfn.(L71:N71, 0, O71)</f>
        <v>8.5085991614795964E-2</v>
      </c>
      <c r="Q71">
        <f t="shared" si="16"/>
        <v>0.91491400838520409</v>
      </c>
      <c r="R71">
        <f t="shared" si="17"/>
        <v>8.5085991614795964E-2</v>
      </c>
      <c r="S71">
        <f t="shared" si="18"/>
        <v>0.17017198322959193</v>
      </c>
    </row>
    <row r="72" spans="1:19">
      <c r="A72" t="s">
        <v>236</v>
      </c>
      <c r="B72" t="s">
        <v>239</v>
      </c>
      <c r="C72" s="28">
        <v>1.0032637258834625</v>
      </c>
      <c r="D72" s="28">
        <v>0.15775712282445722</v>
      </c>
      <c r="E72" s="28"/>
      <c r="F72" s="28">
        <v>1.868965420137225</v>
      </c>
      <c r="G72" s="28">
        <v>6.2823791291384781E-2</v>
      </c>
      <c r="H72" s="28"/>
      <c r="I72" s="28">
        <v>1.0933381002425824</v>
      </c>
      <c r="J72" s="28">
        <v>1.9295639883127623E-2</v>
      </c>
      <c r="K72" s="28">
        <f t="shared" ref="K72:K135" si="23">AVERAGE(C72, F72, I72)</f>
        <v>1.3218557487544234</v>
      </c>
      <c r="L72">
        <f t="shared" si="15"/>
        <v>4.7008940980157376E-3</v>
      </c>
      <c r="M72">
        <f t="shared" si="19"/>
        <v>0.90223987638213121</v>
      </c>
      <c r="N72">
        <f t="shared" si="20"/>
        <v>0.12873960422708861</v>
      </c>
      <c r="O72">
        <f t="shared" si="21"/>
        <v>0.48635797813168008</v>
      </c>
      <c r="P72">
        <f t="shared" si="22"/>
        <v>0.10945251946192432</v>
      </c>
      <c r="Q72">
        <f t="shared" si="16"/>
        <v>0.89054748053807564</v>
      </c>
      <c r="R72">
        <f t="shared" si="17"/>
        <v>0.10945251946192432</v>
      </c>
      <c r="S72">
        <f t="shared" si="18"/>
        <v>0.21890503892384863</v>
      </c>
    </row>
    <row r="73" spans="1:19">
      <c r="A73" t="s">
        <v>366</v>
      </c>
      <c r="B73" t="s">
        <v>367</v>
      </c>
      <c r="C73" s="28">
        <v>1.3340971442258549</v>
      </c>
      <c r="D73" s="28">
        <v>3.2847520599661166E-2</v>
      </c>
      <c r="E73" s="28"/>
      <c r="F73" s="28">
        <v>1.3188148934274748</v>
      </c>
      <c r="G73" s="28">
        <v>5.6453574509897221E-2</v>
      </c>
      <c r="H73" s="28"/>
      <c r="I73" s="28">
        <v>1.3123818033016974</v>
      </c>
      <c r="J73" s="28">
        <v>8.1858622606546208E-2</v>
      </c>
      <c r="K73" s="28">
        <f t="shared" si="23"/>
        <v>1.3217646136516759</v>
      </c>
      <c r="L73">
        <f t="shared" si="15"/>
        <v>0.41586372228724561</v>
      </c>
      <c r="M73">
        <f t="shared" si="19"/>
        <v>0.3992420846236937</v>
      </c>
      <c r="N73">
        <f t="shared" si="20"/>
        <v>0.39218749556421578</v>
      </c>
      <c r="O73">
        <f t="shared" si="21"/>
        <v>1.2155998363337778E-2</v>
      </c>
      <c r="P73">
        <f t="shared" si="22"/>
        <v>0</v>
      </c>
      <c r="Q73">
        <f t="shared" si="16"/>
        <v>1</v>
      </c>
      <c r="R73">
        <f t="shared" si="17"/>
        <v>0</v>
      </c>
      <c r="S73">
        <f t="shared" si="18"/>
        <v>0</v>
      </c>
    </row>
    <row r="74" spans="1:19">
      <c r="A74" t="s">
        <v>863</v>
      </c>
      <c r="B74" t="s">
        <v>864</v>
      </c>
      <c r="C74" s="28"/>
      <c r="D74" s="28">
        <v>9.7479372376723994E-2</v>
      </c>
      <c r="E74" s="28"/>
      <c r="F74" s="28">
        <v>1.2979609164598673</v>
      </c>
      <c r="G74" s="28">
        <v>4.395540301921462E-2</v>
      </c>
      <c r="H74" s="28"/>
      <c r="I74" s="28">
        <v>1.3345026202856849</v>
      </c>
      <c r="J74" s="28">
        <v>4.8679142446534866E-2</v>
      </c>
      <c r="K74" s="28">
        <f t="shared" si="23"/>
        <v>1.3162317683727762</v>
      </c>
      <c r="M74">
        <f t="shared" si="19"/>
        <v>0.37624694229048061</v>
      </c>
      <c r="N74">
        <f t="shared" si="20"/>
        <v>0.41630213820333539</v>
      </c>
      <c r="O74">
        <f t="shared" si="21"/>
        <v>2.8323300651735297E-2</v>
      </c>
      <c r="P74">
        <f t="shared" si="22"/>
        <v>1.9486709596117659E-87</v>
      </c>
      <c r="Q74">
        <f t="shared" si="16"/>
        <v>1</v>
      </c>
      <c r="R74">
        <f t="shared" si="17"/>
        <v>1.9486709596117659E-87</v>
      </c>
      <c r="S74">
        <f t="shared" si="18"/>
        <v>3.8973419192235319E-87</v>
      </c>
    </row>
    <row r="75" spans="1:19">
      <c r="A75" t="s">
        <v>74</v>
      </c>
      <c r="B75" t="s">
        <v>75</v>
      </c>
      <c r="C75" s="28">
        <v>1.3805318073641151</v>
      </c>
      <c r="D75" s="28">
        <v>0.3143890132941965</v>
      </c>
      <c r="E75" s="28"/>
      <c r="F75" s="28">
        <v>1.2990125671643524</v>
      </c>
      <c r="G75" s="28">
        <v>6.2543621037867508E-2</v>
      </c>
      <c r="H75" s="28"/>
      <c r="I75" s="28">
        <v>1.2567426051488624</v>
      </c>
      <c r="J75" s="28">
        <v>5.2825847592091246E-2</v>
      </c>
      <c r="K75" s="28">
        <f t="shared" si="23"/>
        <v>1.3120956598924434</v>
      </c>
      <c r="L75">
        <f t="shared" ref="L75:L81" si="24">LOG(C75, 2)</f>
        <v>0.46522412790992751</v>
      </c>
      <c r="M75">
        <f t="shared" si="19"/>
        <v>0.37741538805907177</v>
      </c>
      <c r="N75">
        <f t="shared" si="20"/>
        <v>0.32968920003669999</v>
      </c>
      <c r="O75">
        <f t="shared" si="21"/>
        <v>6.8748188450003314E-2</v>
      </c>
      <c r="P75">
        <f t="shared" si="22"/>
        <v>3.5923950767719154E-23</v>
      </c>
      <c r="Q75">
        <f t="shared" si="16"/>
        <v>1</v>
      </c>
      <c r="R75">
        <f t="shared" si="17"/>
        <v>3.5923950767719154E-23</v>
      </c>
      <c r="S75">
        <f t="shared" si="18"/>
        <v>7.1847901535438307E-23</v>
      </c>
    </row>
    <row r="76" spans="1:19">
      <c r="A76" t="s">
        <v>339</v>
      </c>
      <c r="B76" t="s">
        <v>340</v>
      </c>
      <c r="C76" s="28">
        <v>1.6010325094320075</v>
      </c>
      <c r="D76" s="28">
        <v>0.21013338854696167</v>
      </c>
      <c r="E76" s="28"/>
      <c r="F76" s="28">
        <v>1.2461748104686925</v>
      </c>
      <c r="G76" s="28">
        <v>9.1371169682783235E-2</v>
      </c>
      <c r="H76" s="28"/>
      <c r="I76" s="28">
        <v>1.07654729877193</v>
      </c>
      <c r="J76" s="28">
        <v>3.3064143063479719E-2</v>
      </c>
      <c r="K76" s="28">
        <f t="shared" si="23"/>
        <v>1.3079182062242098</v>
      </c>
      <c r="L76">
        <f t="shared" si="24"/>
        <v>0.67900260249512234</v>
      </c>
      <c r="M76">
        <f t="shared" si="19"/>
        <v>0.3175064604217594</v>
      </c>
      <c r="N76">
        <f t="shared" si="20"/>
        <v>0.10641170659724956</v>
      </c>
      <c r="O76">
        <f t="shared" si="21"/>
        <v>0.28956887202969056</v>
      </c>
      <c r="P76">
        <f t="shared" si="22"/>
        <v>1.393777594663752E-2</v>
      </c>
      <c r="Q76">
        <f t="shared" si="16"/>
        <v>0.98606222405336252</v>
      </c>
      <c r="R76">
        <f t="shared" si="17"/>
        <v>1.393777594663752E-2</v>
      </c>
      <c r="S76">
        <f t="shared" si="18"/>
        <v>2.7875551893275039E-2</v>
      </c>
    </row>
    <row r="77" spans="1:19">
      <c r="A77" t="s">
        <v>895</v>
      </c>
      <c r="B77" t="s">
        <v>812</v>
      </c>
      <c r="C77" s="28">
        <v>1.3058821921798125</v>
      </c>
      <c r="D77" s="28">
        <v>8.8510701723382157E-2</v>
      </c>
      <c r="E77" s="28"/>
      <c r="F77" s="28"/>
      <c r="G77" s="28"/>
      <c r="H77" s="28"/>
      <c r="I77" s="28"/>
      <c r="J77" s="28"/>
      <c r="K77" s="28">
        <f t="shared" si="23"/>
        <v>1.3058821921798125</v>
      </c>
      <c r="L77">
        <f t="shared" si="24"/>
        <v>0.38502475260862823</v>
      </c>
      <c r="Q77">
        <f t="shared" si="16"/>
        <v>1</v>
      </c>
      <c r="R77">
        <f t="shared" si="17"/>
        <v>1</v>
      </c>
      <c r="S77">
        <f t="shared" si="18"/>
        <v>2</v>
      </c>
    </row>
    <row r="78" spans="1:19">
      <c r="A78" t="s">
        <v>584</v>
      </c>
      <c r="B78" t="s">
        <v>585</v>
      </c>
      <c r="C78" s="28">
        <v>1.2783789494001501</v>
      </c>
      <c r="D78" s="28">
        <v>4.5594662280950472E-2</v>
      </c>
      <c r="E78" s="28"/>
      <c r="F78" s="28">
        <v>1.33659678087183</v>
      </c>
      <c r="G78" s="28">
        <v>3.1726834981544598E-2</v>
      </c>
      <c r="H78" s="28"/>
      <c r="I78" s="28">
        <v>1.2983461524045026</v>
      </c>
      <c r="J78" s="28">
        <v>4.8584250241526371E-2</v>
      </c>
      <c r="K78" s="28">
        <f t="shared" si="23"/>
        <v>1.3044406275588276</v>
      </c>
      <c r="L78">
        <f t="shared" si="24"/>
        <v>0.35431555724112723</v>
      </c>
      <c r="M78">
        <f>LOG(F78, 2)</f>
        <v>0.41856430464324051</v>
      </c>
      <c r="N78">
        <f>LOG(I78, 2)</f>
        <v>0.37667507191939947</v>
      </c>
      <c r="O78">
        <f>STDEV(L78:N78)</f>
        <v>3.2615326810107099E-2</v>
      </c>
      <c r="P78">
        <f>_1__xlfn.(L78:N78, 0, O78)</f>
        <v>2.3595034942734432E-92</v>
      </c>
      <c r="Q78">
        <f t="shared" si="16"/>
        <v>1</v>
      </c>
      <c r="R78">
        <f t="shared" si="17"/>
        <v>2.3595034942734432E-92</v>
      </c>
      <c r="S78">
        <f t="shared" si="18"/>
        <v>4.7190069885468865E-92</v>
      </c>
    </row>
    <row r="79" spans="1:19">
      <c r="A79" t="s">
        <v>572</v>
      </c>
      <c r="B79" t="s">
        <v>573</v>
      </c>
      <c r="C79" s="28">
        <v>1.2929877462616401</v>
      </c>
      <c r="D79" s="28">
        <v>0.13416465321691906</v>
      </c>
      <c r="E79" s="28"/>
      <c r="F79" s="28"/>
      <c r="G79" s="28"/>
      <c r="H79" s="28"/>
      <c r="I79" s="28"/>
      <c r="J79" s="28"/>
      <c r="K79" s="28">
        <f t="shared" si="23"/>
        <v>1.2929877462616401</v>
      </c>
      <c r="L79">
        <f t="shared" si="24"/>
        <v>0.37070860268773909</v>
      </c>
      <c r="Q79">
        <f t="shared" si="16"/>
        <v>1</v>
      </c>
      <c r="R79">
        <f t="shared" si="17"/>
        <v>1</v>
      </c>
      <c r="S79">
        <f t="shared" si="18"/>
        <v>2</v>
      </c>
    </row>
    <row r="80" spans="1:19">
      <c r="A80" t="s">
        <v>851</v>
      </c>
      <c r="B80" t="s">
        <v>852</v>
      </c>
      <c r="C80" s="28">
        <v>1.29140140490384</v>
      </c>
      <c r="D80" s="28">
        <v>0.18894805243993035</v>
      </c>
      <c r="E80" s="28"/>
      <c r="F80" s="28"/>
      <c r="G80" s="28"/>
      <c r="H80" s="28"/>
      <c r="I80" s="28"/>
      <c r="J80" s="28"/>
      <c r="K80" s="28">
        <f t="shared" si="23"/>
        <v>1.29140140490384</v>
      </c>
      <c r="L80">
        <f t="shared" si="24"/>
        <v>0.36893750169356404</v>
      </c>
      <c r="Q80">
        <f t="shared" si="16"/>
        <v>1</v>
      </c>
      <c r="R80">
        <f t="shared" si="17"/>
        <v>1</v>
      </c>
      <c r="S80">
        <f t="shared" si="18"/>
        <v>2</v>
      </c>
    </row>
    <row r="81" spans="1:19">
      <c r="A81" t="s">
        <v>791</v>
      </c>
      <c r="B81" t="s">
        <v>801</v>
      </c>
      <c r="C81" s="28">
        <v>1.1609876667130496</v>
      </c>
      <c r="D81" s="28">
        <v>0.30484983456519382</v>
      </c>
      <c r="E81" s="28"/>
      <c r="F81" s="28"/>
      <c r="G81" s="28"/>
      <c r="H81" s="28"/>
      <c r="I81" s="28">
        <v>1.4194797526096949</v>
      </c>
      <c r="J81" s="28">
        <v>6.3670620957355373E-2</v>
      </c>
      <c r="K81" s="28">
        <f t="shared" si="23"/>
        <v>1.2902337096613723</v>
      </c>
      <c r="L81">
        <f t="shared" si="24"/>
        <v>0.21535264639260079</v>
      </c>
      <c r="N81">
        <f>LOG(I81, 2)</f>
        <v>0.50536227067701833</v>
      </c>
      <c r="O81">
        <f>STDEV(L81:N81)</f>
        <v>0.20506777194087461</v>
      </c>
      <c r="P81">
        <f>_1__xlfn.(L81:N81, 0, O81)</f>
        <v>6.4749996794824672E-3</v>
      </c>
      <c r="Q81">
        <f t="shared" si="16"/>
        <v>0.99352500032051749</v>
      </c>
      <c r="R81">
        <f t="shared" si="17"/>
        <v>6.4749996794824672E-3</v>
      </c>
      <c r="S81">
        <f t="shared" si="18"/>
        <v>1.2949999358964934E-2</v>
      </c>
    </row>
    <row r="82" spans="1:19">
      <c r="A82" t="s">
        <v>269</v>
      </c>
      <c r="B82" t="s">
        <v>270</v>
      </c>
      <c r="C82" s="28"/>
      <c r="D82" s="28">
        <v>3.6225011760361497E-2</v>
      </c>
      <c r="E82" s="28"/>
      <c r="F82" s="28">
        <v>1.3357861824825501</v>
      </c>
      <c r="G82" s="28">
        <v>0.12612593880655043</v>
      </c>
      <c r="H82" s="28"/>
      <c r="I82" s="28">
        <v>1.2349342489670325</v>
      </c>
      <c r="J82" s="28">
        <v>6.1528019333893721E-2</v>
      </c>
      <c r="K82" s="28">
        <f t="shared" si="23"/>
        <v>1.2853602157247912</v>
      </c>
      <c r="M82">
        <f>LOG(F82, 2)</f>
        <v>0.41768909601613269</v>
      </c>
      <c r="N82">
        <f>LOG(I82, 2)</f>
        <v>0.30443423111002638</v>
      </c>
      <c r="O82">
        <f>STDEV(L82:N82)</f>
        <v>8.0083282977473566E-2</v>
      </c>
      <c r="P82">
        <f>_1__xlfn.(L82:N82, 0, O82)</f>
        <v>9.0832492181704893E-11</v>
      </c>
      <c r="Q82">
        <f t="shared" si="16"/>
        <v>0.99999999990916755</v>
      </c>
      <c r="R82">
        <f t="shared" si="17"/>
        <v>9.0832492181704893E-11</v>
      </c>
      <c r="S82">
        <f t="shared" si="18"/>
        <v>1.8166498436340979E-10</v>
      </c>
    </row>
    <row r="83" spans="1:19">
      <c r="A83" t="s">
        <v>494</v>
      </c>
      <c r="B83" t="s">
        <v>495</v>
      </c>
      <c r="C83" s="28">
        <v>1.2594665966597476</v>
      </c>
      <c r="D83" s="28">
        <v>3.2098499894258802E-2</v>
      </c>
      <c r="E83" s="28"/>
      <c r="F83" s="28">
        <v>1.3357067535559424</v>
      </c>
      <c r="G83" s="28">
        <v>2.6018701394371263E-2</v>
      </c>
      <c r="H83" s="28"/>
      <c r="I83" s="28">
        <v>1.2590115656697298</v>
      </c>
      <c r="J83" s="28">
        <v>2.2815497670145003E-2</v>
      </c>
      <c r="K83" s="28">
        <f t="shared" si="23"/>
        <v>1.2847283052951399</v>
      </c>
      <c r="L83">
        <f>LOG(C83, 2)</f>
        <v>0.3328128596883671</v>
      </c>
      <c r="M83">
        <f>LOG(F83, 2)</f>
        <v>0.41760330749166541</v>
      </c>
      <c r="N83">
        <f>LOG(I83, 2)</f>
        <v>0.33229153616076063</v>
      </c>
      <c r="O83">
        <f>STDEV(L83:N83)</f>
        <v>4.9104972837994275E-2</v>
      </c>
      <c r="P83">
        <f>_1__xlfn.(L83:N83, 0, O83)</f>
        <v>2.0166772425441384E-37</v>
      </c>
      <c r="Q83">
        <f t="shared" si="16"/>
        <v>1</v>
      </c>
      <c r="R83">
        <f t="shared" si="17"/>
        <v>2.0166772425441384E-37</v>
      </c>
      <c r="S83">
        <f t="shared" si="18"/>
        <v>4.0333544850882767E-37</v>
      </c>
    </row>
    <row r="84" spans="1:19">
      <c r="A84" t="s">
        <v>793</v>
      </c>
      <c r="B84" t="s">
        <v>794</v>
      </c>
      <c r="C84" s="28"/>
      <c r="D84" s="28">
        <v>4.0973322147021068E-2</v>
      </c>
      <c r="E84" s="28"/>
      <c r="F84" s="28"/>
      <c r="G84" s="28"/>
      <c r="H84" s="28"/>
      <c r="I84" s="28">
        <v>1.2836857238017774</v>
      </c>
      <c r="J84" s="28">
        <v>0.15672943187168786</v>
      </c>
      <c r="K84" s="28">
        <f t="shared" si="23"/>
        <v>1.2836857238017774</v>
      </c>
      <c r="N84">
        <f>LOG(I84, 2)</f>
        <v>0.36029204030278661</v>
      </c>
      <c r="Q84">
        <f t="shared" si="16"/>
        <v>1</v>
      </c>
      <c r="R84">
        <f t="shared" si="17"/>
        <v>1</v>
      </c>
      <c r="S84">
        <f t="shared" si="18"/>
        <v>2</v>
      </c>
    </row>
    <row r="85" spans="1:19">
      <c r="A85" t="s">
        <v>629</v>
      </c>
      <c r="B85" t="s">
        <v>630</v>
      </c>
      <c r="C85" s="28">
        <v>1.4016198259699</v>
      </c>
      <c r="D85" s="28">
        <v>0.36810293378772752</v>
      </c>
      <c r="E85" s="28"/>
      <c r="F85" s="28"/>
      <c r="G85" s="28"/>
      <c r="H85" s="28"/>
      <c r="I85" s="28">
        <v>1.16452860232369</v>
      </c>
      <c r="J85" s="28">
        <v>4.9987828780701446E-2</v>
      </c>
      <c r="K85" s="28">
        <f t="shared" si="23"/>
        <v>1.283074214146795</v>
      </c>
      <c r="L85">
        <f>LOG(C85, 2)</f>
        <v>0.48709508717655309</v>
      </c>
      <c r="N85">
        <f>LOG(I85, 2)</f>
        <v>0.21974607443395519</v>
      </c>
      <c r="O85">
        <f>STDEV(L85:N85)</f>
        <v>0.18904429985381971</v>
      </c>
      <c r="P85">
        <f>_1__xlfn.(L85:N85, 0, O85)</f>
        <v>4.0979742737550437E-3</v>
      </c>
      <c r="Q85">
        <f t="shared" si="16"/>
        <v>0.99590202572624498</v>
      </c>
      <c r="R85">
        <f t="shared" si="17"/>
        <v>4.0979742737550437E-3</v>
      </c>
      <c r="S85">
        <f t="shared" si="18"/>
        <v>8.1959485475100874E-3</v>
      </c>
    </row>
    <row r="86" spans="1:19">
      <c r="A86" t="s">
        <v>779</v>
      </c>
      <c r="B86" t="s">
        <v>780</v>
      </c>
      <c r="C86" s="28"/>
      <c r="D86" s="28">
        <v>3.1107371291810532E-2</v>
      </c>
      <c r="E86" s="28"/>
      <c r="F86" s="28">
        <v>1.2809447592518775</v>
      </c>
      <c r="G86" s="28">
        <v>0.20187150989698455</v>
      </c>
      <c r="H86" s="28"/>
      <c r="I86" s="28"/>
      <c r="J86" s="28"/>
      <c r="K86" s="28">
        <f t="shared" si="23"/>
        <v>1.2809447592518775</v>
      </c>
      <c r="M86">
        <f>LOG(F86, 2)</f>
        <v>0.35720826079136109</v>
      </c>
      <c r="Q86">
        <f t="shared" si="16"/>
        <v>1</v>
      </c>
      <c r="R86">
        <f t="shared" si="17"/>
        <v>1</v>
      </c>
      <c r="S86">
        <f t="shared" si="18"/>
        <v>2</v>
      </c>
    </row>
    <row r="87" spans="1:19">
      <c r="A87" t="s">
        <v>381</v>
      </c>
      <c r="B87" t="s">
        <v>382</v>
      </c>
      <c r="C87" s="28">
        <v>1.2601840670389901</v>
      </c>
      <c r="D87" s="28">
        <v>0.2151889685571976</v>
      </c>
      <c r="E87" s="28"/>
      <c r="F87" s="28">
        <v>1.2119324274426375</v>
      </c>
      <c r="G87" s="28">
        <v>5.7130995317306865E-2</v>
      </c>
      <c r="H87" s="28"/>
      <c r="I87" s="28">
        <v>1.3615741675558102</v>
      </c>
      <c r="J87" s="28">
        <v>6.4194345778925285E-2</v>
      </c>
      <c r="K87" s="28">
        <f t="shared" si="23"/>
        <v>1.2778968873458127</v>
      </c>
      <c r="L87">
        <f>LOG(C87, 2)</f>
        <v>0.33363447436774041</v>
      </c>
      <c r="M87">
        <f>LOG(F87, 2)</f>
        <v>0.27730926208554219</v>
      </c>
      <c r="N87">
        <f>LOG(I87, 2)</f>
        <v>0.44527557088749675</v>
      </c>
      <c r="O87">
        <f>STDEV(L87:N87)</f>
        <v>8.5487762148861571E-2</v>
      </c>
      <c r="P87">
        <f>_1__xlfn.(L87:N87, 0, O87)</f>
        <v>4.9000961738283426E-13</v>
      </c>
      <c r="Q87">
        <f t="shared" si="16"/>
        <v>0.99999999999950995</v>
      </c>
      <c r="R87">
        <f t="shared" si="17"/>
        <v>4.9000961738283426E-13</v>
      </c>
      <c r="S87">
        <f t="shared" si="18"/>
        <v>9.8001923476566852E-13</v>
      </c>
    </row>
    <row r="88" spans="1:19">
      <c r="A88" t="s">
        <v>450</v>
      </c>
      <c r="B88" t="s">
        <v>451</v>
      </c>
      <c r="C88" s="28">
        <v>1.278528479163735</v>
      </c>
      <c r="D88" s="28">
        <v>4.768238646504976</v>
      </c>
      <c r="E88" s="28"/>
      <c r="F88" s="28">
        <v>1.2329102465410999</v>
      </c>
      <c r="G88" s="28">
        <v>4.6100985911256463E-2</v>
      </c>
      <c r="H88" s="28"/>
      <c r="I88" s="28">
        <v>1.29876097085128</v>
      </c>
      <c r="J88" s="28">
        <v>5.9563205354068872E-2</v>
      </c>
      <c r="K88" s="28">
        <f t="shared" si="23"/>
        <v>1.2700665655187049</v>
      </c>
      <c r="L88">
        <f>LOG(C88, 2)</f>
        <v>0.35448429690391303</v>
      </c>
      <c r="M88">
        <f>LOG(F88, 2)</f>
        <v>0.30206777818102853</v>
      </c>
      <c r="N88">
        <f>LOG(I88, 2)</f>
        <v>0.37713593586741706</v>
      </c>
      <c r="O88">
        <f>STDEV(L88:N88)</f>
        <v>3.8505013702088045E-2</v>
      </c>
      <c r="P88">
        <f>_1__xlfn.(L88:N88, 0, O88)</f>
        <v>1.7539617581381768E-54</v>
      </c>
      <c r="Q88">
        <f t="shared" si="16"/>
        <v>1</v>
      </c>
      <c r="R88">
        <f t="shared" si="17"/>
        <v>1.7539617581381768E-54</v>
      </c>
      <c r="S88">
        <f t="shared" si="18"/>
        <v>3.5079235162763536E-54</v>
      </c>
    </row>
    <row r="89" spans="1:19">
      <c r="A89" t="s">
        <v>263</v>
      </c>
      <c r="B89" t="s">
        <v>264</v>
      </c>
      <c r="C89" s="28">
        <v>1.5484538196800925</v>
      </c>
      <c r="D89" s="28">
        <v>0.30428429745184765</v>
      </c>
      <c r="E89" s="28"/>
      <c r="F89" s="28">
        <v>1.1098284682558348</v>
      </c>
      <c r="G89" s="28">
        <v>3.1475885869152363E-2</v>
      </c>
      <c r="H89" s="28"/>
      <c r="I89" s="28">
        <v>1.1457016379878775</v>
      </c>
      <c r="J89" s="28">
        <v>3.2097573336831671E-2</v>
      </c>
      <c r="K89" s="28">
        <f t="shared" si="23"/>
        <v>1.2679946419746015</v>
      </c>
      <c r="L89">
        <f>LOG(C89, 2)</f>
        <v>0.63082835743169807</v>
      </c>
      <c r="M89">
        <f>LOG(F89, 2)</f>
        <v>0.15033671520634437</v>
      </c>
      <c r="N89">
        <f>LOG(I89, 2)</f>
        <v>0.19623138838940171</v>
      </c>
      <c r="O89">
        <f>STDEV(L89:N89)</f>
        <v>0.26515814927942771</v>
      </c>
      <c r="P89">
        <f>_1__xlfn.(L89:N89, 0, O89)</f>
        <v>1.6661731387008227E-2</v>
      </c>
      <c r="Q89">
        <f t="shared" si="16"/>
        <v>0.98333826861299178</v>
      </c>
      <c r="R89">
        <f t="shared" si="17"/>
        <v>1.6661731387008227E-2</v>
      </c>
      <c r="S89">
        <f t="shared" si="18"/>
        <v>3.3323462774016453E-2</v>
      </c>
    </row>
    <row r="90" spans="1:19">
      <c r="A90" t="s">
        <v>785</v>
      </c>
      <c r="B90" t="s">
        <v>714</v>
      </c>
      <c r="C90" s="28">
        <v>1.2887402536198524</v>
      </c>
      <c r="D90" s="28">
        <v>0.17475898497192532</v>
      </c>
      <c r="E90" s="28"/>
      <c r="F90" s="28">
        <v>1.2465208304471</v>
      </c>
      <c r="G90" s="28">
        <v>8.5436605729363485E-2</v>
      </c>
      <c r="H90" s="28"/>
      <c r="I90" s="28"/>
      <c r="J90" s="28"/>
      <c r="K90" s="28">
        <f t="shared" si="23"/>
        <v>1.2676305420334764</v>
      </c>
      <c r="L90">
        <f>LOG(C90, 2)</f>
        <v>0.36596151693772883</v>
      </c>
      <c r="M90">
        <f>LOG(F90, 2)</f>
        <v>0.31790699171961179</v>
      </c>
      <c r="O90">
        <f>STDEV(L90:N90)</f>
        <v>3.3979680648430516E-2</v>
      </c>
      <c r="P90">
        <f>_1__xlfn.(L90:N90, 0, O90)</f>
        <v>2.9377301545817774E-46</v>
      </c>
      <c r="Q90">
        <f t="shared" si="16"/>
        <v>1</v>
      </c>
      <c r="R90">
        <f t="shared" si="17"/>
        <v>2.9377301545817774E-46</v>
      </c>
      <c r="S90">
        <f t="shared" si="18"/>
        <v>5.8754603091635547E-46</v>
      </c>
    </row>
    <row r="91" spans="1:19">
      <c r="A91" t="s">
        <v>500</v>
      </c>
      <c r="B91" t="s">
        <v>501</v>
      </c>
      <c r="C91" s="28"/>
      <c r="D91" s="28">
        <v>3.3538052184516894E-2</v>
      </c>
      <c r="E91" s="28"/>
      <c r="F91" s="28"/>
      <c r="G91" s="28"/>
      <c r="H91" s="28"/>
      <c r="I91" s="28">
        <v>1.2655177440961576</v>
      </c>
      <c r="J91" s="28">
        <v>5.7318554469953993E-2</v>
      </c>
      <c r="K91" s="28">
        <f t="shared" si="23"/>
        <v>1.2655177440961576</v>
      </c>
      <c r="N91">
        <f>LOG(I91, 2)</f>
        <v>0.33972773592750977</v>
      </c>
      <c r="Q91">
        <f t="shared" si="16"/>
        <v>1</v>
      </c>
      <c r="R91">
        <f t="shared" si="17"/>
        <v>1</v>
      </c>
      <c r="S91">
        <f t="shared" si="18"/>
        <v>2</v>
      </c>
    </row>
    <row r="92" spans="1:19">
      <c r="A92" t="s">
        <v>978</v>
      </c>
      <c r="B92" t="s">
        <v>982</v>
      </c>
      <c r="C92" s="28">
        <v>1.2649088573907126</v>
      </c>
      <c r="D92" s="28">
        <v>0.19079356903599531</v>
      </c>
      <c r="E92" s="28"/>
      <c r="F92" s="28"/>
      <c r="G92" s="28"/>
      <c r="H92" s="28"/>
      <c r="I92" s="28"/>
      <c r="J92" s="28"/>
      <c r="K92" s="28">
        <f t="shared" si="23"/>
        <v>1.2649088573907126</v>
      </c>
      <c r="L92">
        <f>LOG(C92, 2)</f>
        <v>0.33903343572781486</v>
      </c>
      <c r="Q92">
        <f t="shared" si="16"/>
        <v>1</v>
      </c>
      <c r="R92">
        <f t="shared" si="17"/>
        <v>1</v>
      </c>
      <c r="S92">
        <f t="shared" si="18"/>
        <v>2</v>
      </c>
    </row>
    <row r="93" spans="1:19">
      <c r="A93" t="s">
        <v>695</v>
      </c>
      <c r="B93" t="s">
        <v>696</v>
      </c>
      <c r="C93" s="28"/>
      <c r="D93" s="28">
        <v>0.12679706268649296</v>
      </c>
      <c r="E93" s="28"/>
      <c r="F93" s="28"/>
      <c r="G93" s="28"/>
      <c r="H93" s="28"/>
      <c r="I93" s="28">
        <v>1.26302847854401</v>
      </c>
      <c r="J93" s="28">
        <v>0.1123212908720214</v>
      </c>
      <c r="K93" s="28">
        <f t="shared" si="23"/>
        <v>1.26302847854401</v>
      </c>
      <c r="N93">
        <f>LOG(I93, 2)</f>
        <v>0.33688716912626743</v>
      </c>
      <c r="Q93">
        <f t="shared" si="16"/>
        <v>1</v>
      </c>
      <c r="R93">
        <f t="shared" si="17"/>
        <v>1</v>
      </c>
      <c r="S93">
        <f t="shared" si="18"/>
        <v>2</v>
      </c>
    </row>
    <row r="94" spans="1:19">
      <c r="A94" t="s">
        <v>739</v>
      </c>
      <c r="B94" t="s">
        <v>740</v>
      </c>
      <c r="C94" s="28">
        <v>1.036179315966393</v>
      </c>
      <c r="D94" s="28">
        <v>0.10860283948017714</v>
      </c>
      <c r="E94" s="28"/>
      <c r="F94" s="28">
        <v>0.99797357666509101</v>
      </c>
      <c r="G94" s="28">
        <v>1.2003271036985758E-2</v>
      </c>
      <c r="H94" s="28"/>
      <c r="I94" s="28">
        <v>1.7360057045551198</v>
      </c>
      <c r="J94" s="28">
        <v>0.21145707529325955</v>
      </c>
      <c r="K94" s="28">
        <f t="shared" si="23"/>
        <v>1.2567195323955345</v>
      </c>
      <c r="L94">
        <f>LOG(C94, 2)</f>
        <v>5.1273690157351379E-2</v>
      </c>
      <c r="M94">
        <f>LOG(F94, 2)</f>
        <v>-2.9264770391498286E-3</v>
      </c>
      <c r="N94">
        <f>LOG(I94, 2)</f>
        <v>0.79577168851963875</v>
      </c>
      <c r="O94">
        <f>STDEV(L94:N94)</f>
        <v>0.44630589049749186</v>
      </c>
      <c r="P94">
        <f>_1__xlfn.(L94:N94, 0, O94)</f>
        <v>0.13742332511386321</v>
      </c>
      <c r="Q94">
        <f t="shared" si="16"/>
        <v>0.86257667488613676</v>
      </c>
      <c r="R94">
        <f t="shared" si="17"/>
        <v>0.13742332511386321</v>
      </c>
      <c r="S94">
        <f t="shared" si="18"/>
        <v>0.27484665022772642</v>
      </c>
    </row>
    <row r="95" spans="1:19">
      <c r="A95" t="s">
        <v>849</v>
      </c>
      <c r="B95" t="s">
        <v>850</v>
      </c>
      <c r="C95" s="28">
        <v>1.1540216338516927</v>
      </c>
      <c r="D95" s="28">
        <v>6.358638561599303E-2</v>
      </c>
      <c r="E95" s="28"/>
      <c r="F95" s="28">
        <v>1.36529152406367</v>
      </c>
      <c r="G95" s="28">
        <v>2.587681068794841E-2</v>
      </c>
      <c r="H95" s="28"/>
      <c r="I95" s="28">
        <v>1.2492288701488801</v>
      </c>
      <c r="J95" s="28">
        <v>1.5724735490872187E-2</v>
      </c>
      <c r="K95" s="28">
        <f t="shared" si="23"/>
        <v>1.2561806760214143</v>
      </c>
      <c r="L95">
        <f>LOG(C95, 2)</f>
        <v>0.20667026970090124</v>
      </c>
      <c r="M95">
        <f>LOG(F95, 2)</f>
        <v>0.44920903569862547</v>
      </c>
      <c r="N95">
        <f>LOG(I95, 2)</f>
        <v>0.32103781608122012</v>
      </c>
      <c r="O95">
        <f>STDEV(L95:N95)</f>
        <v>0.12133483301383167</v>
      </c>
      <c r="P95">
        <f>_1__xlfn.(L95:N95, 0, O95)</f>
        <v>1.6718955174623624E-6</v>
      </c>
      <c r="Q95">
        <f t="shared" si="16"/>
        <v>0.99999832810448253</v>
      </c>
      <c r="R95">
        <f t="shared" si="17"/>
        <v>1.6718955174623624E-6</v>
      </c>
      <c r="S95">
        <f t="shared" si="18"/>
        <v>3.3437910349247249E-6</v>
      </c>
    </row>
    <row r="96" spans="1:19">
      <c r="A96" t="s">
        <v>420</v>
      </c>
      <c r="B96" t="s">
        <v>421</v>
      </c>
      <c r="C96" s="28"/>
      <c r="D96" s="28">
        <v>7.7756631014800799E-3</v>
      </c>
      <c r="E96" s="28"/>
      <c r="F96" s="28">
        <v>1.236312809820435</v>
      </c>
      <c r="G96" s="28">
        <v>5.6460435521730773E-2</v>
      </c>
      <c r="H96" s="28"/>
      <c r="I96" s="28">
        <v>1.2734942415062751</v>
      </c>
      <c r="J96" s="28">
        <v>9.2416076732228611E-2</v>
      </c>
      <c r="K96" s="28">
        <f t="shared" si="23"/>
        <v>1.2549035256633552</v>
      </c>
      <c r="M96">
        <f>LOG(F96, 2)</f>
        <v>0.30604381774038381</v>
      </c>
      <c r="N96">
        <f>LOG(I96, 2)</f>
        <v>0.34879243603996563</v>
      </c>
      <c r="O96">
        <f>STDEV(L96:N96)</f>
        <v>3.0227837885989643E-2</v>
      </c>
      <c r="P96">
        <f>_1__xlfn.(L96:N96, 0, O96)</f>
        <v>2.8852591434554447E-53</v>
      </c>
      <c r="Q96">
        <f t="shared" si="16"/>
        <v>1</v>
      </c>
      <c r="R96">
        <f t="shared" si="17"/>
        <v>2.8852591434554447E-53</v>
      </c>
      <c r="S96">
        <f t="shared" si="18"/>
        <v>5.7705182869108893E-53</v>
      </c>
    </row>
    <row r="97" spans="1:19">
      <c r="A97" t="s">
        <v>144</v>
      </c>
      <c r="B97" t="s">
        <v>145</v>
      </c>
      <c r="C97" s="28">
        <v>1.25381419068194</v>
      </c>
      <c r="D97" s="28">
        <v>0.16089828136511442</v>
      </c>
      <c r="E97" s="28"/>
      <c r="F97" s="28"/>
      <c r="G97" s="28"/>
      <c r="H97" s="28"/>
      <c r="I97" s="28"/>
      <c r="J97" s="28"/>
      <c r="K97" s="28">
        <f t="shared" si="23"/>
        <v>1.25381419068194</v>
      </c>
      <c r="L97">
        <f>LOG(C97, 2)</f>
        <v>0.32632356341602564</v>
      </c>
      <c r="Q97">
        <f t="shared" si="16"/>
        <v>1</v>
      </c>
      <c r="R97">
        <f t="shared" si="17"/>
        <v>1</v>
      </c>
      <c r="S97">
        <f t="shared" si="18"/>
        <v>2</v>
      </c>
    </row>
    <row r="98" spans="1:19">
      <c r="A98" t="s">
        <v>531</v>
      </c>
      <c r="B98" t="s">
        <v>532</v>
      </c>
      <c r="C98" s="28"/>
      <c r="D98" s="28">
        <v>0.13853293945247677</v>
      </c>
      <c r="E98" s="28"/>
      <c r="F98" s="28">
        <v>1.2360857940446799</v>
      </c>
      <c r="G98" s="28">
        <v>9.3467184383675947E-2</v>
      </c>
      <c r="H98" s="28"/>
      <c r="I98" s="28">
        <v>1.2698565635256174</v>
      </c>
      <c r="J98" s="28">
        <v>8.6484683969718645E-2</v>
      </c>
      <c r="K98" s="28">
        <f t="shared" si="23"/>
        <v>1.2529711787851485</v>
      </c>
      <c r="M98">
        <f>LOG(F98, 2)</f>
        <v>0.30577888106367329</v>
      </c>
      <c r="N98">
        <f>LOG(I98, 2)</f>
        <v>0.34466554677933348</v>
      </c>
      <c r="O98">
        <f>STDEV(L98:N98)</f>
        <v>2.7497025025277747E-2</v>
      </c>
      <c r="P98">
        <f>_1__xlfn.(L98:N98, 0, O98)</f>
        <v>4.18969985473608E-63</v>
      </c>
      <c r="Q98">
        <f t="shared" si="16"/>
        <v>1</v>
      </c>
      <c r="R98">
        <f t="shared" si="17"/>
        <v>4.18969985473608E-63</v>
      </c>
      <c r="S98">
        <f t="shared" si="18"/>
        <v>8.37939970947216E-63</v>
      </c>
    </row>
    <row r="99" spans="1:19">
      <c r="A99" t="s">
        <v>727</v>
      </c>
      <c r="B99" t="s">
        <v>728</v>
      </c>
      <c r="C99" s="28">
        <v>1.2523891810684176</v>
      </c>
      <c r="D99" s="28">
        <v>0.23910190270772741</v>
      </c>
      <c r="E99" s="28"/>
      <c r="F99" s="28"/>
      <c r="G99" s="28"/>
      <c r="H99" s="28"/>
      <c r="I99" s="28"/>
      <c r="J99" s="28"/>
      <c r="K99" s="28">
        <f t="shared" si="23"/>
        <v>1.2523891810684176</v>
      </c>
      <c r="L99">
        <f>LOG(C99, 2)</f>
        <v>0.32468295072882514</v>
      </c>
      <c r="Q99">
        <f t="shared" si="16"/>
        <v>1</v>
      </c>
      <c r="R99">
        <f t="shared" si="17"/>
        <v>1</v>
      </c>
      <c r="S99">
        <f t="shared" si="18"/>
        <v>2</v>
      </c>
    </row>
    <row r="100" spans="1:19">
      <c r="A100" t="s">
        <v>873</v>
      </c>
      <c r="B100" t="s">
        <v>786</v>
      </c>
      <c r="C100" s="28">
        <v>1.246496198888815</v>
      </c>
      <c r="D100" s="28">
        <v>7.4771077350649197E-3</v>
      </c>
      <c r="E100" s="28"/>
      <c r="F100" s="28"/>
      <c r="G100" s="28"/>
      <c r="H100" s="28"/>
      <c r="I100" s="28"/>
      <c r="J100" s="28"/>
      <c r="K100" s="28">
        <f t="shared" si="23"/>
        <v>1.246496198888815</v>
      </c>
      <c r="L100">
        <f>LOG(C100, 2)</f>
        <v>0.31787848342899833</v>
      </c>
      <c r="Q100">
        <f t="shared" si="16"/>
        <v>1</v>
      </c>
      <c r="R100">
        <f t="shared" si="17"/>
        <v>1</v>
      </c>
      <c r="S100">
        <f t="shared" si="18"/>
        <v>2</v>
      </c>
    </row>
    <row r="101" spans="1:19">
      <c r="A101" t="s">
        <v>817</v>
      </c>
      <c r="B101" t="s">
        <v>818</v>
      </c>
      <c r="C101" s="28"/>
      <c r="D101" s="28">
        <v>2.0916145827495632E-2</v>
      </c>
      <c r="E101" s="28"/>
      <c r="F101" s="28"/>
      <c r="G101" s="28"/>
      <c r="H101" s="28"/>
      <c r="I101" s="28">
        <v>1.2464722729128601</v>
      </c>
      <c r="J101" s="28">
        <v>0.10856714418702124</v>
      </c>
      <c r="K101" s="28">
        <f t="shared" si="23"/>
        <v>1.2464722729128601</v>
      </c>
      <c r="N101">
        <f t="shared" ref="N101:N119" si="25">LOG(I101, 2)</f>
        <v>0.31785079123212534</v>
      </c>
      <c r="Q101">
        <f t="shared" si="16"/>
        <v>1</v>
      </c>
      <c r="R101">
        <f t="shared" si="17"/>
        <v>1</v>
      </c>
      <c r="S101">
        <f t="shared" si="18"/>
        <v>2</v>
      </c>
    </row>
    <row r="102" spans="1:19">
      <c r="A102" t="s">
        <v>989</v>
      </c>
      <c r="B102" t="s">
        <v>990</v>
      </c>
      <c r="C102" s="28"/>
      <c r="D102" s="28">
        <v>2.5995611025860089E-3</v>
      </c>
      <c r="E102" s="28"/>
      <c r="F102" s="28"/>
      <c r="G102" s="28"/>
      <c r="H102" s="28"/>
      <c r="I102" s="28">
        <v>1.2454964645093876</v>
      </c>
      <c r="J102" s="28">
        <v>0.1233069078708144</v>
      </c>
      <c r="K102" s="28">
        <f t="shared" si="23"/>
        <v>1.2454964645093876</v>
      </c>
      <c r="N102">
        <f t="shared" si="25"/>
        <v>0.31672092632221555</v>
      </c>
      <c r="Q102">
        <f t="shared" si="16"/>
        <v>1</v>
      </c>
      <c r="R102">
        <f t="shared" si="17"/>
        <v>1</v>
      </c>
      <c r="S102">
        <f t="shared" si="18"/>
        <v>2</v>
      </c>
    </row>
    <row r="103" spans="1:19">
      <c r="A103" t="s">
        <v>665</v>
      </c>
      <c r="B103" t="s">
        <v>666</v>
      </c>
      <c r="C103" s="28">
        <v>1.3479496040422476</v>
      </c>
      <c r="D103" s="28">
        <v>0.12880203663328188</v>
      </c>
      <c r="E103" s="28"/>
      <c r="F103" s="28">
        <v>1.1304474938414124</v>
      </c>
      <c r="G103" s="28">
        <v>5.1056256757677762E-2</v>
      </c>
      <c r="H103" s="28"/>
      <c r="I103" s="28">
        <v>1.2501069143674299</v>
      </c>
      <c r="J103" s="28">
        <v>7.0126460587258979E-2</v>
      </c>
      <c r="K103" s="28">
        <f t="shared" si="23"/>
        <v>1.2428346707503632</v>
      </c>
      <c r="L103">
        <f t="shared" ref="L103:L108" si="26">LOG(C103, 2)</f>
        <v>0.43076655931098262</v>
      </c>
      <c r="M103">
        <f t="shared" ref="M103:M108" si="27">LOG(F103, 2)</f>
        <v>0.1768939844523072</v>
      </c>
      <c r="N103">
        <f t="shared" si="25"/>
        <v>0.32205148547269979</v>
      </c>
      <c r="O103">
        <f t="shared" ref="O103:O108" si="28">STDEV(L103:N103)</f>
        <v>0.12737147224262482</v>
      </c>
      <c r="P103">
        <f t="shared" ref="P103:P108" si="29">_1__xlfn.(L103:N103, 0, O103)</f>
        <v>1.253297905102174E-5</v>
      </c>
      <c r="Q103">
        <f t="shared" si="16"/>
        <v>0.99998746702094898</v>
      </c>
      <c r="R103">
        <f t="shared" si="17"/>
        <v>1.253297905102174E-5</v>
      </c>
      <c r="S103">
        <f t="shared" si="18"/>
        <v>2.5065958102043481E-5</v>
      </c>
    </row>
    <row r="104" spans="1:19">
      <c r="A104" t="s">
        <v>482</v>
      </c>
      <c r="B104" t="s">
        <v>411</v>
      </c>
      <c r="C104" s="28">
        <v>1.1531719879579625</v>
      </c>
      <c r="D104" s="28">
        <v>7.2268403436338086E-2</v>
      </c>
      <c r="E104" s="28"/>
      <c r="F104" s="28">
        <v>1.3353346777680977</v>
      </c>
      <c r="G104" s="28">
        <v>9.554185198291984E-2</v>
      </c>
      <c r="H104" s="28"/>
      <c r="I104" s="28">
        <v>1.2353075882607099</v>
      </c>
      <c r="J104" s="28">
        <v>5.9764210766567114E-2</v>
      </c>
      <c r="K104" s="28">
        <f t="shared" si="23"/>
        <v>1.2412714179955902</v>
      </c>
      <c r="L104">
        <f t="shared" si="26"/>
        <v>0.20560769743889395</v>
      </c>
      <c r="M104">
        <f t="shared" si="27"/>
        <v>0.41720137295696635</v>
      </c>
      <c r="N104">
        <f t="shared" si="25"/>
        <v>0.30487031371824802</v>
      </c>
      <c r="O104">
        <f t="shared" si="28"/>
        <v>0.10586407746064615</v>
      </c>
      <c r="P104">
        <f t="shared" si="29"/>
        <v>2.1042196190813522E-7</v>
      </c>
      <c r="Q104">
        <f t="shared" si="16"/>
        <v>0.99999978957803815</v>
      </c>
      <c r="R104">
        <f t="shared" si="17"/>
        <v>2.1042196190813522E-7</v>
      </c>
      <c r="S104">
        <f t="shared" si="18"/>
        <v>4.2084392381627045E-7</v>
      </c>
    </row>
    <row r="105" spans="1:19">
      <c r="A105" t="s">
        <v>909</v>
      </c>
      <c r="B105" t="s">
        <v>910</v>
      </c>
      <c r="C105" s="28">
        <v>1.6013683612227425</v>
      </c>
      <c r="D105" s="28">
        <v>0.36295755458138113</v>
      </c>
      <c r="E105" s="28"/>
      <c r="F105" s="28">
        <v>1.1861465107775149</v>
      </c>
      <c r="G105" s="28">
        <v>8.559011809004595E-2</v>
      </c>
      <c r="H105" s="28"/>
      <c r="I105" s="28">
        <v>0.93622134917344979</v>
      </c>
      <c r="J105" s="28">
        <v>1.3867183325210766E-2</v>
      </c>
      <c r="K105" s="28">
        <f t="shared" si="23"/>
        <v>1.2412454070579024</v>
      </c>
      <c r="L105">
        <f t="shared" si="26"/>
        <v>0.67930520778054027</v>
      </c>
      <c r="M105">
        <f t="shared" si="27"/>
        <v>0.24628222010108991</v>
      </c>
      <c r="N105">
        <f t="shared" si="25"/>
        <v>-9.5078430889106308E-2</v>
      </c>
      <c r="O105">
        <f t="shared" si="28"/>
        <v>0.38809492432963055</v>
      </c>
      <c r="P105">
        <f t="shared" si="29"/>
        <v>0.10832065022671494</v>
      </c>
      <c r="Q105">
        <f t="shared" si="16"/>
        <v>0.89167934977328511</v>
      </c>
      <c r="R105">
        <f t="shared" si="17"/>
        <v>0.10832065022671494</v>
      </c>
      <c r="S105">
        <f t="shared" si="18"/>
        <v>0.21664130045342989</v>
      </c>
    </row>
    <row r="106" spans="1:19">
      <c r="A106" t="s">
        <v>98</v>
      </c>
      <c r="B106" t="s">
        <v>99</v>
      </c>
      <c r="C106" s="28">
        <v>1.1153278031112999</v>
      </c>
      <c r="D106" s="28">
        <v>0.11478809449111724</v>
      </c>
      <c r="E106" s="28"/>
      <c r="F106" s="28">
        <v>1.3314178061293052</v>
      </c>
      <c r="G106" s="28">
        <v>0.14441530635068875</v>
      </c>
      <c r="H106" s="28"/>
      <c r="I106" s="28">
        <v>1.2729910566637643</v>
      </c>
      <c r="J106" s="28">
        <v>0.27598169002428319</v>
      </c>
      <c r="K106" s="28">
        <f t="shared" si="23"/>
        <v>1.2399122219681231</v>
      </c>
      <c r="L106">
        <f t="shared" si="26"/>
        <v>0.15746779123877708</v>
      </c>
      <c r="M106">
        <f t="shared" si="27"/>
        <v>0.41296336782768356</v>
      </c>
      <c r="N106">
        <f t="shared" si="25"/>
        <v>0.34822228369162039</v>
      </c>
      <c r="O106">
        <f t="shared" si="28"/>
        <v>0.13282612319780601</v>
      </c>
      <c r="P106">
        <f t="shared" si="29"/>
        <v>3.2610818133083132E-5</v>
      </c>
      <c r="Q106">
        <f t="shared" si="16"/>
        <v>0.99996738918186689</v>
      </c>
      <c r="R106">
        <f t="shared" si="17"/>
        <v>3.2610818133083132E-5</v>
      </c>
      <c r="S106">
        <f t="shared" si="18"/>
        <v>6.5221636266166264E-5</v>
      </c>
    </row>
    <row r="107" spans="1:19">
      <c r="A107" t="s">
        <v>329</v>
      </c>
      <c r="B107" t="s">
        <v>330</v>
      </c>
      <c r="C107" s="28">
        <v>1.2453318472810075</v>
      </c>
      <c r="D107" s="28">
        <v>0.31656348155694453</v>
      </c>
      <c r="E107" s="28"/>
      <c r="F107" s="28">
        <v>1.2162080256907901</v>
      </c>
      <c r="G107" s="28">
        <v>7.9551618913816152E-2</v>
      </c>
      <c r="H107" s="28"/>
      <c r="I107" s="28">
        <v>1.2542250737944451</v>
      </c>
      <c r="J107" s="28">
        <v>2.4952103396034403E-2</v>
      </c>
      <c r="K107" s="28">
        <f t="shared" si="23"/>
        <v>1.2385883155887476</v>
      </c>
      <c r="L107">
        <f t="shared" si="26"/>
        <v>0.31653023276196468</v>
      </c>
      <c r="M107">
        <f t="shared" si="27"/>
        <v>0.28239001493633564</v>
      </c>
      <c r="N107">
        <f t="shared" si="25"/>
        <v>0.32679626656903882</v>
      </c>
      <c r="O107">
        <f t="shared" si="28"/>
        <v>2.3248158017989084E-2</v>
      </c>
      <c r="P107">
        <f t="shared" si="29"/>
        <v>2.9709554119940873E-117</v>
      </c>
      <c r="Q107">
        <f t="shared" si="16"/>
        <v>1</v>
      </c>
      <c r="R107">
        <f t="shared" si="17"/>
        <v>2.9709554119940873E-117</v>
      </c>
      <c r="S107">
        <f t="shared" si="18"/>
        <v>5.9419108239881746E-117</v>
      </c>
    </row>
    <row r="108" spans="1:19">
      <c r="A108" t="s">
        <v>218</v>
      </c>
      <c r="B108" t="s">
        <v>219</v>
      </c>
      <c r="C108" s="28">
        <v>1.2370890731262274</v>
      </c>
      <c r="D108" s="28">
        <v>0.27034756046344399</v>
      </c>
      <c r="E108" s="28"/>
      <c r="F108" s="28">
        <v>1.1554533056708249</v>
      </c>
      <c r="G108" s="28">
        <v>6.8969697515793682E-2</v>
      </c>
      <c r="H108" s="28"/>
      <c r="I108" s="28">
        <v>1.322883855854855</v>
      </c>
      <c r="J108" s="28">
        <v>3.7960030020812961E-2</v>
      </c>
      <c r="K108" s="28">
        <f t="shared" si="23"/>
        <v>1.2384754115506358</v>
      </c>
      <c r="L108">
        <f t="shared" si="26"/>
        <v>0.30694938126096005</v>
      </c>
      <c r="M108">
        <f t="shared" si="27"/>
        <v>0.20845895860405936</v>
      </c>
      <c r="N108">
        <f t="shared" si="25"/>
        <v>0.4036864040673811</v>
      </c>
      <c r="O108">
        <f t="shared" si="28"/>
        <v>9.7615035043036175E-2</v>
      </c>
      <c r="P108">
        <f t="shared" si="29"/>
        <v>2.7238297303185806E-8</v>
      </c>
      <c r="Q108">
        <f t="shared" si="16"/>
        <v>0.99999997276170272</v>
      </c>
      <c r="R108">
        <f t="shared" si="17"/>
        <v>2.7238297303185806E-8</v>
      </c>
      <c r="S108">
        <f t="shared" si="18"/>
        <v>5.4476594606371612E-8</v>
      </c>
    </row>
    <row r="109" spans="1:19">
      <c r="A109" t="s">
        <v>811</v>
      </c>
      <c r="B109" t="s">
        <v>743</v>
      </c>
      <c r="C109" s="28"/>
      <c r="D109" s="28">
        <v>8.2906055862657133E-2</v>
      </c>
      <c r="E109" s="28"/>
      <c r="F109" s="28"/>
      <c r="G109" s="28"/>
      <c r="H109" s="28"/>
      <c r="I109" s="28">
        <v>1.2362434442890324</v>
      </c>
      <c r="J109" s="28">
        <v>4.5979805845401817E-2</v>
      </c>
      <c r="K109" s="28">
        <f t="shared" si="23"/>
        <v>1.2362434442890324</v>
      </c>
      <c r="N109">
        <f t="shared" si="25"/>
        <v>0.30596287049558563</v>
      </c>
      <c r="Q109">
        <f t="shared" si="16"/>
        <v>1</v>
      </c>
      <c r="R109">
        <f t="shared" si="17"/>
        <v>1</v>
      </c>
      <c r="S109">
        <f t="shared" si="18"/>
        <v>2</v>
      </c>
    </row>
    <row r="110" spans="1:19">
      <c r="A110" t="s">
        <v>471</v>
      </c>
      <c r="B110" t="s">
        <v>472</v>
      </c>
      <c r="C110" s="28">
        <v>1.4342150159976423</v>
      </c>
      <c r="D110" s="28">
        <v>7.5591694344898083E-2</v>
      </c>
      <c r="E110" s="28"/>
      <c r="F110" s="28">
        <v>1.1556459332495261</v>
      </c>
      <c r="G110" s="28">
        <v>0.15800513023576593</v>
      </c>
      <c r="H110" s="28"/>
      <c r="I110" s="28">
        <v>1.1149640802144796</v>
      </c>
      <c r="J110" s="28">
        <v>0.1293386903561515</v>
      </c>
      <c r="K110" s="28">
        <f t="shared" si="23"/>
        <v>1.2349416764872161</v>
      </c>
      <c r="L110">
        <f t="shared" ref="L110:L117" si="30">LOG(C110, 2)</f>
        <v>0.52026132756822219</v>
      </c>
      <c r="M110">
        <f t="shared" ref="M110:M115" si="31">LOG(F110, 2)</f>
        <v>0.20869945269318727</v>
      </c>
      <c r="N110">
        <f t="shared" si="25"/>
        <v>0.15699723289789308</v>
      </c>
      <c r="O110">
        <f t="shared" ref="O110:O118" si="32">STDEV(L110:N110)</f>
        <v>0.19651324123497868</v>
      </c>
      <c r="P110">
        <f t="shared" ref="P110:P118" si="33">_1__xlfn.(L110:N110, 0, O110)</f>
        <v>4.6216861730386354E-3</v>
      </c>
      <c r="Q110">
        <f t="shared" si="16"/>
        <v>0.9953783138269614</v>
      </c>
      <c r="R110">
        <f t="shared" si="17"/>
        <v>4.6216861730386354E-3</v>
      </c>
      <c r="S110">
        <f t="shared" si="18"/>
        <v>9.2433723460772707E-3</v>
      </c>
    </row>
    <row r="111" spans="1:19">
      <c r="A111" t="s">
        <v>281</v>
      </c>
      <c r="B111" t="s">
        <v>203</v>
      </c>
      <c r="C111" s="28">
        <v>1.1203995726082523</v>
      </c>
      <c r="D111" s="28">
        <v>0.32082996653885987</v>
      </c>
      <c r="E111" s="28"/>
      <c r="F111" s="28">
        <v>1.1439576300762648</v>
      </c>
      <c r="G111" s="28">
        <v>5.2252098552644122E-2</v>
      </c>
      <c r="H111" s="28"/>
      <c r="I111" s="28">
        <v>1.4306895931338102</v>
      </c>
      <c r="J111" s="28">
        <v>6.1158635171118025E-2</v>
      </c>
      <c r="K111" s="28">
        <f t="shared" si="23"/>
        <v>1.2316822652727757</v>
      </c>
      <c r="L111">
        <f t="shared" si="30"/>
        <v>0.16401333818939781</v>
      </c>
      <c r="M111">
        <f t="shared" si="31"/>
        <v>0.19403361854038384</v>
      </c>
      <c r="N111">
        <f t="shared" si="25"/>
        <v>0.51671069441016226</v>
      </c>
      <c r="O111">
        <f t="shared" si="32"/>
        <v>0.19554076199492668</v>
      </c>
      <c r="P111">
        <f t="shared" si="33"/>
        <v>4.9001867954614562E-3</v>
      </c>
      <c r="Q111">
        <f t="shared" si="16"/>
        <v>0.99509981320453855</v>
      </c>
      <c r="R111">
        <f t="shared" si="17"/>
        <v>4.9001867954614562E-3</v>
      </c>
      <c r="S111">
        <f t="shared" si="18"/>
        <v>9.8003735909229124E-3</v>
      </c>
    </row>
    <row r="112" spans="1:19">
      <c r="A112" t="s">
        <v>168</v>
      </c>
      <c r="B112" t="s">
        <v>169</v>
      </c>
      <c r="C112" s="28">
        <v>1.4471481843155574</v>
      </c>
      <c r="D112" s="28">
        <v>0.4729087272902544</v>
      </c>
      <c r="E112" s="28"/>
      <c r="F112" s="28">
        <v>1.06649005092023</v>
      </c>
      <c r="G112" s="28">
        <v>2.7094595077435633E-2</v>
      </c>
      <c r="H112" s="28"/>
      <c r="I112" s="28">
        <v>1.1671497985140451</v>
      </c>
      <c r="J112" s="28">
        <v>3.3206909940010125E-2</v>
      </c>
      <c r="K112" s="28">
        <f t="shared" si="23"/>
        <v>1.2269293445832776</v>
      </c>
      <c r="L112">
        <f t="shared" si="30"/>
        <v>0.53321265775858584</v>
      </c>
      <c r="M112">
        <f t="shared" si="31"/>
        <v>9.2870507117775683E-2</v>
      </c>
      <c r="N112">
        <f t="shared" si="25"/>
        <v>0.22298973645583645</v>
      </c>
      <c r="O112">
        <f t="shared" si="32"/>
        <v>0.22622646631790477</v>
      </c>
      <c r="P112">
        <f t="shared" si="33"/>
        <v>1.5120845838840151E-2</v>
      </c>
      <c r="Q112">
        <f t="shared" si="16"/>
        <v>0.9848791541611599</v>
      </c>
      <c r="R112">
        <f t="shared" si="17"/>
        <v>1.5120845838840151E-2</v>
      </c>
      <c r="S112">
        <f t="shared" si="18"/>
        <v>3.0241691677680302E-2</v>
      </c>
    </row>
    <row r="113" spans="1:19">
      <c r="A113" t="s">
        <v>566</v>
      </c>
      <c r="B113" t="s">
        <v>567</v>
      </c>
      <c r="C113" s="28">
        <v>1.46347505742328</v>
      </c>
      <c r="D113" s="28">
        <v>0.28968572030458906</v>
      </c>
      <c r="E113" s="28"/>
      <c r="F113" s="28">
        <v>1.14206995549051</v>
      </c>
      <c r="G113" s="28">
        <v>4.6889222248923501E-2</v>
      </c>
      <c r="H113" s="28"/>
      <c r="I113" s="28">
        <v>1.0655804921603225</v>
      </c>
      <c r="J113" s="28">
        <v>2.4341394831086681E-2</v>
      </c>
      <c r="K113" s="28">
        <f t="shared" si="23"/>
        <v>1.2237085016913709</v>
      </c>
      <c r="L113">
        <f t="shared" si="30"/>
        <v>0.54939815754141008</v>
      </c>
      <c r="M113">
        <f t="shared" si="31"/>
        <v>0.19165102315977853</v>
      </c>
      <c r="N113">
        <f t="shared" si="25"/>
        <v>9.163957599668332E-2</v>
      </c>
      <c r="O113">
        <f t="shared" si="32"/>
        <v>0.24066858980063774</v>
      </c>
      <c r="P113">
        <f t="shared" si="33"/>
        <v>2.2881486232363135E-2</v>
      </c>
      <c r="Q113">
        <f t="shared" si="16"/>
        <v>0.97711851376763681</v>
      </c>
      <c r="R113">
        <f t="shared" si="17"/>
        <v>2.2881486232363135E-2</v>
      </c>
      <c r="S113">
        <f t="shared" si="18"/>
        <v>4.576297246472627E-2</v>
      </c>
    </row>
    <row r="114" spans="1:19">
      <c r="A114" t="s">
        <v>596</v>
      </c>
      <c r="B114" t="s">
        <v>517</v>
      </c>
      <c r="C114" s="28">
        <v>1.0200461237044107</v>
      </c>
      <c r="D114" s="28">
        <v>0.27280677508392676</v>
      </c>
      <c r="E114" s="28"/>
      <c r="F114" s="28">
        <v>1.5014439179326273</v>
      </c>
      <c r="G114" s="28">
        <v>8.5476681695279541E-2</v>
      </c>
      <c r="H114" s="28"/>
      <c r="I114" s="28">
        <v>1.1495684382455649</v>
      </c>
      <c r="J114" s="28">
        <v>2.4761486416231659E-2</v>
      </c>
      <c r="K114" s="28">
        <f t="shared" si="23"/>
        <v>1.2236861599608675</v>
      </c>
      <c r="L114">
        <f t="shared" si="30"/>
        <v>2.863438840771625E-2</v>
      </c>
      <c r="M114">
        <f t="shared" si="31"/>
        <v>0.58635058822737796</v>
      </c>
      <c r="N114">
        <f t="shared" si="25"/>
        <v>0.20109235781631227</v>
      </c>
      <c r="O114">
        <f t="shared" si="32"/>
        <v>0.28554422157618214</v>
      </c>
      <c r="P114">
        <f t="shared" si="33"/>
        <v>4.9466274096386022E-2</v>
      </c>
      <c r="Q114">
        <f t="shared" si="16"/>
        <v>0.95053372590361396</v>
      </c>
      <c r="R114">
        <f t="shared" si="17"/>
        <v>4.9466274096386022E-2</v>
      </c>
      <c r="S114">
        <f t="shared" si="18"/>
        <v>9.8932548192772043E-2</v>
      </c>
    </row>
    <row r="115" spans="1:19">
      <c r="A115" t="s">
        <v>549</v>
      </c>
      <c r="B115" t="s">
        <v>550</v>
      </c>
      <c r="C115" s="28">
        <v>1.230810988718575</v>
      </c>
      <c r="D115" s="28">
        <v>0.24553339623965512</v>
      </c>
      <c r="E115" s="28"/>
      <c r="F115" s="28">
        <v>1.2304395931335801</v>
      </c>
      <c r="G115" s="28">
        <v>2.9376810424300303E-2</v>
      </c>
      <c r="H115" s="28"/>
      <c r="I115" s="28">
        <v>1.20070957439229</v>
      </c>
      <c r="J115" s="28">
        <v>1.7878363887687872E-2</v>
      </c>
      <c r="K115" s="28">
        <f t="shared" si="23"/>
        <v>1.2206533854148149</v>
      </c>
      <c r="L115">
        <f t="shared" si="30"/>
        <v>0.29960922926754024</v>
      </c>
      <c r="M115">
        <f t="shared" si="31"/>
        <v>0.29917383225701416</v>
      </c>
      <c r="N115">
        <f t="shared" si="25"/>
        <v>0.26388723659485591</v>
      </c>
      <c r="O115">
        <f t="shared" si="32"/>
        <v>2.0499569769829862E-2</v>
      </c>
      <c r="P115">
        <f t="shared" si="33"/>
        <v>1.073503598787662E-130</v>
      </c>
      <c r="Q115">
        <f t="shared" si="16"/>
        <v>1</v>
      </c>
      <c r="R115">
        <f t="shared" si="17"/>
        <v>1.073503598787662E-130</v>
      </c>
      <c r="S115">
        <f t="shared" si="18"/>
        <v>2.147007197575324E-130</v>
      </c>
    </row>
    <row r="116" spans="1:19">
      <c r="A116" t="s">
        <v>901</v>
      </c>
      <c r="B116" t="s">
        <v>902</v>
      </c>
      <c r="C116" s="28">
        <v>1.1984467228962523</v>
      </c>
      <c r="D116" s="28">
        <v>0.17160596567242639</v>
      </c>
      <c r="E116" s="28"/>
      <c r="F116" s="28"/>
      <c r="G116" s="28"/>
      <c r="H116" s="28"/>
      <c r="I116" s="28">
        <v>1.2369140862464274</v>
      </c>
      <c r="J116" s="28">
        <v>5.4644688560027792E-2</v>
      </c>
      <c r="K116" s="28">
        <f t="shared" si="23"/>
        <v>1.2176804045713399</v>
      </c>
      <c r="L116">
        <f t="shared" si="30"/>
        <v>0.26116577521832413</v>
      </c>
      <c r="N116">
        <f t="shared" si="25"/>
        <v>0.30674529687798535</v>
      </c>
      <c r="O116">
        <f t="shared" si="32"/>
        <v>3.2229588848785573E-2</v>
      </c>
      <c r="P116">
        <f t="shared" si="33"/>
        <v>6.1851290911845242E-36</v>
      </c>
      <c r="Q116">
        <f t="shared" si="16"/>
        <v>1</v>
      </c>
      <c r="R116">
        <f t="shared" si="17"/>
        <v>6.1851290911845242E-36</v>
      </c>
      <c r="S116">
        <f t="shared" si="18"/>
        <v>1.2370258182369048E-35</v>
      </c>
    </row>
    <row r="117" spans="1:19">
      <c r="A117" t="s">
        <v>212</v>
      </c>
      <c r="B117" t="s">
        <v>292</v>
      </c>
      <c r="C117" s="28">
        <v>1.0344067340779932</v>
      </c>
      <c r="D117" s="28">
        <v>0.10812289698839538</v>
      </c>
      <c r="E117" s="28"/>
      <c r="F117" s="28">
        <v>1.4866350735560176</v>
      </c>
      <c r="G117" s="28">
        <v>0.10348772337515465</v>
      </c>
      <c r="H117" s="28"/>
      <c r="I117" s="28">
        <v>1.1315064287320551</v>
      </c>
      <c r="J117" s="28">
        <v>2.5599950414876709E-2</v>
      </c>
      <c r="K117" s="28">
        <f t="shared" si="23"/>
        <v>1.2175160787886885</v>
      </c>
      <c r="L117">
        <f t="shared" si="30"/>
        <v>4.8803572361831846E-2</v>
      </c>
      <c r="M117">
        <f>LOG(F117, 2)</f>
        <v>0.57205055042776387</v>
      </c>
      <c r="N117">
        <f t="shared" si="25"/>
        <v>0.17824478139977457</v>
      </c>
      <c r="O117">
        <f t="shared" si="32"/>
        <v>0.27252688257982316</v>
      </c>
      <c r="P117">
        <f t="shared" si="33"/>
        <v>4.5237528329874925E-2</v>
      </c>
      <c r="Q117">
        <f t="shared" si="16"/>
        <v>0.95476247167012507</v>
      </c>
      <c r="R117">
        <f t="shared" si="17"/>
        <v>4.5237528329874925E-2</v>
      </c>
      <c r="S117">
        <f t="shared" si="18"/>
        <v>9.047505665974985E-2</v>
      </c>
    </row>
    <row r="118" spans="1:19">
      <c r="A118" t="s">
        <v>574</v>
      </c>
      <c r="B118" t="s">
        <v>575</v>
      </c>
      <c r="C118" s="28"/>
      <c r="D118" s="28">
        <v>2.5388241311589555E-2</v>
      </c>
      <c r="E118" s="28"/>
      <c r="F118" s="28">
        <v>1.1930222001809025</v>
      </c>
      <c r="G118" s="28">
        <v>0.11757942456944218</v>
      </c>
      <c r="H118" s="28"/>
      <c r="I118" s="28">
        <v>1.23872776290354</v>
      </c>
      <c r="J118" s="28">
        <v>1.7806788851815851E-2</v>
      </c>
      <c r="K118" s="28">
        <f t="shared" si="23"/>
        <v>1.2158749815422212</v>
      </c>
      <c r="M118">
        <f>LOG(F118, 2)</f>
        <v>0.25462088946474037</v>
      </c>
      <c r="N118">
        <f t="shared" si="25"/>
        <v>0.30885915901681699</v>
      </c>
      <c r="O118">
        <f t="shared" si="32"/>
        <v>3.8352248200097222E-2</v>
      </c>
      <c r="P118">
        <f t="shared" si="33"/>
        <v>1.3916342955264657E-25</v>
      </c>
      <c r="Q118">
        <f t="shared" si="16"/>
        <v>1</v>
      </c>
      <c r="R118">
        <f t="shared" si="17"/>
        <v>1.3916342955264657E-25</v>
      </c>
      <c r="S118">
        <f t="shared" si="18"/>
        <v>2.7832685910529314E-25</v>
      </c>
    </row>
    <row r="119" spans="1:19">
      <c r="A119" t="s">
        <v>603</v>
      </c>
      <c r="B119" t="s">
        <v>683</v>
      </c>
      <c r="C119" s="28"/>
      <c r="D119" s="28">
        <v>7.2357461414614369E-2</v>
      </c>
      <c r="E119" s="28"/>
      <c r="F119" s="28"/>
      <c r="G119" s="28"/>
      <c r="H119" s="28"/>
      <c r="I119" s="28">
        <v>1.2135285473287201</v>
      </c>
      <c r="J119" s="28">
        <v>0.10990650080485706</v>
      </c>
      <c r="K119" s="28">
        <f t="shared" si="23"/>
        <v>1.2135285473287201</v>
      </c>
      <c r="N119">
        <f t="shared" si="25"/>
        <v>0.27920804718302894</v>
      </c>
      <c r="Q119">
        <f t="shared" si="16"/>
        <v>1</v>
      </c>
      <c r="R119">
        <f t="shared" si="17"/>
        <v>1</v>
      </c>
      <c r="S119">
        <f t="shared" si="18"/>
        <v>2</v>
      </c>
    </row>
    <row r="120" spans="1:19">
      <c r="A120" t="s">
        <v>527</v>
      </c>
      <c r="B120" t="s">
        <v>528</v>
      </c>
      <c r="C120" s="28">
        <v>1.2127084359552101</v>
      </c>
      <c r="D120" s="28">
        <v>9.4515813480488209E-2</v>
      </c>
      <c r="E120" s="28"/>
      <c r="F120" s="28"/>
      <c r="G120" s="28"/>
      <c r="H120" s="28"/>
      <c r="I120" s="28"/>
      <c r="J120" s="28"/>
      <c r="K120" s="28">
        <f t="shared" si="23"/>
        <v>1.2127084359552101</v>
      </c>
      <c r="L120">
        <f t="shared" ref="L120:L127" si="34">LOG(C120, 2)</f>
        <v>0.27823273383585578</v>
      </c>
      <c r="Q120">
        <f t="shared" si="16"/>
        <v>1</v>
      </c>
      <c r="R120">
        <f t="shared" si="17"/>
        <v>1</v>
      </c>
      <c r="S120">
        <f t="shared" si="18"/>
        <v>2</v>
      </c>
    </row>
    <row r="121" spans="1:19">
      <c r="A121" t="s">
        <v>309</v>
      </c>
      <c r="B121" t="s">
        <v>310</v>
      </c>
      <c r="C121" s="28">
        <v>1.45314881392853</v>
      </c>
      <c r="D121" s="28">
        <v>1.857369008613434</v>
      </c>
      <c r="E121" s="28"/>
      <c r="F121" s="28">
        <v>1.0452509955055269</v>
      </c>
      <c r="G121" s="28">
        <v>0.12916005437007927</v>
      </c>
      <c r="H121" s="28"/>
      <c r="I121" s="28">
        <v>1.1373452735197349</v>
      </c>
      <c r="J121" s="28">
        <v>5.4634632475312098E-2</v>
      </c>
      <c r="K121" s="28">
        <f t="shared" si="23"/>
        <v>1.2119150276512638</v>
      </c>
      <c r="L121">
        <f t="shared" si="34"/>
        <v>0.53918245391582909</v>
      </c>
      <c r="M121">
        <f t="shared" ref="M121:M127" si="35">LOG(F121, 2)</f>
        <v>6.3849417417164461E-2</v>
      </c>
      <c r="N121">
        <f t="shared" ref="N121:N129" si="36">LOG(I121, 2)</f>
        <v>0.18567029185294245</v>
      </c>
      <c r="O121">
        <f t="shared" ref="O121:O127" si="37">STDEV(L121:N121)</f>
        <v>0.24689831569619747</v>
      </c>
      <c r="P121">
        <f t="shared" ref="P121:P127" si="38">_1__xlfn.(L121:N121, 0, O121)</f>
        <v>3.2568877284335503E-2</v>
      </c>
      <c r="Q121">
        <f t="shared" si="16"/>
        <v>0.96743112271566445</v>
      </c>
      <c r="R121">
        <f t="shared" si="17"/>
        <v>3.2568877284335503E-2</v>
      </c>
      <c r="S121">
        <f t="shared" si="18"/>
        <v>6.5137754568671005E-2</v>
      </c>
    </row>
    <row r="122" spans="1:19">
      <c r="A122" t="s">
        <v>601</v>
      </c>
      <c r="B122" t="s">
        <v>602</v>
      </c>
      <c r="C122" s="28">
        <v>1.325856099210635</v>
      </c>
      <c r="D122" s="28">
        <v>0.31175651950571792</v>
      </c>
      <c r="E122" s="28"/>
      <c r="F122" s="28">
        <v>1.1390356623716649</v>
      </c>
      <c r="G122" s="28">
        <v>4.5539926243354172E-2</v>
      </c>
      <c r="H122" s="28"/>
      <c r="I122" s="28">
        <v>1.1706287836417624</v>
      </c>
      <c r="J122" s="28">
        <v>6.7238380138722062E-2</v>
      </c>
      <c r="K122" s="28">
        <f t="shared" si="23"/>
        <v>1.2118401817413542</v>
      </c>
      <c r="L122">
        <f t="shared" si="34"/>
        <v>0.406924202131562</v>
      </c>
      <c r="M122">
        <f t="shared" si="35"/>
        <v>0.18781291747737608</v>
      </c>
      <c r="N122">
        <f t="shared" si="36"/>
        <v>0.22728365747516366</v>
      </c>
      <c r="O122">
        <f t="shared" si="37"/>
        <v>0.1167892829438473</v>
      </c>
      <c r="P122">
        <f t="shared" si="38"/>
        <v>2.4152835557312466E-5</v>
      </c>
      <c r="Q122">
        <f t="shared" si="16"/>
        <v>0.99997584716444265</v>
      </c>
      <c r="R122">
        <f t="shared" si="17"/>
        <v>2.4152835557312466E-5</v>
      </c>
      <c r="S122">
        <f t="shared" si="18"/>
        <v>4.8305671114624931E-5</v>
      </c>
    </row>
    <row r="123" spans="1:19">
      <c r="A123" t="s">
        <v>408</v>
      </c>
      <c r="B123" t="s">
        <v>481</v>
      </c>
      <c r="C123" s="28">
        <v>1.243640669522045</v>
      </c>
      <c r="D123" s="28">
        <v>0.15587631768000601</v>
      </c>
      <c r="E123" s="28"/>
      <c r="F123" s="28">
        <v>1.0503472961234821</v>
      </c>
      <c r="G123" s="28">
        <v>0.10794911600451279</v>
      </c>
      <c r="H123" s="28"/>
      <c r="I123" s="28">
        <v>1.3414471676729876</v>
      </c>
      <c r="J123" s="28">
        <v>0.12249625181576553</v>
      </c>
      <c r="K123" s="28">
        <f t="shared" si="23"/>
        <v>1.2118117111061715</v>
      </c>
      <c r="L123">
        <f t="shared" si="34"/>
        <v>0.31456970155873082</v>
      </c>
      <c r="M123">
        <f t="shared" si="35"/>
        <v>7.0866432226056028E-2</v>
      </c>
      <c r="N123">
        <f t="shared" si="36"/>
        <v>0.42379023578581804</v>
      </c>
      <c r="O123">
        <f t="shared" si="37"/>
        <v>0.18068186576566655</v>
      </c>
      <c r="P123">
        <f t="shared" si="38"/>
        <v>4.8576725618495395E-3</v>
      </c>
      <c r="Q123">
        <f t="shared" si="16"/>
        <v>0.99514232743815045</v>
      </c>
      <c r="R123">
        <f t="shared" si="17"/>
        <v>4.8576725618495395E-3</v>
      </c>
      <c r="S123">
        <f t="shared" si="18"/>
        <v>9.715345123699079E-3</v>
      </c>
    </row>
    <row r="124" spans="1:19">
      <c r="A124" t="s">
        <v>94</v>
      </c>
      <c r="B124" t="s">
        <v>175</v>
      </c>
      <c r="C124" s="28">
        <v>0.95377186791884094</v>
      </c>
      <c r="D124" s="28">
        <v>6.2739710929722636E-2</v>
      </c>
      <c r="E124" s="28"/>
      <c r="F124" s="28">
        <v>1.5814734785720599</v>
      </c>
      <c r="G124" s="28">
        <v>0.12546780075203201</v>
      </c>
      <c r="H124" s="28"/>
      <c r="I124" s="28">
        <v>1.0972207858951626</v>
      </c>
      <c r="J124" s="28">
        <v>5.3822571973766775E-2</v>
      </c>
      <c r="K124" s="28">
        <f t="shared" si="23"/>
        <v>1.2108220441286877</v>
      </c>
      <c r="L124">
        <f t="shared" si="34"/>
        <v>-6.8283864694960589E-2</v>
      </c>
      <c r="M124">
        <f t="shared" si="35"/>
        <v>0.66126936195496155</v>
      </c>
      <c r="N124">
        <f t="shared" si="36"/>
        <v>0.13385385816268516</v>
      </c>
      <c r="O124">
        <f t="shared" si="37"/>
        <v>0.37666844022248708</v>
      </c>
      <c r="P124">
        <f t="shared" si="38"/>
        <v>0.1326212258412395</v>
      </c>
      <c r="Q124">
        <f t="shared" si="16"/>
        <v>0.86737877415876052</v>
      </c>
      <c r="R124">
        <f t="shared" si="17"/>
        <v>0.1326212258412395</v>
      </c>
      <c r="S124">
        <f t="shared" si="18"/>
        <v>0.26524245168247901</v>
      </c>
    </row>
    <row r="125" spans="1:19">
      <c r="A125" t="s">
        <v>663</v>
      </c>
      <c r="B125" t="s">
        <v>664</v>
      </c>
      <c r="C125" s="28">
        <v>1.1360281716475726</v>
      </c>
      <c r="D125" s="28">
        <v>9.8322918197434855E-2</v>
      </c>
      <c r="E125" s="28"/>
      <c r="F125" s="28">
        <v>1.10606286571478</v>
      </c>
      <c r="G125" s="28">
        <v>1.7057347590447421E-2</v>
      </c>
      <c r="H125" s="28"/>
      <c r="I125" s="28">
        <v>1.3879020674190001</v>
      </c>
      <c r="J125" s="28">
        <v>0.12672018031932253</v>
      </c>
      <c r="K125" s="28">
        <f t="shared" si="23"/>
        <v>1.2099977015937842</v>
      </c>
      <c r="L125">
        <f t="shared" si="34"/>
        <v>0.1839986117724377</v>
      </c>
      <c r="M125">
        <f t="shared" si="35"/>
        <v>0.14543338690846369</v>
      </c>
      <c r="N125">
        <f t="shared" si="36"/>
        <v>0.47290577264704903</v>
      </c>
      <c r="O125">
        <f t="shared" si="37"/>
        <v>0.1789752252849344</v>
      </c>
      <c r="P125">
        <f t="shared" si="38"/>
        <v>4.8234582062678458E-3</v>
      </c>
      <c r="Q125">
        <f t="shared" si="16"/>
        <v>0.99517654179373216</v>
      </c>
      <c r="R125">
        <f t="shared" si="17"/>
        <v>4.8234582062678458E-3</v>
      </c>
      <c r="S125">
        <f t="shared" si="18"/>
        <v>9.6469164125356915E-3</v>
      </c>
    </row>
    <row r="126" spans="1:19">
      <c r="A126" t="s">
        <v>395</v>
      </c>
      <c r="B126" t="s">
        <v>396</v>
      </c>
      <c r="C126" s="28">
        <v>1.3858718684434699</v>
      </c>
      <c r="D126" s="28">
        <v>0.3223533204871678</v>
      </c>
      <c r="E126" s="28"/>
      <c r="F126" s="28">
        <v>1.1624396258041825</v>
      </c>
      <c r="G126" s="28">
        <v>3.8222939246025274E-2</v>
      </c>
      <c r="H126" s="28"/>
      <c r="I126" s="28">
        <v>1.0809068056994939</v>
      </c>
      <c r="J126" s="28">
        <v>8.9740984645293953E-2</v>
      </c>
      <c r="K126" s="28">
        <f t="shared" si="23"/>
        <v>1.2097394333157154</v>
      </c>
      <c r="L126">
        <f t="shared" si="34"/>
        <v>0.4707938784662169</v>
      </c>
      <c r="M126">
        <f t="shared" si="35"/>
        <v>0.21715578820795298</v>
      </c>
      <c r="N126">
        <f t="shared" si="36"/>
        <v>0.112242141249158</v>
      </c>
      <c r="O126">
        <f t="shared" si="37"/>
        <v>0.1843450127746995</v>
      </c>
      <c r="P126">
        <f t="shared" si="38"/>
        <v>6.1031875078406709E-3</v>
      </c>
      <c r="Q126">
        <f t="shared" si="16"/>
        <v>0.99389681249215933</v>
      </c>
      <c r="R126">
        <f t="shared" si="17"/>
        <v>6.1031875078406709E-3</v>
      </c>
      <c r="S126">
        <f t="shared" si="18"/>
        <v>1.2206375015681342E-2</v>
      </c>
    </row>
    <row r="127" spans="1:19">
      <c r="A127" t="s">
        <v>465</v>
      </c>
      <c r="B127" t="s">
        <v>540</v>
      </c>
      <c r="C127" s="28">
        <v>0.98964522673538102</v>
      </c>
      <c r="D127" s="28">
        <v>6.7778924533863624E-2</v>
      </c>
      <c r="E127" s="28"/>
      <c r="F127" s="28">
        <v>1.2704042814761249</v>
      </c>
      <c r="G127" s="28">
        <v>6.9536461147396797E-2</v>
      </c>
      <c r="H127" s="28"/>
      <c r="I127" s="28">
        <v>1.3653379946431299</v>
      </c>
      <c r="J127" s="28">
        <v>0.11551683450481927</v>
      </c>
      <c r="K127" s="28">
        <f t="shared" si="23"/>
        <v>1.2084625009515453</v>
      </c>
      <c r="L127">
        <f t="shared" si="34"/>
        <v>-1.5016661978189674E-2</v>
      </c>
      <c r="M127">
        <f t="shared" si="35"/>
        <v>0.34528767972666691</v>
      </c>
      <c r="N127">
        <f t="shared" si="36"/>
        <v>0.44925814003451664</v>
      </c>
      <c r="O127">
        <f t="shared" si="37"/>
        <v>0.24364597508541419</v>
      </c>
      <c r="P127">
        <f t="shared" si="38"/>
        <v>3.2359518558887891E-2</v>
      </c>
      <c r="Q127">
        <f t="shared" si="16"/>
        <v>0.96764048144111214</v>
      </c>
      <c r="R127">
        <f t="shared" si="17"/>
        <v>3.2359518558887891E-2</v>
      </c>
      <c r="S127">
        <f t="shared" si="18"/>
        <v>6.4719037117775782E-2</v>
      </c>
    </row>
    <row r="128" spans="1:19">
      <c r="A128" t="s">
        <v>869</v>
      </c>
      <c r="B128" t="s">
        <v>870</v>
      </c>
      <c r="C128" s="28"/>
      <c r="D128" s="28">
        <v>0.15322680099501937</v>
      </c>
      <c r="E128" s="28"/>
      <c r="F128" s="28"/>
      <c r="G128" s="28"/>
      <c r="H128" s="28"/>
      <c r="I128" s="28">
        <v>1.1980449169838439</v>
      </c>
      <c r="J128" s="28">
        <v>0.29401687933278414</v>
      </c>
      <c r="K128" s="28">
        <f t="shared" si="23"/>
        <v>1.1980449169838439</v>
      </c>
      <c r="N128">
        <f t="shared" si="36"/>
        <v>0.26068199852324458</v>
      </c>
      <c r="Q128">
        <f t="shared" si="16"/>
        <v>1</v>
      </c>
      <c r="R128">
        <f t="shared" si="17"/>
        <v>1</v>
      </c>
      <c r="S128">
        <f t="shared" si="18"/>
        <v>2</v>
      </c>
    </row>
    <row r="129" spans="1:19">
      <c r="A129" t="s">
        <v>315</v>
      </c>
      <c r="B129" t="s">
        <v>390</v>
      </c>
      <c r="C129" s="28">
        <v>1.2212068832860301</v>
      </c>
      <c r="D129" s="28">
        <v>0.10104511642413636</v>
      </c>
      <c r="E129" s="28"/>
      <c r="F129" s="28">
        <v>1.1731888137763524</v>
      </c>
      <c r="G129" s="28">
        <v>3.7342196404435229E-2</v>
      </c>
      <c r="H129" s="28"/>
      <c r="I129" s="28">
        <v>1.1912268452404748</v>
      </c>
      <c r="J129" s="28">
        <v>8.4199431844516517E-2</v>
      </c>
      <c r="K129" s="28">
        <f t="shared" si="23"/>
        <v>1.1952075141009524</v>
      </c>
      <c r="L129">
        <f t="shared" ref="L129:L134" si="39">LOG(C129, 2)</f>
        <v>0.28830762637583229</v>
      </c>
      <c r="M129">
        <f>LOG(F129, 2)</f>
        <v>0.23043522033781583</v>
      </c>
      <c r="N129">
        <f t="shared" si="36"/>
        <v>0.25244817167444139</v>
      </c>
      <c r="O129">
        <f>STDEV(L129:N129)</f>
        <v>2.9210973676168334E-2</v>
      </c>
      <c r="P129">
        <f>_1__xlfn.(L129:N129, 0, O129)</f>
        <v>9.2378226108695223E-53</v>
      </c>
      <c r="Q129">
        <f t="shared" si="16"/>
        <v>1</v>
      </c>
      <c r="R129">
        <f t="shared" si="17"/>
        <v>9.2378226108695223E-53</v>
      </c>
      <c r="S129">
        <f t="shared" si="18"/>
        <v>1.8475645221739045E-52</v>
      </c>
    </row>
    <row r="130" spans="1:19">
      <c r="A130" t="s">
        <v>678</v>
      </c>
      <c r="B130" t="s">
        <v>679</v>
      </c>
      <c r="C130" s="28">
        <v>1.1887980764072452</v>
      </c>
      <c r="D130" s="28">
        <v>0.21873256899449392</v>
      </c>
      <c r="E130" s="28"/>
      <c r="F130" s="28"/>
      <c r="G130" s="28"/>
      <c r="H130" s="28"/>
      <c r="I130" s="28"/>
      <c r="J130" s="28"/>
      <c r="K130" s="28">
        <f t="shared" si="23"/>
        <v>1.1887980764072452</v>
      </c>
      <c r="L130">
        <f t="shared" si="39"/>
        <v>0.2495036865679042</v>
      </c>
      <c r="Q130">
        <f t="shared" ref="Q130:Q193" si="40">1-P130</f>
        <v>1</v>
      </c>
      <c r="R130">
        <f t="shared" ref="R130:R193" si="41">MIN(P130:Q130)</f>
        <v>1</v>
      </c>
      <c r="S130">
        <f t="shared" ref="S130:S193" si="42">2*R130</f>
        <v>2</v>
      </c>
    </row>
    <row r="131" spans="1:19">
      <c r="A131" t="s">
        <v>486</v>
      </c>
      <c r="B131" t="s">
        <v>487</v>
      </c>
      <c r="C131" s="28">
        <v>1.14064267618605</v>
      </c>
      <c r="D131" s="28">
        <v>0.19077039005371832</v>
      </c>
      <c r="E131" s="28"/>
      <c r="F131" s="28">
        <v>1.16676922259358</v>
      </c>
      <c r="G131" s="28">
        <v>5.5723753616718809E-2</v>
      </c>
      <c r="H131" s="28"/>
      <c r="I131" s="28">
        <v>1.2545678062309902</v>
      </c>
      <c r="J131" s="28">
        <v>4.3240654244498765E-2</v>
      </c>
      <c r="K131" s="28">
        <f t="shared" si="23"/>
        <v>1.1873265683368734</v>
      </c>
      <c r="L131">
        <f t="shared" si="39"/>
        <v>0.18984691605118381</v>
      </c>
      <c r="M131">
        <f t="shared" ref="M131:M138" si="43">LOG(F131, 2)</f>
        <v>0.22251923598599352</v>
      </c>
      <c r="N131">
        <f t="shared" ref="N131:N141" si="44">LOG(I131, 2)</f>
        <v>0.32719044688864041</v>
      </c>
      <c r="O131">
        <f t="shared" ref="O131:O138" si="45">STDEV(L131:N131)</f>
        <v>7.1748157171048016E-2</v>
      </c>
      <c r="P131">
        <f t="shared" ref="P131:P138" si="46">_1__xlfn.(L131:N131, 0, O131)</f>
        <v>1.3314202746716017E-9</v>
      </c>
      <c r="Q131">
        <f t="shared" si="40"/>
        <v>0.99999999866857969</v>
      </c>
      <c r="R131">
        <f t="shared" si="41"/>
        <v>1.3314202746716017E-9</v>
      </c>
      <c r="S131">
        <f t="shared" si="42"/>
        <v>2.6628405493432033E-9</v>
      </c>
    </row>
    <row r="132" spans="1:19">
      <c r="A132" t="s">
        <v>857</v>
      </c>
      <c r="B132" t="s">
        <v>778</v>
      </c>
      <c r="C132" s="28">
        <v>1.0328996744293875</v>
      </c>
      <c r="D132" s="28">
        <v>0.10579763052242636</v>
      </c>
      <c r="E132" s="28"/>
      <c r="F132" s="28">
        <v>1.3964961149040149</v>
      </c>
      <c r="G132" s="28">
        <v>0.12305453664289349</v>
      </c>
      <c r="H132" s="28"/>
      <c r="I132" s="28">
        <v>1.1289140910168975</v>
      </c>
      <c r="J132" s="28">
        <v>4.3617437003190457E-2</v>
      </c>
      <c r="K132" s="28">
        <f t="shared" si="23"/>
        <v>1.1861032934501001</v>
      </c>
      <c r="L132">
        <f t="shared" si="39"/>
        <v>4.6700132003330008E-2</v>
      </c>
      <c r="M132">
        <f t="shared" si="43"/>
        <v>0.48181156000059994</v>
      </c>
      <c r="N132">
        <f t="shared" si="44"/>
        <v>0.17493570295800942</v>
      </c>
      <c r="O132">
        <f t="shared" si="45"/>
        <v>0.22358410351495642</v>
      </c>
      <c r="P132">
        <f t="shared" si="46"/>
        <v>3.4648561217250719E-2</v>
      </c>
      <c r="Q132">
        <f t="shared" si="40"/>
        <v>0.96535143878274932</v>
      </c>
      <c r="R132">
        <f t="shared" si="41"/>
        <v>3.4648561217250719E-2</v>
      </c>
      <c r="S132">
        <f t="shared" si="42"/>
        <v>6.9297122434501437E-2</v>
      </c>
    </row>
    <row r="133" spans="1:19">
      <c r="A133" t="s">
        <v>234</v>
      </c>
      <c r="B133" t="s">
        <v>235</v>
      </c>
      <c r="C133" s="28">
        <v>1.2783285971832425</v>
      </c>
      <c r="D133" s="28">
        <v>0.30268098417247596</v>
      </c>
      <c r="E133" s="28"/>
      <c r="F133" s="28">
        <v>1.2731239261202925</v>
      </c>
      <c r="G133" s="28">
        <v>4.81318022809296E-2</v>
      </c>
      <c r="H133" s="28"/>
      <c r="I133" s="28">
        <v>1.0062113871881273</v>
      </c>
      <c r="J133" s="28">
        <v>3.4836318235886114E-2</v>
      </c>
      <c r="K133" s="28">
        <f t="shared" si="23"/>
        <v>1.1858879701638874</v>
      </c>
      <c r="L133">
        <f t="shared" si="39"/>
        <v>0.35425873189656509</v>
      </c>
      <c r="M133">
        <f t="shared" si="43"/>
        <v>0.34837285827877684</v>
      </c>
      <c r="N133">
        <f t="shared" si="44"/>
        <v>8.933421656031457E-3</v>
      </c>
      <c r="O133">
        <f t="shared" si="45"/>
        <v>0.19769646116194228</v>
      </c>
      <c r="P133">
        <f t="shared" si="46"/>
        <v>1.8852582052529088E-2</v>
      </c>
      <c r="Q133">
        <f t="shared" si="40"/>
        <v>0.98114741794747096</v>
      </c>
      <c r="R133">
        <f t="shared" si="41"/>
        <v>1.8852582052529088E-2</v>
      </c>
      <c r="S133">
        <f t="shared" si="42"/>
        <v>3.7705164105058177E-2</v>
      </c>
    </row>
    <row r="134" spans="1:19">
      <c r="A134" t="s">
        <v>911</v>
      </c>
      <c r="B134" t="s">
        <v>912</v>
      </c>
      <c r="C134" s="28">
        <v>1.0535158323473788</v>
      </c>
      <c r="D134" s="28">
        <v>0.30585953087715323</v>
      </c>
      <c r="E134" s="28"/>
      <c r="F134" s="28">
        <v>1.0115849232214276</v>
      </c>
      <c r="G134" s="28">
        <v>8.1196974153990749E-3</v>
      </c>
      <c r="H134" s="28"/>
      <c r="I134" s="28">
        <v>1.4891426590836552</v>
      </c>
      <c r="J134" s="28">
        <v>0.16729153809261083</v>
      </c>
      <c r="K134" s="28">
        <f t="shared" si="23"/>
        <v>1.1847478048841538</v>
      </c>
      <c r="L134">
        <f t="shared" si="39"/>
        <v>7.5211995291828301E-2</v>
      </c>
      <c r="M134">
        <f t="shared" si="43"/>
        <v>1.6617440180446471E-2</v>
      </c>
      <c r="N134">
        <f t="shared" si="44"/>
        <v>0.57448196996688805</v>
      </c>
      <c r="O134">
        <f t="shared" si="45"/>
        <v>0.30657154224709748</v>
      </c>
      <c r="P134">
        <f t="shared" si="46"/>
        <v>0.10477029843805855</v>
      </c>
      <c r="Q134">
        <f t="shared" si="40"/>
        <v>0.89522970156194148</v>
      </c>
      <c r="R134">
        <f t="shared" si="41"/>
        <v>0.10477029843805855</v>
      </c>
      <c r="S134">
        <f t="shared" si="42"/>
        <v>0.20954059687611709</v>
      </c>
    </row>
    <row r="135" spans="1:19">
      <c r="A135" t="s">
        <v>488</v>
      </c>
      <c r="B135" t="s">
        <v>489</v>
      </c>
      <c r="C135" s="28"/>
      <c r="D135" s="28">
        <v>5.8912086195487351E-2</v>
      </c>
      <c r="E135" s="28"/>
      <c r="F135" s="28">
        <v>1.1854684809579039</v>
      </c>
      <c r="G135" s="28">
        <v>0.15977142439920575</v>
      </c>
      <c r="H135" s="28"/>
      <c r="I135" s="28">
        <v>1.1825954999088748</v>
      </c>
      <c r="J135" s="28">
        <v>9.5813921268476265E-2</v>
      </c>
      <c r="K135" s="28">
        <f t="shared" si="23"/>
        <v>1.1840319904333894</v>
      </c>
      <c r="M135">
        <f t="shared" si="43"/>
        <v>0.24545730519003797</v>
      </c>
      <c r="N135">
        <f t="shared" si="44"/>
        <v>0.24195669238642353</v>
      </c>
      <c r="O135">
        <f t="shared" si="45"/>
        <v>2.4753070517442217E-3</v>
      </c>
      <c r="P135">
        <f t="shared" si="46"/>
        <v>0</v>
      </c>
      <c r="Q135">
        <f t="shared" si="40"/>
        <v>1</v>
      </c>
      <c r="R135">
        <f t="shared" si="41"/>
        <v>0</v>
      </c>
      <c r="S135">
        <f t="shared" si="42"/>
        <v>0</v>
      </c>
    </row>
    <row r="136" spans="1:19">
      <c r="A136" t="s">
        <v>825</v>
      </c>
      <c r="B136" t="s">
        <v>751</v>
      </c>
      <c r="C136" s="28">
        <v>1.41391227600334</v>
      </c>
      <c r="D136" s="28">
        <v>0.19619018260269744</v>
      </c>
      <c r="E136" s="28"/>
      <c r="F136" s="28">
        <v>0.90303978045790745</v>
      </c>
      <c r="G136" s="28">
        <v>0.13345237239266419</v>
      </c>
      <c r="H136" s="28"/>
      <c r="I136" s="28">
        <v>1.2348047466150651</v>
      </c>
      <c r="J136" s="28">
        <v>0.1048786087484956</v>
      </c>
      <c r="K136" s="28">
        <f t="shared" ref="K136:K199" si="47">AVERAGE(C136, F136, I136)</f>
        <v>1.1839189343587708</v>
      </c>
      <c r="L136">
        <f>LOG(C136, 2)</f>
        <v>0.49969261314522917</v>
      </c>
      <c r="M136">
        <f t="shared" si="43"/>
        <v>-0.14713855257963296</v>
      </c>
      <c r="N136">
        <f t="shared" si="44"/>
        <v>0.30428293382600385</v>
      </c>
      <c r="O136">
        <f t="shared" si="45"/>
        <v>0.33175213089325711</v>
      </c>
      <c r="P136">
        <f t="shared" si="46"/>
        <v>0.12649906604008315</v>
      </c>
      <c r="Q136">
        <f t="shared" si="40"/>
        <v>0.8735009339599169</v>
      </c>
      <c r="R136">
        <f t="shared" si="41"/>
        <v>0.12649906604008315</v>
      </c>
      <c r="S136">
        <f t="shared" si="42"/>
        <v>0.2529981320801663</v>
      </c>
    </row>
    <row r="137" spans="1:19">
      <c r="A137" t="s">
        <v>178</v>
      </c>
      <c r="B137" t="s">
        <v>179</v>
      </c>
      <c r="C137" s="28">
        <v>1.45814836246027</v>
      </c>
      <c r="D137" s="28">
        <v>0.15693138153649863</v>
      </c>
      <c r="E137" s="28"/>
      <c r="F137" s="28">
        <v>1.1071373336739576</v>
      </c>
      <c r="G137" s="28">
        <v>1.2686075898856758E-2</v>
      </c>
      <c r="H137" s="28"/>
      <c r="I137" s="28">
        <v>0.97963113076327779</v>
      </c>
      <c r="J137" s="28">
        <v>2.1382523567970605E-2</v>
      </c>
      <c r="K137" s="28">
        <f t="shared" si="47"/>
        <v>1.1816389422991687</v>
      </c>
      <c r="L137">
        <f>LOG(C137, 2)</f>
        <v>0.54413751726172521</v>
      </c>
      <c r="M137">
        <f t="shared" si="43"/>
        <v>0.14683419079282298</v>
      </c>
      <c r="N137">
        <f t="shared" si="44"/>
        <v>-2.9689474227425679E-2</v>
      </c>
      <c r="O137">
        <f t="shared" si="45"/>
        <v>0.29390700164534078</v>
      </c>
      <c r="P137">
        <f t="shared" si="46"/>
        <v>9.6968297857125255E-2</v>
      </c>
      <c r="Q137">
        <f t="shared" si="40"/>
        <v>0.90303170214287476</v>
      </c>
      <c r="R137">
        <f t="shared" si="41"/>
        <v>9.6968297857125255E-2</v>
      </c>
      <c r="S137">
        <f t="shared" si="42"/>
        <v>0.19393659571425051</v>
      </c>
    </row>
    <row r="138" spans="1:19">
      <c r="A138" t="s">
        <v>649</v>
      </c>
      <c r="B138" t="s">
        <v>650</v>
      </c>
      <c r="C138" s="28">
        <v>1.1585234499834749</v>
      </c>
      <c r="D138" s="28">
        <v>0.16920185660143053</v>
      </c>
      <c r="E138" s="28"/>
      <c r="F138" s="28">
        <v>1.2835584851166599</v>
      </c>
      <c r="G138" s="28">
        <v>4.1066835322991838E-2</v>
      </c>
      <c r="H138" s="28"/>
      <c r="I138" s="28">
        <v>1.0892217559819775</v>
      </c>
      <c r="J138" s="28">
        <v>6.2356882850642767E-2</v>
      </c>
      <c r="K138" s="28">
        <f t="shared" si="47"/>
        <v>1.1771012303607042</v>
      </c>
      <c r="L138">
        <f>LOG(C138, 2)</f>
        <v>0.21228724647504632</v>
      </c>
      <c r="M138">
        <f t="shared" si="43"/>
        <v>0.36014903355684419</v>
      </c>
      <c r="N138">
        <f t="shared" si="44"/>
        <v>0.12329770399622321</v>
      </c>
      <c r="O138">
        <f t="shared" si="45"/>
        <v>0.11963890049105208</v>
      </c>
      <c r="P138">
        <f t="shared" si="46"/>
        <v>3.9331799247534861E-4</v>
      </c>
      <c r="Q138">
        <f t="shared" si="40"/>
        <v>0.99960668200752467</v>
      </c>
      <c r="R138">
        <f t="shared" si="41"/>
        <v>3.9331799247534861E-4</v>
      </c>
      <c r="S138">
        <f t="shared" si="42"/>
        <v>7.8663598495069722E-4</v>
      </c>
    </row>
    <row r="139" spans="1:19">
      <c r="A139" t="s">
        <v>856</v>
      </c>
      <c r="B139" t="s">
        <v>935</v>
      </c>
      <c r="C139" s="28"/>
      <c r="D139" s="28">
        <v>9.6738064392580415E-3</v>
      </c>
      <c r="E139" s="28"/>
      <c r="F139" s="28"/>
      <c r="G139" s="28"/>
      <c r="H139" s="28"/>
      <c r="I139" s="28">
        <v>1.176651829555535</v>
      </c>
      <c r="J139" s="28">
        <v>7.2294263623351881E-2</v>
      </c>
      <c r="K139" s="28">
        <f t="shared" si="47"/>
        <v>1.176651829555535</v>
      </c>
      <c r="N139">
        <f t="shared" si="44"/>
        <v>0.23468749107988265</v>
      </c>
      <c r="Q139">
        <f t="shared" si="40"/>
        <v>1</v>
      </c>
      <c r="R139">
        <f t="shared" si="41"/>
        <v>1</v>
      </c>
      <c r="S139">
        <f t="shared" si="42"/>
        <v>2</v>
      </c>
    </row>
    <row r="140" spans="1:19">
      <c r="A140" t="s">
        <v>454</v>
      </c>
      <c r="B140" t="s">
        <v>455</v>
      </c>
      <c r="C140" s="28">
        <v>1.1055540901369474</v>
      </c>
      <c r="D140" s="28">
        <v>5.9948301090787914E-2</v>
      </c>
      <c r="E140" s="28"/>
      <c r="F140" s="28">
        <v>1.306910606591855</v>
      </c>
      <c r="G140" s="28">
        <v>4.6577106006326231E-2</v>
      </c>
      <c r="H140" s="28"/>
      <c r="I140" s="28">
        <v>1.1077325063070149</v>
      </c>
      <c r="J140" s="28">
        <v>1.8970985526604242E-2</v>
      </c>
      <c r="K140" s="28">
        <f t="shared" si="47"/>
        <v>1.1733990676786059</v>
      </c>
      <c r="L140">
        <f>LOG(C140, 2)</f>
        <v>0.14476961191427162</v>
      </c>
      <c r="M140">
        <f t="shared" ref="M140:M146" si="48">LOG(F140, 2)</f>
        <v>0.38616046336958176</v>
      </c>
      <c r="N140">
        <f t="shared" si="44"/>
        <v>0.14760954346714483</v>
      </c>
      <c r="O140">
        <f t="shared" ref="O140:O146" si="49">STDEV(L140:N140)</f>
        <v>0.1385545318420654</v>
      </c>
      <c r="P140">
        <f t="shared" ref="P140:P146" si="50">_1__xlfn.(L140:N140, 0, O140)</f>
        <v>2.34606890023159E-3</v>
      </c>
      <c r="Q140">
        <f t="shared" si="40"/>
        <v>0.99765393109976841</v>
      </c>
      <c r="R140">
        <f t="shared" si="41"/>
        <v>2.34606890023159E-3</v>
      </c>
      <c r="S140">
        <f t="shared" si="42"/>
        <v>4.69213780046318E-3</v>
      </c>
    </row>
    <row r="141" spans="1:19">
      <c r="A141" t="s">
        <v>731</v>
      </c>
      <c r="B141" t="s">
        <v>732</v>
      </c>
      <c r="C141" s="28">
        <v>0.90298134608646818</v>
      </c>
      <c r="D141" s="28">
        <v>0.19472605580265451</v>
      </c>
      <c r="E141" s="28"/>
      <c r="F141" s="28">
        <v>1.1816933534497176</v>
      </c>
      <c r="G141" s="28">
        <v>2.0616852056483084E-2</v>
      </c>
      <c r="H141" s="28"/>
      <c r="I141" s="28">
        <v>1.4342907375625775</v>
      </c>
      <c r="J141" s="28">
        <v>6.3272846503522856E-2</v>
      </c>
      <c r="K141" s="28">
        <f t="shared" si="47"/>
        <v>1.1729884790329212</v>
      </c>
      <c r="L141">
        <f>LOG(C141, 2)</f>
        <v>-0.14723191026707441</v>
      </c>
      <c r="M141">
        <f t="shared" si="48"/>
        <v>0.24085570822867244</v>
      </c>
      <c r="N141">
        <f t="shared" si="44"/>
        <v>0.52033749483831404</v>
      </c>
      <c r="O141">
        <f t="shared" si="49"/>
        <v>0.33525387875185469</v>
      </c>
      <c r="P141">
        <f t="shared" si="50"/>
        <v>0.14518272535347262</v>
      </c>
      <c r="Q141">
        <f t="shared" si="40"/>
        <v>0.85481727464652735</v>
      </c>
      <c r="R141">
        <f t="shared" si="41"/>
        <v>0.14518272535347262</v>
      </c>
      <c r="S141">
        <f t="shared" si="42"/>
        <v>0.29036545070694525</v>
      </c>
    </row>
    <row r="142" spans="1:19">
      <c r="A142" t="s">
        <v>641</v>
      </c>
      <c r="B142" t="s">
        <v>642</v>
      </c>
      <c r="C142" s="28">
        <v>1.169139822669615</v>
      </c>
      <c r="D142" s="28">
        <v>0.12256221753925793</v>
      </c>
      <c r="E142" s="28"/>
      <c r="F142" s="28">
        <v>1.175403003351865</v>
      </c>
      <c r="G142" s="28">
        <v>5.2098688330674603E-2</v>
      </c>
      <c r="H142" s="28"/>
      <c r="I142" s="28"/>
      <c r="J142" s="28"/>
      <c r="K142" s="28">
        <f t="shared" si="47"/>
        <v>1.1722714130107401</v>
      </c>
      <c r="L142">
        <f>LOG(C142, 2)</f>
        <v>0.22544747855151048</v>
      </c>
      <c r="M142">
        <f t="shared" si="48"/>
        <v>0.23315548977186648</v>
      </c>
      <c r="O142">
        <f t="shared" si="49"/>
        <v>5.4503870033757217E-3</v>
      </c>
      <c r="P142">
        <f t="shared" si="50"/>
        <v>0</v>
      </c>
      <c r="Q142">
        <f t="shared" si="40"/>
        <v>1</v>
      </c>
      <c r="R142">
        <f t="shared" si="41"/>
        <v>0</v>
      </c>
      <c r="S142">
        <f t="shared" si="42"/>
        <v>0</v>
      </c>
    </row>
    <row r="143" spans="1:19">
      <c r="A143" t="s">
        <v>943</v>
      </c>
      <c r="B143" t="s">
        <v>944</v>
      </c>
      <c r="C143" s="28"/>
      <c r="D143" s="28"/>
      <c r="E143" s="28"/>
      <c r="F143" s="28">
        <v>1.0683496663368552</v>
      </c>
      <c r="G143" s="28">
        <v>0.13934505139586401</v>
      </c>
      <c r="H143" s="28"/>
      <c r="I143" s="28">
        <v>1.2725647631164401</v>
      </c>
      <c r="J143" s="28">
        <v>0.18793490787150674</v>
      </c>
      <c r="K143" s="28">
        <f t="shared" si="47"/>
        <v>1.1704572147266477</v>
      </c>
      <c r="M143">
        <f t="shared" si="48"/>
        <v>9.538391231293418E-2</v>
      </c>
      <c r="N143">
        <f>LOG(I143, 2)</f>
        <v>0.34773907952248923</v>
      </c>
      <c r="O143">
        <f t="shared" si="49"/>
        <v>0.17844205000134145</v>
      </c>
      <c r="P143">
        <f t="shared" si="50"/>
        <v>3.9548494861430097E-2</v>
      </c>
      <c r="Q143">
        <f t="shared" si="40"/>
        <v>0.96045150513856992</v>
      </c>
      <c r="R143">
        <f t="shared" si="41"/>
        <v>3.9548494861430097E-2</v>
      </c>
      <c r="S143">
        <f t="shared" si="42"/>
        <v>7.9096989722860195E-2</v>
      </c>
    </row>
    <row r="144" spans="1:19">
      <c r="A144" t="s">
        <v>469</v>
      </c>
      <c r="B144" t="s">
        <v>470</v>
      </c>
      <c r="C144" s="28">
        <v>1.4039207474819149</v>
      </c>
      <c r="D144" s="28">
        <v>0.25984212939653395</v>
      </c>
      <c r="E144" s="28"/>
      <c r="F144" s="28">
        <v>0.88274418946870947</v>
      </c>
      <c r="G144" s="28">
        <v>3.9320035871208046E-2</v>
      </c>
      <c r="H144" s="28"/>
      <c r="I144" s="28">
        <v>1.21952047544169</v>
      </c>
      <c r="J144" s="28">
        <v>7.9938477016340229E-2</v>
      </c>
      <c r="K144" s="28">
        <f t="shared" si="47"/>
        <v>1.1687284707974381</v>
      </c>
      <c r="L144">
        <f>LOG(C144, 2)</f>
        <v>0.48946149658123783</v>
      </c>
      <c r="M144">
        <f t="shared" si="48"/>
        <v>-0.17993267519505768</v>
      </c>
      <c r="N144">
        <f>LOG(I144, 2)</f>
        <v>0.28631398082388915</v>
      </c>
      <c r="O144">
        <f t="shared" si="49"/>
        <v>0.34320630690963533</v>
      </c>
      <c r="P144">
        <f t="shared" si="50"/>
        <v>0.15808928809223491</v>
      </c>
      <c r="Q144">
        <f t="shared" si="40"/>
        <v>0.84191071190776512</v>
      </c>
      <c r="R144">
        <f t="shared" si="41"/>
        <v>0.15808928809223491</v>
      </c>
      <c r="S144">
        <f t="shared" si="42"/>
        <v>0.31617857618446982</v>
      </c>
    </row>
    <row r="145" spans="1:19">
      <c r="A145" t="s">
        <v>368</v>
      </c>
      <c r="B145" t="s">
        <v>369</v>
      </c>
      <c r="C145" s="28">
        <v>1.2070520031589251</v>
      </c>
      <c r="D145" s="28">
        <v>8.2599785169010162E-2</v>
      </c>
      <c r="E145" s="28"/>
      <c r="F145" s="28">
        <v>1.0664912498243599</v>
      </c>
      <c r="G145" s="28">
        <v>4.9081391550981714E-2</v>
      </c>
      <c r="H145" s="28"/>
      <c r="I145" s="28">
        <v>1.2307833462478674</v>
      </c>
      <c r="J145" s="28">
        <v>6.0726455462726106E-2</v>
      </c>
      <c r="K145" s="28">
        <f t="shared" si="47"/>
        <v>1.1681088664103843</v>
      </c>
      <c r="L145">
        <f>LOG(C145, 2)</f>
        <v>0.27148783274855354</v>
      </c>
      <c r="M145">
        <f t="shared" si="48"/>
        <v>9.2872128935127959E-2</v>
      </c>
      <c r="N145">
        <f>LOG(I145, 2)</f>
        <v>0.29957682778298783</v>
      </c>
      <c r="O145">
        <f t="shared" si="49"/>
        <v>0.11211556078186639</v>
      </c>
      <c r="P145">
        <f t="shared" si="50"/>
        <v>3.1424851857767233E-4</v>
      </c>
      <c r="Q145">
        <f t="shared" si="40"/>
        <v>0.99968575148142236</v>
      </c>
      <c r="R145">
        <f t="shared" si="41"/>
        <v>3.1424851857767233E-4</v>
      </c>
      <c r="S145">
        <f t="shared" si="42"/>
        <v>6.2849703715534466E-4</v>
      </c>
    </row>
    <row r="146" spans="1:19">
      <c r="A146" t="s">
        <v>582</v>
      </c>
      <c r="B146" t="s">
        <v>583</v>
      </c>
      <c r="C146" s="28"/>
      <c r="D146" s="28">
        <v>0.10323312424856158</v>
      </c>
      <c r="E146" s="28"/>
      <c r="F146" s="28">
        <v>1.1471225664509126</v>
      </c>
      <c r="G146" s="28">
        <v>1.8563099923631473E-2</v>
      </c>
      <c r="H146" s="28"/>
      <c r="I146" s="28">
        <v>1.1857605970408951</v>
      </c>
      <c r="J146" s="28">
        <v>0.11633792423744055</v>
      </c>
      <c r="K146" s="28">
        <f t="shared" si="47"/>
        <v>1.1664415817459037</v>
      </c>
      <c r="M146">
        <f t="shared" si="48"/>
        <v>0.19801954703283298</v>
      </c>
      <c r="N146">
        <f>LOG(I146, 2)</f>
        <v>0.24581276171706648</v>
      </c>
      <c r="O146">
        <f t="shared" si="49"/>
        <v>3.3794906197926119E-2</v>
      </c>
      <c r="P146">
        <f t="shared" si="50"/>
        <v>7.9712897373704533E-21</v>
      </c>
      <c r="Q146">
        <f t="shared" si="40"/>
        <v>1</v>
      </c>
      <c r="R146">
        <f t="shared" si="41"/>
        <v>7.9712897373704533E-21</v>
      </c>
      <c r="S146">
        <f t="shared" si="42"/>
        <v>1.5942579474740907E-20</v>
      </c>
    </row>
    <row r="147" spans="1:19">
      <c r="A147" t="s">
        <v>323</v>
      </c>
      <c r="B147" t="s">
        <v>324</v>
      </c>
      <c r="C147" s="28">
        <v>1.1643151456723275</v>
      </c>
      <c r="D147" s="28">
        <v>7.0698515249922794E-2</v>
      </c>
      <c r="E147" s="28"/>
      <c r="F147" s="28"/>
      <c r="G147" s="28"/>
      <c r="H147" s="28"/>
      <c r="I147" s="28"/>
      <c r="J147" s="28"/>
      <c r="K147" s="28">
        <f t="shared" si="47"/>
        <v>1.1643151456723275</v>
      </c>
      <c r="L147">
        <f>LOG(C147, 2)</f>
        <v>0.21948160597960495</v>
      </c>
      <c r="Q147">
        <f t="shared" si="40"/>
        <v>1</v>
      </c>
      <c r="R147">
        <f t="shared" si="41"/>
        <v>1</v>
      </c>
      <c r="S147">
        <f t="shared" si="42"/>
        <v>2</v>
      </c>
    </row>
    <row r="148" spans="1:19">
      <c r="A148" t="s">
        <v>795</v>
      </c>
      <c r="B148" t="s">
        <v>796</v>
      </c>
      <c r="C148" s="28"/>
      <c r="D148" s="28"/>
      <c r="E148" s="28"/>
      <c r="F148" s="28"/>
      <c r="G148" s="28"/>
      <c r="H148" s="28"/>
      <c r="I148" s="28">
        <v>1.163178362667145</v>
      </c>
      <c r="J148" s="28">
        <v>5.1583143052552315E-2</v>
      </c>
      <c r="K148" s="28">
        <f t="shared" si="47"/>
        <v>1.163178362667145</v>
      </c>
      <c r="N148">
        <f>LOG(I148, 2)</f>
        <v>0.21807233774433227</v>
      </c>
      <c r="Q148">
        <f t="shared" si="40"/>
        <v>1</v>
      </c>
      <c r="R148">
        <f t="shared" si="41"/>
        <v>1</v>
      </c>
      <c r="S148">
        <f t="shared" si="42"/>
        <v>2</v>
      </c>
    </row>
    <row r="149" spans="1:19">
      <c r="A149" t="s">
        <v>496</v>
      </c>
      <c r="B149" t="s">
        <v>497</v>
      </c>
      <c r="C149" s="28">
        <v>1.3170284093187323</v>
      </c>
      <c r="D149" s="28">
        <v>7.2225036244693314E-2</v>
      </c>
      <c r="E149" s="28"/>
      <c r="F149" s="28"/>
      <c r="G149" s="28"/>
      <c r="H149" s="28"/>
      <c r="I149" s="28">
        <v>1.0055388171257615</v>
      </c>
      <c r="J149" s="28">
        <v>2.6916510653506451E-2</v>
      </c>
      <c r="K149" s="28">
        <f t="shared" si="47"/>
        <v>1.1612836132222468</v>
      </c>
      <c r="L149">
        <f t="shared" ref="L149:L154" si="51">LOG(C149, 2)</f>
        <v>0.39728646597498718</v>
      </c>
      <c r="N149">
        <f>LOG(I149, 2)</f>
        <v>7.9687755208447224E-3</v>
      </c>
      <c r="O149">
        <f>STDEV(L149:N149)</f>
        <v>0.27528917895600935</v>
      </c>
      <c r="P149">
        <f>_1__xlfn.(L149:N149, 0, O149)</f>
        <v>0.14895236264609663</v>
      </c>
      <c r="Q149">
        <f t="shared" si="40"/>
        <v>0.85104763735390332</v>
      </c>
      <c r="R149">
        <f t="shared" si="41"/>
        <v>0.14895236264609663</v>
      </c>
      <c r="S149">
        <f t="shared" si="42"/>
        <v>0.29790472529219325</v>
      </c>
    </row>
    <row r="150" spans="1:19">
      <c r="A150" t="s">
        <v>357</v>
      </c>
      <c r="B150" t="s">
        <v>282</v>
      </c>
      <c r="C150" s="28">
        <v>1.5812941035146451</v>
      </c>
      <c r="D150" s="28">
        <v>0.38929114823009253</v>
      </c>
      <c r="E150" s="28"/>
      <c r="F150" s="28">
        <v>0.99427607771626492</v>
      </c>
      <c r="G150" s="28">
        <v>8.4549585936066457E-2</v>
      </c>
      <c r="H150" s="28"/>
      <c r="I150" s="28">
        <v>0.90399736862657998</v>
      </c>
      <c r="J150" s="28">
        <v>4.7647352859178801E-2</v>
      </c>
      <c r="K150" s="28">
        <f t="shared" si="47"/>
        <v>1.1598558499524967</v>
      </c>
      <c r="L150">
        <f t="shared" si="51"/>
        <v>0.66110571824776365</v>
      </c>
      <c r="M150">
        <f>LOG(F150, 2)</f>
        <v>-8.281598582493643E-3</v>
      </c>
      <c r="N150">
        <f>LOG(I150, 2)</f>
        <v>-0.14560952166604638</v>
      </c>
      <c r="O150">
        <f>STDEV(L150:N150)</f>
        <v>0.4316109005228454</v>
      </c>
      <c r="P150">
        <f>_1__xlfn.(L150:N150, 0, O150)</f>
        <v>0.2487328772198632</v>
      </c>
      <c r="Q150">
        <f t="shared" si="40"/>
        <v>0.75126712278013685</v>
      </c>
      <c r="R150">
        <f t="shared" si="41"/>
        <v>0.2487328772198632</v>
      </c>
      <c r="S150">
        <f t="shared" si="42"/>
        <v>0.4974657544397264</v>
      </c>
    </row>
    <row r="151" spans="1:19">
      <c r="A151" t="s">
        <v>303</v>
      </c>
      <c r="B151" t="s">
        <v>304</v>
      </c>
      <c r="C151" s="28">
        <v>1.1782546376255476</v>
      </c>
      <c r="D151" s="28">
        <v>0.19805812033127682</v>
      </c>
      <c r="E151" s="28"/>
      <c r="F151" s="28">
        <v>1.1098583695733102</v>
      </c>
      <c r="G151" s="28">
        <v>5.1538854463317414E-2</v>
      </c>
      <c r="H151" s="28"/>
      <c r="I151" s="28">
        <v>1.186837180757395</v>
      </c>
      <c r="J151" s="28">
        <v>0.13196323812267402</v>
      </c>
      <c r="K151" s="28">
        <f t="shared" si="47"/>
        <v>1.1583167293187508</v>
      </c>
      <c r="L151">
        <f t="shared" si="51"/>
        <v>0.23665135983084809</v>
      </c>
      <c r="M151">
        <f>LOG(F151, 2)</f>
        <v>0.15037558418705391</v>
      </c>
      <c r="N151">
        <f>LOG(I151, 2)</f>
        <v>0.24712202880820852</v>
      </c>
      <c r="O151">
        <f>STDEV(L151:N151)</f>
        <v>5.3092715945168172E-2</v>
      </c>
      <c r="P151">
        <f>_1__xlfn.(L151:N151, 0, O151)</f>
        <v>2.6748165979811794E-12</v>
      </c>
      <c r="Q151">
        <f t="shared" si="40"/>
        <v>0.99999999999732514</v>
      </c>
      <c r="R151">
        <f t="shared" si="41"/>
        <v>2.6748165979811794E-12</v>
      </c>
      <c r="S151">
        <f t="shared" si="42"/>
        <v>5.3496331959623589E-12</v>
      </c>
    </row>
    <row r="152" spans="1:19">
      <c r="A152" t="s">
        <v>285</v>
      </c>
      <c r="B152" t="s">
        <v>286</v>
      </c>
      <c r="C152" s="28">
        <v>1.1575243928110202</v>
      </c>
      <c r="D152" s="28">
        <v>6.5384251650745906E-2</v>
      </c>
      <c r="E152" s="28"/>
      <c r="F152" s="28"/>
      <c r="G152" s="28"/>
      <c r="H152" s="28"/>
      <c r="I152" s="28"/>
      <c r="J152" s="28"/>
      <c r="K152" s="28">
        <f t="shared" si="47"/>
        <v>1.1575243928110202</v>
      </c>
      <c r="L152">
        <f t="shared" si="51"/>
        <v>0.21104259609172416</v>
      </c>
      <c r="Q152">
        <f t="shared" si="40"/>
        <v>1</v>
      </c>
      <c r="R152">
        <f t="shared" si="41"/>
        <v>1</v>
      </c>
      <c r="S152">
        <f t="shared" si="42"/>
        <v>2</v>
      </c>
    </row>
    <row r="153" spans="1:19">
      <c r="A153" t="s">
        <v>136</v>
      </c>
      <c r="B153" t="s">
        <v>213</v>
      </c>
      <c r="C153" s="28">
        <v>1.0679456527901743</v>
      </c>
      <c r="D153" s="28">
        <v>0.18327345151096089</v>
      </c>
      <c r="E153" s="28"/>
      <c r="F153" s="28">
        <v>1.1694481467561326</v>
      </c>
      <c r="G153" s="28">
        <v>6.1446799297261032E-2</v>
      </c>
      <c r="H153" s="28"/>
      <c r="I153" s="28">
        <v>1.227742345260685</v>
      </c>
      <c r="J153" s="28">
        <v>4.1928050695781552E-2</v>
      </c>
      <c r="K153" s="28">
        <f t="shared" si="47"/>
        <v>1.1550453816023307</v>
      </c>
      <c r="L153">
        <f t="shared" si="51"/>
        <v>9.4838230878369512E-2</v>
      </c>
      <c r="M153">
        <f>LOG(F153, 2)</f>
        <v>0.22582789411765408</v>
      </c>
      <c r="N153">
        <f>LOG(I153, 2)</f>
        <v>0.29600782763289613</v>
      </c>
      <c r="O153">
        <f>STDEV(L153:N153)</f>
        <v>0.10210511054963881</v>
      </c>
      <c r="P153">
        <f>_1__xlfn.(L153:N153, 0, O153)</f>
        <v>2.4426830793785221E-4</v>
      </c>
      <c r="Q153">
        <f t="shared" si="40"/>
        <v>0.99975573169206211</v>
      </c>
      <c r="R153">
        <f t="shared" si="41"/>
        <v>2.4426830793785221E-4</v>
      </c>
      <c r="S153">
        <f t="shared" si="42"/>
        <v>4.8853661587570441E-4</v>
      </c>
    </row>
    <row r="154" spans="1:19">
      <c r="A154" t="s">
        <v>467</v>
      </c>
      <c r="B154" t="s">
        <v>468</v>
      </c>
      <c r="C154" s="28">
        <v>0.92530709006725653</v>
      </c>
      <c r="D154" s="28">
        <v>0.12426135178434843</v>
      </c>
      <c r="E154" s="28"/>
      <c r="F154" s="28">
        <v>1.5669417647282751</v>
      </c>
      <c r="G154" s="28">
        <v>5.3499807929000026E-2</v>
      </c>
      <c r="H154" s="28"/>
      <c r="I154" s="28">
        <v>0.96845022422872995</v>
      </c>
      <c r="J154" s="28">
        <v>2.8012716073845902E-2</v>
      </c>
      <c r="K154" s="28">
        <f t="shared" si="47"/>
        <v>1.1535663596747538</v>
      </c>
      <c r="L154">
        <f t="shared" si="51"/>
        <v>-0.11199584948371637</v>
      </c>
      <c r="M154">
        <f>LOG(F154, 2)</f>
        <v>0.64795156315515035</v>
      </c>
      <c r="N154">
        <f>LOG(I154, 2)</f>
        <v>-4.6250194849530427E-2</v>
      </c>
      <c r="O154">
        <f>STDEV(L154:N154)</f>
        <v>0.42106188022992835</v>
      </c>
      <c r="P154">
        <f>_1__xlfn.(L154:N154, 0, O154)</f>
        <v>0.250959680593418</v>
      </c>
      <c r="Q154">
        <f t="shared" si="40"/>
        <v>0.749040319406582</v>
      </c>
      <c r="R154">
        <f t="shared" si="41"/>
        <v>0.250959680593418</v>
      </c>
      <c r="S154">
        <f t="shared" si="42"/>
        <v>0.501919361186836</v>
      </c>
    </row>
    <row r="155" spans="1:19">
      <c r="A155" t="s">
        <v>699</v>
      </c>
      <c r="B155" t="s">
        <v>700</v>
      </c>
      <c r="C155" s="28"/>
      <c r="D155" s="28">
        <v>1.7497353514361984E-2</v>
      </c>
      <c r="E155" s="28"/>
      <c r="F155" s="28">
        <v>1.2685263770119275</v>
      </c>
      <c r="G155" s="28">
        <v>0.23300222433125975</v>
      </c>
      <c r="H155" s="28"/>
      <c r="I155" s="28">
        <v>1.036878355359415</v>
      </c>
      <c r="J155" s="28">
        <v>0.123372174614005</v>
      </c>
      <c r="K155" s="28">
        <f t="shared" si="47"/>
        <v>1.1527023661856712</v>
      </c>
      <c r="M155">
        <f>LOG(F155, 2)</f>
        <v>0.34315351828924839</v>
      </c>
      <c r="N155">
        <f>LOG(I155, 2)</f>
        <v>5.2246649779143069E-2</v>
      </c>
      <c r="O155">
        <f>STDEV(L155:N155)</f>
        <v>0.20570221941723882</v>
      </c>
      <c r="P155">
        <f>_1__xlfn.(L155:N155, 0, O155)</f>
        <v>8.7041854371691055E-2</v>
      </c>
      <c r="Q155">
        <f t="shared" si="40"/>
        <v>0.9129581456283089</v>
      </c>
      <c r="R155">
        <f t="shared" si="41"/>
        <v>8.7041854371691055E-2</v>
      </c>
      <c r="S155">
        <f t="shared" si="42"/>
        <v>0.17408370874338211</v>
      </c>
    </row>
    <row r="156" spans="1:19">
      <c r="A156" t="s">
        <v>690</v>
      </c>
      <c r="B156" t="s">
        <v>766</v>
      </c>
      <c r="C156" s="28">
        <v>1.1497096726152676</v>
      </c>
      <c r="D156" s="28">
        <v>0.13589908059489667</v>
      </c>
      <c r="E156" s="28"/>
      <c r="F156" s="28"/>
      <c r="G156" s="28"/>
      <c r="H156" s="28"/>
      <c r="I156" s="28"/>
      <c r="J156" s="28"/>
      <c r="K156" s="28">
        <f t="shared" si="47"/>
        <v>1.1497096726152676</v>
      </c>
      <c r="L156">
        <f>LOG(C156, 2)</f>
        <v>0.20126959442293843</v>
      </c>
      <c r="Q156">
        <f t="shared" si="40"/>
        <v>1</v>
      </c>
      <c r="R156">
        <f t="shared" si="41"/>
        <v>1</v>
      </c>
      <c r="S156">
        <f t="shared" si="42"/>
        <v>2</v>
      </c>
    </row>
    <row r="157" spans="1:19">
      <c r="A157" t="s">
        <v>529</v>
      </c>
      <c r="B157" t="s">
        <v>530</v>
      </c>
      <c r="C157" s="28">
        <v>1.2399922801385124</v>
      </c>
      <c r="D157" s="28">
        <v>0.10056986575791124</v>
      </c>
      <c r="E157" s="28"/>
      <c r="F157" s="28"/>
      <c r="G157" s="28"/>
      <c r="H157" s="28"/>
      <c r="I157" s="28">
        <v>1.0499499089151896</v>
      </c>
      <c r="J157" s="28">
        <v>6.5891755203060356E-2</v>
      </c>
      <c r="K157" s="28">
        <f t="shared" si="47"/>
        <v>1.144971094526851</v>
      </c>
      <c r="L157">
        <f>LOG(C157, 2)</f>
        <v>0.31033113880525237</v>
      </c>
      <c r="N157">
        <f>LOG(I157, 2)</f>
        <v>7.0320501335720931E-2</v>
      </c>
      <c r="O157">
        <f>STDEV(L157:N157)</f>
        <v>0.16971314931161174</v>
      </c>
      <c r="P157">
        <f>_1__xlfn.(L157:N157, 0, O157)</f>
        <v>5.6372126793902778E-2</v>
      </c>
      <c r="Q157">
        <f t="shared" si="40"/>
        <v>0.9436278732060972</v>
      </c>
      <c r="R157">
        <f t="shared" si="41"/>
        <v>5.6372126793902778E-2</v>
      </c>
      <c r="S157">
        <f t="shared" si="42"/>
        <v>0.11274425358780556</v>
      </c>
    </row>
    <row r="158" spans="1:19">
      <c r="A158" t="s">
        <v>661</v>
      </c>
      <c r="B158" t="s">
        <v>662</v>
      </c>
      <c r="C158" s="28">
        <v>1.1029028429428311</v>
      </c>
      <c r="D158" s="28">
        <v>0.1135895939478721</v>
      </c>
      <c r="E158" s="28"/>
      <c r="F158" s="28">
        <v>1.0718089599660399</v>
      </c>
      <c r="G158" s="28">
        <v>5.3372057340545731E-2</v>
      </c>
      <c r="H158" s="28"/>
      <c r="I158" s="28">
        <v>1.25939801645203</v>
      </c>
      <c r="J158" s="28">
        <v>0.11840745891760593</v>
      </c>
      <c r="K158" s="28">
        <f t="shared" si="47"/>
        <v>1.1447032731203004</v>
      </c>
      <c r="L158">
        <f>LOG(C158, 2)</f>
        <v>0.14130570645220361</v>
      </c>
      <c r="M158">
        <f t="shared" ref="M158:M163" si="52">LOG(F158, 2)</f>
        <v>0.10004778166244224</v>
      </c>
      <c r="N158">
        <f>LOG(I158, 2)</f>
        <v>0.33273430022543543</v>
      </c>
      <c r="O158">
        <f>STDEV(L158:N158)</f>
        <v>0.12415725162934896</v>
      </c>
      <c r="P158">
        <f>_1__xlfn.(L158:N158, 0, O158)</f>
        <v>3.7971246667639034E-3</v>
      </c>
      <c r="Q158">
        <f t="shared" si="40"/>
        <v>0.99620287533323615</v>
      </c>
      <c r="R158">
        <f t="shared" si="41"/>
        <v>3.7971246667639034E-3</v>
      </c>
      <c r="S158">
        <f t="shared" si="42"/>
        <v>7.5942493335278069E-3</v>
      </c>
    </row>
    <row r="159" spans="1:19">
      <c r="A159" t="s">
        <v>741</v>
      </c>
      <c r="B159" t="s">
        <v>742</v>
      </c>
      <c r="C159" s="28">
        <v>1.1308132006320575</v>
      </c>
      <c r="D159" s="28">
        <v>0.10275846630355089</v>
      </c>
      <c r="E159" s="28"/>
      <c r="F159" s="28">
        <v>1.1511505779381923</v>
      </c>
      <c r="G159" s="28">
        <v>8.6080432497369325E-2</v>
      </c>
      <c r="H159" s="28"/>
      <c r="I159" s="28"/>
      <c r="J159" s="28"/>
      <c r="K159" s="28">
        <f t="shared" si="47"/>
        <v>1.1409818892851249</v>
      </c>
      <c r="L159">
        <f>LOG(C159, 2)</f>
        <v>0.17736062978795775</v>
      </c>
      <c r="M159">
        <f t="shared" si="52"/>
        <v>0.20307655965259988</v>
      </c>
      <c r="O159">
        <f>STDEV(L159:N159)</f>
        <v>1.8183908391806107E-2</v>
      </c>
      <c r="P159">
        <f>_1__xlfn.(L159:N159, 0, O159)</f>
        <v>8.0271536886670191E-50</v>
      </c>
      <c r="Q159">
        <f t="shared" si="40"/>
        <v>1</v>
      </c>
      <c r="R159">
        <f t="shared" si="41"/>
        <v>8.0271536886670191E-50</v>
      </c>
      <c r="S159">
        <f t="shared" si="42"/>
        <v>1.6054307377334038E-49</v>
      </c>
    </row>
    <row r="160" spans="1:19">
      <c r="A160" t="s">
        <v>508</v>
      </c>
      <c r="B160" t="s">
        <v>509</v>
      </c>
      <c r="C160" s="28"/>
      <c r="D160" s="28">
        <v>6.4208377130227728E-2</v>
      </c>
      <c r="E160" s="28"/>
      <c r="F160" s="28">
        <v>1.1400118577407674</v>
      </c>
      <c r="G160" s="28">
        <v>4.1179415405721211E-2</v>
      </c>
      <c r="H160" s="28"/>
      <c r="I160" s="28"/>
      <c r="J160" s="28"/>
      <c r="K160" s="28">
        <f t="shared" si="47"/>
        <v>1.1400118577407674</v>
      </c>
      <c r="M160">
        <f t="shared" si="52"/>
        <v>0.18904883054337832</v>
      </c>
      <c r="Q160">
        <f t="shared" si="40"/>
        <v>1</v>
      </c>
      <c r="R160">
        <f t="shared" si="41"/>
        <v>1</v>
      </c>
      <c r="S160">
        <f t="shared" si="42"/>
        <v>2</v>
      </c>
    </row>
    <row r="161" spans="1:19">
      <c r="A161" t="s">
        <v>224</v>
      </c>
      <c r="B161" t="s">
        <v>225</v>
      </c>
      <c r="C161" s="28">
        <v>1.130665416941405</v>
      </c>
      <c r="D161" s="28">
        <v>0.14476989960920816</v>
      </c>
      <c r="E161" s="28"/>
      <c r="F161" s="28">
        <v>1.0987291883192576</v>
      </c>
      <c r="G161" s="28">
        <v>6.5264516820449633E-2</v>
      </c>
      <c r="H161" s="28"/>
      <c r="I161" s="28">
        <v>1.1851885935890625</v>
      </c>
      <c r="J161" s="28">
        <v>7.0011405299664417E-2</v>
      </c>
      <c r="K161" s="28">
        <f t="shared" si="47"/>
        <v>1.1381943996165751</v>
      </c>
      <c r="L161">
        <f t="shared" ref="L161:L166" si="53">LOG(C161, 2)</f>
        <v>0.17717207456901796</v>
      </c>
      <c r="M161">
        <f t="shared" si="52"/>
        <v>0.13583583868566901</v>
      </c>
      <c r="N161">
        <f>LOG(I161, 2)</f>
        <v>0.24511664679178499</v>
      </c>
      <c r="O161">
        <f>STDEV(L161:N161)</f>
        <v>5.5177658993268368E-2</v>
      </c>
      <c r="P161">
        <f>_1__xlfn.(L161:N161, 0, O161)</f>
        <v>2.6112235215524459E-9</v>
      </c>
      <c r="Q161">
        <f t="shared" si="40"/>
        <v>0.99999999738877643</v>
      </c>
      <c r="R161">
        <f t="shared" si="41"/>
        <v>2.6112235215524459E-9</v>
      </c>
      <c r="S161">
        <f t="shared" si="42"/>
        <v>5.2224470431048919E-9</v>
      </c>
    </row>
    <row r="162" spans="1:19">
      <c r="A162" t="s">
        <v>362</v>
      </c>
      <c r="B162" t="s">
        <v>524</v>
      </c>
      <c r="C162" s="28">
        <v>1.1155118638250698</v>
      </c>
      <c r="D162" s="28">
        <v>0.11707378069897094</v>
      </c>
      <c r="E162" s="28"/>
      <c r="F162" s="28">
        <v>1.1387962584016125</v>
      </c>
      <c r="G162" s="28">
        <v>7.0606487913892457E-2</v>
      </c>
      <c r="H162" s="28"/>
      <c r="I162" s="28">
        <v>1.1547330668074127</v>
      </c>
      <c r="J162" s="28">
        <v>3.2737826492773483E-3</v>
      </c>
      <c r="K162" s="28">
        <f t="shared" si="47"/>
        <v>1.136347063011365</v>
      </c>
      <c r="L162">
        <f t="shared" si="53"/>
        <v>0.15770585718633634</v>
      </c>
      <c r="M162">
        <f t="shared" si="52"/>
        <v>0.18750965812054149</v>
      </c>
      <c r="N162">
        <f>LOG(I162, 2)</f>
        <v>0.2075593904284827</v>
      </c>
      <c r="O162">
        <f>STDEV(L162:N162)</f>
        <v>2.5085298126165223E-2</v>
      </c>
      <c r="P162">
        <f>_1__xlfn.(L162:N162, 0, O162)</f>
        <v>2.2205658606233832E-37</v>
      </c>
      <c r="Q162">
        <f t="shared" si="40"/>
        <v>1</v>
      </c>
      <c r="R162">
        <f t="shared" si="41"/>
        <v>2.2205658606233832E-37</v>
      </c>
      <c r="S162">
        <f t="shared" si="42"/>
        <v>4.4411317212467665E-37</v>
      </c>
    </row>
    <row r="163" spans="1:19">
      <c r="A163" t="s">
        <v>983</v>
      </c>
      <c r="B163" t="s">
        <v>984</v>
      </c>
      <c r="C163" s="28">
        <v>1.3437703448635701</v>
      </c>
      <c r="D163" s="28">
        <v>0.14094979863054222</v>
      </c>
      <c r="E163" s="28"/>
      <c r="F163" s="28">
        <v>0.9048689514668895</v>
      </c>
      <c r="G163" s="28">
        <v>5.1944837874774365E-2</v>
      </c>
      <c r="H163" s="28"/>
      <c r="I163" s="28">
        <v>1.1585773239186024</v>
      </c>
      <c r="J163" s="28">
        <v>5.8382168571369672E-2</v>
      </c>
      <c r="K163" s="28">
        <f t="shared" si="47"/>
        <v>1.135738873416354</v>
      </c>
      <c r="L163">
        <f t="shared" si="53"/>
        <v>0.42628659746420894</v>
      </c>
      <c r="M163">
        <f t="shared" si="52"/>
        <v>-0.14421922728687356</v>
      </c>
      <c r="N163">
        <f>LOG(I163, 2)</f>
        <v>0.21235433346576416</v>
      </c>
      <c r="O163">
        <f>STDEV(L163:N163)</f>
        <v>0.28820959210333608</v>
      </c>
      <c r="P163">
        <f>_1__xlfn.(L163:N163, 0, O163)</f>
        <v>0.16097938565199435</v>
      </c>
      <c r="Q163">
        <f t="shared" si="40"/>
        <v>0.83902061434800568</v>
      </c>
      <c r="R163">
        <f t="shared" si="41"/>
        <v>0.16097938565199435</v>
      </c>
      <c r="S163">
        <f t="shared" si="42"/>
        <v>0.3219587713039887</v>
      </c>
    </row>
    <row r="164" spans="1:19">
      <c r="A164" t="s">
        <v>220</v>
      </c>
      <c r="B164" t="s">
        <v>221</v>
      </c>
      <c r="C164" s="28">
        <v>1.1353319202591714</v>
      </c>
      <c r="D164" s="28">
        <v>0.15845920940130551</v>
      </c>
      <c r="E164" s="28"/>
      <c r="F164" s="28"/>
      <c r="G164" s="28"/>
      <c r="H164" s="28"/>
      <c r="I164" s="28"/>
      <c r="J164" s="28"/>
      <c r="K164" s="28">
        <f t="shared" si="47"/>
        <v>1.1353319202591714</v>
      </c>
      <c r="L164">
        <f t="shared" si="53"/>
        <v>0.18311413866727116</v>
      </c>
      <c r="Q164">
        <f t="shared" si="40"/>
        <v>1</v>
      </c>
      <c r="R164">
        <f t="shared" si="41"/>
        <v>1</v>
      </c>
      <c r="S164">
        <f t="shared" si="42"/>
        <v>2</v>
      </c>
    </row>
    <row r="165" spans="1:19">
      <c r="A165" t="s">
        <v>265</v>
      </c>
      <c r="B165" t="s">
        <v>336</v>
      </c>
      <c r="C165" s="28">
        <v>1.2495408438373534</v>
      </c>
      <c r="D165" s="28">
        <v>0.30173517369077796</v>
      </c>
      <c r="E165" s="28"/>
      <c r="F165" s="28">
        <v>1.0541868127330831</v>
      </c>
      <c r="G165" s="28">
        <v>0.1824973531741762</v>
      </c>
      <c r="H165" s="28"/>
      <c r="I165" s="28">
        <v>1.0972063624003798</v>
      </c>
      <c r="J165" s="28">
        <v>3.3311461283973463E-2</v>
      </c>
      <c r="K165" s="28">
        <f t="shared" si="47"/>
        <v>1.1336446729902721</v>
      </c>
      <c r="L165">
        <f t="shared" si="53"/>
        <v>0.32139805967875351</v>
      </c>
      <c r="M165">
        <f>LOG(F165, 2)</f>
        <v>7.6130550012960416E-2</v>
      </c>
      <c r="N165">
        <f>LOG(I165, 2)</f>
        <v>0.13383489311806124</v>
      </c>
      <c r="O165">
        <f>STDEV(L165:N165)</f>
        <v>0.12823538510692298</v>
      </c>
      <c r="P165">
        <f>_1__xlfn.(L165:N165, 0, O165)</f>
        <v>8.3706236848742187E-3</v>
      </c>
      <c r="Q165">
        <f t="shared" si="40"/>
        <v>0.99162937631512582</v>
      </c>
      <c r="R165">
        <f t="shared" si="41"/>
        <v>8.3706236848742187E-3</v>
      </c>
      <c r="S165">
        <f t="shared" si="42"/>
        <v>1.6741247369748437E-2</v>
      </c>
    </row>
    <row r="166" spans="1:19">
      <c r="A166" t="s">
        <v>744</v>
      </c>
      <c r="B166" t="s">
        <v>745</v>
      </c>
      <c r="C166" s="28">
        <v>1.1320085171079659</v>
      </c>
      <c r="D166" s="28">
        <v>0.26891407871977796</v>
      </c>
      <c r="E166" s="28"/>
      <c r="F166" s="28"/>
      <c r="G166" s="28"/>
      <c r="H166" s="28"/>
      <c r="I166" s="28"/>
      <c r="J166" s="28"/>
      <c r="K166" s="28">
        <f t="shared" si="47"/>
        <v>1.1320085171079659</v>
      </c>
      <c r="L166">
        <f t="shared" si="53"/>
        <v>0.17888481288993643</v>
      </c>
      <c r="Q166">
        <f t="shared" si="40"/>
        <v>1</v>
      </c>
      <c r="R166">
        <f t="shared" si="41"/>
        <v>1</v>
      </c>
      <c r="S166">
        <f t="shared" si="42"/>
        <v>2</v>
      </c>
    </row>
    <row r="167" spans="1:19">
      <c r="A167" t="s">
        <v>806</v>
      </c>
      <c r="B167" t="s">
        <v>807</v>
      </c>
      <c r="C167" s="28"/>
      <c r="D167" s="28">
        <v>3.3993660855117361E-2</v>
      </c>
      <c r="E167" s="28"/>
      <c r="F167" s="28"/>
      <c r="G167" s="28"/>
      <c r="H167" s="28"/>
      <c r="I167" s="28">
        <v>1.1309697590370749</v>
      </c>
      <c r="J167" s="28">
        <v>1.5291510714060172E-2</v>
      </c>
      <c r="K167" s="28">
        <f t="shared" si="47"/>
        <v>1.1309697590370749</v>
      </c>
      <c r="N167">
        <f>LOG(I167, 2)</f>
        <v>0.17756035366855663</v>
      </c>
      <c r="Q167">
        <f t="shared" si="40"/>
        <v>1</v>
      </c>
      <c r="R167">
        <f t="shared" si="41"/>
        <v>1</v>
      </c>
      <c r="S167">
        <f t="shared" si="42"/>
        <v>2</v>
      </c>
    </row>
    <row r="168" spans="1:19">
      <c r="A168" t="s">
        <v>923</v>
      </c>
      <c r="B168" t="s">
        <v>924</v>
      </c>
      <c r="C168" s="28">
        <v>1.1278953627897326</v>
      </c>
      <c r="D168" s="28">
        <v>0.26892050984634475</v>
      </c>
      <c r="E168" s="28"/>
      <c r="F168" s="28"/>
      <c r="G168" s="28"/>
      <c r="H168" s="28"/>
      <c r="I168" s="28"/>
      <c r="J168" s="28"/>
      <c r="K168" s="28">
        <f t="shared" si="47"/>
        <v>1.1278953627897326</v>
      </c>
      <c r="L168">
        <f t="shared" ref="L168:L175" si="54">LOG(C168, 2)</f>
        <v>0.17363323211033521</v>
      </c>
      <c r="Q168">
        <f t="shared" si="40"/>
        <v>1</v>
      </c>
      <c r="R168">
        <f t="shared" si="41"/>
        <v>1</v>
      </c>
      <c r="S168">
        <f t="shared" si="42"/>
        <v>2</v>
      </c>
    </row>
    <row r="169" spans="1:19">
      <c r="A169" t="s">
        <v>875</v>
      </c>
      <c r="B169" t="s">
        <v>876</v>
      </c>
      <c r="C169" s="28">
        <v>1.1151153279099706</v>
      </c>
      <c r="D169" s="28">
        <v>0.10559147922004253</v>
      </c>
      <c r="E169" s="28"/>
      <c r="F169" s="28">
        <v>1.0950666509675075</v>
      </c>
      <c r="G169" s="28">
        <v>3.6969961656229278E-3</v>
      </c>
      <c r="H169" s="28"/>
      <c r="I169" s="28">
        <v>1.1721790470000975</v>
      </c>
      <c r="J169" s="28">
        <v>5.5969653478267628E-2</v>
      </c>
      <c r="K169" s="28">
        <f t="shared" si="47"/>
        <v>1.1274536752925253</v>
      </c>
      <c r="L169">
        <f t="shared" si="54"/>
        <v>0.15719292485376729</v>
      </c>
      <c r="M169">
        <f>LOG(F169, 2)</f>
        <v>0.13101868178439147</v>
      </c>
      <c r="N169">
        <f t="shared" ref="N169:N181" si="55">LOG(I169, 2)</f>
        <v>0.22919295413733501</v>
      </c>
      <c r="O169">
        <f t="shared" ref="O169:O185" si="56">STDEV(L169:N169)</f>
        <v>5.0838441769195553E-2</v>
      </c>
      <c r="P169">
        <f t="shared" ref="P169:P185" si="57">_1__xlfn.(L169:N169, 0, O169)</f>
        <v>2.1022457973067803E-9</v>
      </c>
      <c r="Q169">
        <f t="shared" si="40"/>
        <v>0.99999999789775418</v>
      </c>
      <c r="R169">
        <f t="shared" si="41"/>
        <v>2.1022457973067803E-9</v>
      </c>
      <c r="S169">
        <f t="shared" si="42"/>
        <v>4.2044915946135607E-9</v>
      </c>
    </row>
    <row r="170" spans="1:19">
      <c r="A170" t="s">
        <v>88</v>
      </c>
      <c r="B170" t="s">
        <v>89</v>
      </c>
      <c r="C170" s="28">
        <v>1.1483589279228501</v>
      </c>
      <c r="D170" s="28">
        <v>0.32127577922519412</v>
      </c>
      <c r="E170" s="28"/>
      <c r="F170" s="28">
        <v>1.0600324631711275</v>
      </c>
      <c r="G170" s="28">
        <v>5.8492623516503417E-2</v>
      </c>
      <c r="H170" s="28"/>
      <c r="I170" s="28">
        <v>1.1725374201122976</v>
      </c>
      <c r="J170" s="28">
        <v>3.6555510063046921E-2</v>
      </c>
      <c r="K170" s="28">
        <f t="shared" si="47"/>
        <v>1.1269762704020916</v>
      </c>
      <c r="L170">
        <f t="shared" si="54"/>
        <v>0.19957363731076688</v>
      </c>
      <c r="M170">
        <f>LOG(F170, 2)</f>
        <v>8.4108447560969232E-2</v>
      </c>
      <c r="N170">
        <f t="shared" si="55"/>
        <v>0.22963396534106648</v>
      </c>
      <c r="O170">
        <f t="shared" si="56"/>
        <v>7.6826112846274927E-2</v>
      </c>
      <c r="P170">
        <f t="shared" si="57"/>
        <v>5.7256738181676506E-5</v>
      </c>
      <c r="Q170">
        <f t="shared" si="40"/>
        <v>0.99994274326181831</v>
      </c>
      <c r="R170">
        <f t="shared" si="41"/>
        <v>5.7256738181676506E-5</v>
      </c>
      <c r="S170">
        <f t="shared" si="42"/>
        <v>1.1451347636335301E-4</v>
      </c>
    </row>
    <row r="171" spans="1:19">
      <c r="A171" t="s">
        <v>823</v>
      </c>
      <c r="B171" t="s">
        <v>824</v>
      </c>
      <c r="C171" s="28">
        <v>1.0876497459472136</v>
      </c>
      <c r="D171" s="28">
        <v>9.9742543640188322E-2</v>
      </c>
      <c r="E171" s="28"/>
      <c r="F171" s="28"/>
      <c r="G171" s="28"/>
      <c r="H171" s="28"/>
      <c r="I171" s="28">
        <v>1.1580602742994976</v>
      </c>
      <c r="J171" s="28">
        <v>1.3622946998931717E-2</v>
      </c>
      <c r="K171" s="28">
        <f t="shared" si="47"/>
        <v>1.1228550101233556</v>
      </c>
      <c r="L171">
        <f t="shared" si="54"/>
        <v>0.12121404267436264</v>
      </c>
      <c r="N171">
        <f t="shared" si="55"/>
        <v>0.21171034414750764</v>
      </c>
      <c r="O171">
        <f t="shared" si="56"/>
        <v>6.3990548443962944E-2</v>
      </c>
      <c r="P171">
        <f t="shared" si="57"/>
        <v>1.1713350806716029E-4</v>
      </c>
      <c r="Q171">
        <f t="shared" si="40"/>
        <v>0.99988286649193281</v>
      </c>
      <c r="R171">
        <f t="shared" si="41"/>
        <v>1.1713350806716029E-4</v>
      </c>
      <c r="S171">
        <f t="shared" si="42"/>
        <v>2.3426701613432058E-4</v>
      </c>
    </row>
    <row r="172" spans="1:19">
      <c r="A172" t="s">
        <v>148</v>
      </c>
      <c r="B172" t="s">
        <v>149</v>
      </c>
      <c r="C172" s="28">
        <v>1.1009827980639462</v>
      </c>
      <c r="D172" s="28">
        <v>0.11101326484965385</v>
      </c>
      <c r="E172" s="28"/>
      <c r="F172" s="28">
        <v>1.1504843492376249</v>
      </c>
      <c r="G172" s="28">
        <v>8.6404676192831209E-2</v>
      </c>
      <c r="H172" s="28"/>
      <c r="I172" s="28">
        <v>1.1155615454094701</v>
      </c>
      <c r="J172" s="28">
        <v>2.0557671380133476E-2</v>
      </c>
      <c r="K172" s="28">
        <f t="shared" si="47"/>
        <v>1.1223428975703469</v>
      </c>
      <c r="L172">
        <f t="shared" si="54"/>
        <v>0.13879192817411556</v>
      </c>
      <c r="M172">
        <f>LOG(F172, 2)</f>
        <v>0.20224135780724892</v>
      </c>
      <c r="N172">
        <f t="shared" si="55"/>
        <v>0.15777010910664774</v>
      </c>
      <c r="O172">
        <f t="shared" si="56"/>
        <v>3.2567093395196089E-2</v>
      </c>
      <c r="P172">
        <f t="shared" si="57"/>
        <v>4.6674862233037619E-19</v>
      </c>
      <c r="Q172">
        <f t="shared" si="40"/>
        <v>1</v>
      </c>
      <c r="R172">
        <f t="shared" si="41"/>
        <v>4.6674862233037619E-19</v>
      </c>
      <c r="S172">
        <f t="shared" si="42"/>
        <v>9.3349724466075238E-19</v>
      </c>
    </row>
    <row r="173" spans="1:19">
      <c r="A173" t="s">
        <v>297</v>
      </c>
      <c r="B173" t="s">
        <v>298</v>
      </c>
      <c r="C173" s="28">
        <v>1.2072523550192074</v>
      </c>
      <c r="D173" s="28">
        <v>0.6888499610015042</v>
      </c>
      <c r="E173" s="28"/>
      <c r="F173" s="28">
        <v>1.0706591474539198</v>
      </c>
      <c r="G173" s="28">
        <v>2.936579537739379E-2</v>
      </c>
      <c r="H173" s="28"/>
      <c r="I173" s="28">
        <v>1.0879085800085351</v>
      </c>
      <c r="J173" s="28">
        <v>4.8035299620138389E-2</v>
      </c>
      <c r="K173" s="28">
        <f t="shared" si="47"/>
        <v>1.1219400274938873</v>
      </c>
      <c r="L173">
        <f t="shared" si="54"/>
        <v>0.27172727781681627</v>
      </c>
      <c r="M173">
        <f>LOG(F173, 2)</f>
        <v>9.8499260158012469E-2</v>
      </c>
      <c r="N173">
        <f t="shared" si="55"/>
        <v>0.12155732799472235</v>
      </c>
      <c r="O173">
        <f t="shared" si="56"/>
        <v>9.4066141999420941E-2</v>
      </c>
      <c r="P173">
        <f t="shared" si="57"/>
        <v>1.270463540858235E-3</v>
      </c>
      <c r="Q173">
        <f t="shared" si="40"/>
        <v>0.99872953645914175</v>
      </c>
      <c r="R173">
        <f t="shared" si="41"/>
        <v>1.270463540858235E-3</v>
      </c>
      <c r="S173">
        <f t="shared" si="42"/>
        <v>2.5409270817164701E-3</v>
      </c>
    </row>
    <row r="174" spans="1:19">
      <c r="A174" t="s">
        <v>434</v>
      </c>
      <c r="B174" t="s">
        <v>435</v>
      </c>
      <c r="C174" s="28">
        <v>1.085690419052959</v>
      </c>
      <c r="D174" s="28">
        <v>0.2189582353553145</v>
      </c>
      <c r="E174" s="28"/>
      <c r="F174" s="28">
        <v>1.2154361980349202</v>
      </c>
      <c r="G174" s="28">
        <v>0.24472422918765691</v>
      </c>
      <c r="H174" s="28"/>
      <c r="I174" s="28">
        <v>1.0623130340565501</v>
      </c>
      <c r="J174" s="28">
        <v>3.1687332724247209E-2</v>
      </c>
      <c r="K174" s="28">
        <f t="shared" si="47"/>
        <v>1.1211465503814766</v>
      </c>
      <c r="L174">
        <f t="shared" si="54"/>
        <v>0.11861278217667404</v>
      </c>
      <c r="M174">
        <f>LOG(F174, 2)</f>
        <v>0.28147416387714297</v>
      </c>
      <c r="N174">
        <f t="shared" si="55"/>
        <v>8.7208950827226281E-2</v>
      </c>
      <c r="O174">
        <f t="shared" si="56"/>
        <v>0.10428247158091009</v>
      </c>
      <c r="P174">
        <f t="shared" si="57"/>
        <v>3.4892478306523746E-3</v>
      </c>
      <c r="Q174">
        <f t="shared" si="40"/>
        <v>0.99651075216934759</v>
      </c>
      <c r="R174">
        <f t="shared" si="41"/>
        <v>3.4892478306523746E-3</v>
      </c>
      <c r="S174">
        <f t="shared" si="42"/>
        <v>6.9784956613047492E-3</v>
      </c>
    </row>
    <row r="175" spans="1:19">
      <c r="A175" t="s">
        <v>592</v>
      </c>
      <c r="B175" t="s">
        <v>593</v>
      </c>
      <c r="C175" s="28">
        <v>1.0249995347674552</v>
      </c>
      <c r="D175" s="28">
        <v>0.15403554832401134</v>
      </c>
      <c r="E175" s="28"/>
      <c r="F175" s="28"/>
      <c r="G175" s="28"/>
      <c r="H175" s="28"/>
      <c r="I175" s="28">
        <v>1.2122429883586574</v>
      </c>
      <c r="J175" s="28">
        <v>4.9364818421603028E-2</v>
      </c>
      <c r="K175" s="28">
        <f t="shared" si="47"/>
        <v>1.1186212615630562</v>
      </c>
      <c r="L175">
        <f t="shared" si="54"/>
        <v>3.5623254912343236E-2</v>
      </c>
      <c r="N175">
        <f t="shared" si="55"/>
        <v>0.27767890917705751</v>
      </c>
      <c r="O175">
        <f t="shared" si="56"/>
        <v>0.1711591945551259</v>
      </c>
      <c r="P175">
        <f t="shared" si="57"/>
        <v>9.7774110823279886E-2</v>
      </c>
      <c r="Q175">
        <f t="shared" si="40"/>
        <v>0.90222588917672009</v>
      </c>
      <c r="R175">
        <f t="shared" si="41"/>
        <v>9.7774110823279886E-2</v>
      </c>
      <c r="S175">
        <f t="shared" si="42"/>
        <v>0.19554822164655977</v>
      </c>
    </row>
    <row r="176" spans="1:19">
      <c r="A176" t="s">
        <v>941</v>
      </c>
      <c r="B176" t="s">
        <v>942</v>
      </c>
      <c r="C176" s="28"/>
      <c r="D176" s="28">
        <v>1.1219760309444314E-2</v>
      </c>
      <c r="E176" s="28"/>
      <c r="F176" s="28">
        <v>1.3350096498084125</v>
      </c>
      <c r="G176" s="28">
        <v>7.1725118552877776E-2</v>
      </c>
      <c r="H176" s="28"/>
      <c r="I176" s="28">
        <v>0.89903523290551934</v>
      </c>
      <c r="J176" s="28">
        <v>6.6132598357700051E-2</v>
      </c>
      <c r="K176" s="28">
        <f t="shared" si="47"/>
        <v>1.117022441356966</v>
      </c>
      <c r="M176">
        <f>LOG(F176, 2)</f>
        <v>0.41685017013786835</v>
      </c>
      <c r="N176">
        <f t="shared" si="55"/>
        <v>-0.15355043927884834</v>
      </c>
      <c r="O176">
        <f t="shared" si="56"/>
        <v>0.40333413891149961</v>
      </c>
      <c r="P176">
        <f t="shared" si="57"/>
        <v>0.32218233085532821</v>
      </c>
      <c r="Q176">
        <f t="shared" si="40"/>
        <v>0.67781766914467179</v>
      </c>
      <c r="R176">
        <f t="shared" si="41"/>
        <v>0.32218233085532821</v>
      </c>
      <c r="S176">
        <f t="shared" si="42"/>
        <v>0.64436466171065643</v>
      </c>
    </row>
    <row r="177" spans="1:19">
      <c r="A177" t="s">
        <v>389</v>
      </c>
      <c r="B177" t="s">
        <v>466</v>
      </c>
      <c r="C177" s="28">
        <v>1.1540820513021148</v>
      </c>
      <c r="D177" s="28">
        <v>0.27852296065380622</v>
      </c>
      <c r="E177" s="28"/>
      <c r="F177" s="28"/>
      <c r="G177" s="28"/>
      <c r="H177" s="28"/>
      <c r="I177" s="28">
        <v>1.0795183457155413</v>
      </c>
      <c r="J177" s="28">
        <v>0.10148298532631464</v>
      </c>
      <c r="K177" s="28">
        <f t="shared" si="47"/>
        <v>1.1168001985088281</v>
      </c>
      <c r="L177">
        <f t="shared" ref="L177:L185" si="58">LOG(C177, 2)</f>
        <v>0.20674579833220824</v>
      </c>
      <c r="N177">
        <f t="shared" si="55"/>
        <v>0.11038776123715245</v>
      </c>
      <c r="O177">
        <f t="shared" si="56"/>
        <v>6.8135421451738856E-2</v>
      </c>
      <c r="P177">
        <f t="shared" si="57"/>
        <v>4.988050212185258E-4</v>
      </c>
      <c r="Q177">
        <f t="shared" si="40"/>
        <v>0.99950119497878143</v>
      </c>
      <c r="R177">
        <f t="shared" si="41"/>
        <v>4.988050212185258E-4</v>
      </c>
      <c r="S177">
        <f t="shared" si="42"/>
        <v>9.9761004243705161E-4</v>
      </c>
    </row>
    <row r="178" spans="1:19">
      <c r="A178" t="s">
        <v>957</v>
      </c>
      <c r="B178" t="s">
        <v>958</v>
      </c>
      <c r="C178" s="28">
        <v>1.1263609963013024</v>
      </c>
      <c r="D178" s="28">
        <v>3.5154392124699695E-2</v>
      </c>
      <c r="E178" s="28"/>
      <c r="F178" s="28"/>
      <c r="G178" s="28"/>
      <c r="H178" s="28"/>
      <c r="I178" s="28">
        <v>1.1051924450562722</v>
      </c>
      <c r="J178" s="28">
        <v>0.10979121094787622</v>
      </c>
      <c r="K178" s="28">
        <f t="shared" si="47"/>
        <v>1.1157767206787872</v>
      </c>
      <c r="L178">
        <f t="shared" si="58"/>
        <v>0.17166928221911176</v>
      </c>
      <c r="N178">
        <f t="shared" si="55"/>
        <v>0.14429760523164187</v>
      </c>
      <c r="O178">
        <f t="shared" si="56"/>
        <v>1.9354698410287734E-2</v>
      </c>
      <c r="P178">
        <f t="shared" si="57"/>
        <v>3.9776463719749091E-31</v>
      </c>
      <c r="Q178">
        <f t="shared" si="40"/>
        <v>1</v>
      </c>
      <c r="R178">
        <f t="shared" si="41"/>
        <v>3.9776463719749091E-31</v>
      </c>
      <c r="S178">
        <f t="shared" si="42"/>
        <v>7.9552927439498182E-31</v>
      </c>
    </row>
    <row r="179" spans="1:19">
      <c r="A179" t="s">
        <v>104</v>
      </c>
      <c r="B179" t="s">
        <v>105</v>
      </c>
      <c r="C179" s="28">
        <v>0.89925791698154578</v>
      </c>
      <c r="D179" s="28">
        <v>6.0767710949222113E-2</v>
      </c>
      <c r="E179" s="28"/>
      <c r="F179" s="28">
        <v>1.5292023201248826</v>
      </c>
      <c r="G179" s="28">
        <v>3.5534213355779144E-2</v>
      </c>
      <c r="H179" s="28"/>
      <c r="I179" s="28">
        <v>0.91679360740686378</v>
      </c>
      <c r="J179" s="28">
        <v>2.6843466911238293E-2</v>
      </c>
      <c r="K179" s="28">
        <f t="shared" si="47"/>
        <v>1.115084614837764</v>
      </c>
      <c r="L179">
        <f t="shared" si="58"/>
        <v>-0.15319313912027235</v>
      </c>
      <c r="M179">
        <f>LOG(F179, 2)</f>
        <v>0.61277929416181653</v>
      </c>
      <c r="N179">
        <f t="shared" si="55"/>
        <v>-0.12533111034159491</v>
      </c>
      <c r="O179">
        <f t="shared" si="56"/>
        <v>0.4344147462260648</v>
      </c>
      <c r="P179">
        <f t="shared" si="57"/>
        <v>0.32843634065316218</v>
      </c>
      <c r="Q179">
        <f t="shared" si="40"/>
        <v>0.67156365934683782</v>
      </c>
      <c r="R179">
        <f t="shared" si="41"/>
        <v>0.32843634065316218</v>
      </c>
      <c r="S179">
        <f t="shared" si="42"/>
        <v>0.65687268130632437</v>
      </c>
    </row>
    <row r="180" spans="1:19">
      <c r="A180" t="s">
        <v>391</v>
      </c>
      <c r="B180" t="s">
        <v>392</v>
      </c>
      <c r="C180" s="28">
        <v>1.1477722796710976</v>
      </c>
      <c r="D180" s="28">
        <v>4.5748337029672854E-2</v>
      </c>
      <c r="E180" s="28"/>
      <c r="F180" s="28">
        <v>1.0530048034616524</v>
      </c>
      <c r="G180" s="28">
        <v>2.1545027520898024E-2</v>
      </c>
      <c r="H180" s="28"/>
      <c r="I180" s="28">
        <v>1.1365170774058448</v>
      </c>
      <c r="J180" s="28">
        <v>3.9226134448890414E-2</v>
      </c>
      <c r="K180" s="28">
        <f t="shared" si="47"/>
        <v>1.1124313868461984</v>
      </c>
      <c r="L180">
        <f t="shared" si="58"/>
        <v>0.19883643680657423</v>
      </c>
      <c r="M180">
        <f>LOG(F180, 2)</f>
        <v>7.451201747901344E-2</v>
      </c>
      <c r="N180">
        <f t="shared" si="55"/>
        <v>0.18461936238155938</v>
      </c>
      <c r="O180">
        <f t="shared" si="56"/>
        <v>6.8046937045725731E-2</v>
      </c>
      <c r="P180">
        <f t="shared" si="57"/>
        <v>5.1024333402537076E-5</v>
      </c>
      <c r="Q180">
        <f t="shared" si="40"/>
        <v>0.99994897566659746</v>
      </c>
      <c r="R180">
        <f t="shared" si="41"/>
        <v>5.1024333402537076E-5</v>
      </c>
      <c r="S180">
        <f t="shared" si="42"/>
        <v>1.0204866680507415E-4</v>
      </c>
    </row>
    <row r="181" spans="1:19">
      <c r="A181" t="s">
        <v>283</v>
      </c>
      <c r="B181" t="s">
        <v>284</v>
      </c>
      <c r="C181" s="28">
        <v>1.1608575243003449</v>
      </c>
      <c r="D181" s="28">
        <v>0.30607376164418326</v>
      </c>
      <c r="E181" s="28"/>
      <c r="F181" s="28">
        <v>1.0381700196878594</v>
      </c>
      <c r="G181" s="28">
        <v>6.3634961790537722E-2</v>
      </c>
      <c r="H181" s="28"/>
      <c r="I181" s="28">
        <v>1.1342634140648127</v>
      </c>
      <c r="J181" s="28">
        <v>1.697891860758137E-2</v>
      </c>
      <c r="K181" s="28">
        <f t="shared" si="47"/>
        <v>1.1110969860176725</v>
      </c>
      <c r="L181">
        <f t="shared" si="58"/>
        <v>0.21519091656294487</v>
      </c>
      <c r="M181">
        <f>LOG(F181, 2)</f>
        <v>5.4042731243297615E-2</v>
      </c>
      <c r="N181">
        <f t="shared" si="55"/>
        <v>0.18175572143902097</v>
      </c>
      <c r="O181">
        <f t="shared" si="56"/>
        <v>8.5046318526556641E-2</v>
      </c>
      <c r="P181">
        <f t="shared" si="57"/>
        <v>1.1007428819811999E-3</v>
      </c>
      <c r="Q181">
        <f t="shared" si="40"/>
        <v>0.99889925711801875</v>
      </c>
      <c r="R181">
        <f t="shared" si="41"/>
        <v>1.1007428819811999E-3</v>
      </c>
      <c r="S181">
        <f t="shared" si="42"/>
        <v>2.2014857639623998E-3</v>
      </c>
    </row>
    <row r="182" spans="1:19">
      <c r="A182" t="s">
        <v>752</v>
      </c>
      <c r="B182" t="s">
        <v>753</v>
      </c>
      <c r="C182" s="28">
        <v>1.2435740930613775</v>
      </c>
      <c r="D182" s="28">
        <v>0.12817198144290901</v>
      </c>
      <c r="E182" s="28"/>
      <c r="F182" s="28">
        <v>0.97792466919635368</v>
      </c>
      <c r="G182" s="28">
        <v>4.1088401460304166E-2</v>
      </c>
      <c r="H182" s="28"/>
      <c r="I182" s="28"/>
      <c r="J182" s="28"/>
      <c r="K182" s="28">
        <f t="shared" si="47"/>
        <v>1.1107493811288656</v>
      </c>
      <c r="L182">
        <f t="shared" si="58"/>
        <v>0.31449246694987204</v>
      </c>
      <c r="M182">
        <f>LOG(F182, 2)</f>
        <v>-3.2204758096965602E-2</v>
      </c>
      <c r="O182">
        <f t="shared" si="56"/>
        <v>0.24515195884917745</v>
      </c>
      <c r="P182">
        <f t="shared" si="57"/>
        <v>0.20775955230976348</v>
      </c>
      <c r="Q182">
        <f t="shared" si="40"/>
        <v>0.79224044769023649</v>
      </c>
      <c r="R182">
        <f t="shared" si="41"/>
        <v>0.20775955230976348</v>
      </c>
      <c r="S182">
        <f t="shared" si="42"/>
        <v>0.41551910461952696</v>
      </c>
    </row>
    <row r="183" spans="1:19">
      <c r="A183" t="s">
        <v>594</v>
      </c>
      <c r="B183" t="s">
        <v>595</v>
      </c>
      <c r="C183" s="28">
        <v>1.4502240586902</v>
      </c>
      <c r="D183" s="28">
        <v>0.26940465525505325</v>
      </c>
      <c r="E183" s="28"/>
      <c r="F183" s="28"/>
      <c r="G183" s="28"/>
      <c r="H183" s="28"/>
      <c r="I183" s="28">
        <v>0.76897280556356118</v>
      </c>
      <c r="J183" s="28">
        <v>4.9244330937424537E-2</v>
      </c>
      <c r="K183" s="28">
        <f t="shared" si="47"/>
        <v>1.1095984321268806</v>
      </c>
      <c r="L183">
        <f t="shared" si="58"/>
        <v>0.53627581292234827</v>
      </c>
      <c r="N183">
        <f>LOG(I183, 2)</f>
        <v>-0.37899551617011362</v>
      </c>
      <c r="O183">
        <f t="shared" si="56"/>
        <v>0.64719456342690396</v>
      </c>
      <c r="P183">
        <f t="shared" si="57"/>
        <v>0.43178162815902799</v>
      </c>
      <c r="Q183">
        <f t="shared" si="40"/>
        <v>0.56821837184097201</v>
      </c>
      <c r="R183">
        <f t="shared" si="41"/>
        <v>0.43178162815902799</v>
      </c>
      <c r="S183">
        <f t="shared" si="42"/>
        <v>0.86356325631805597</v>
      </c>
    </row>
    <row r="184" spans="1:19">
      <c r="A184" t="s">
        <v>498</v>
      </c>
      <c r="B184" t="s">
        <v>499</v>
      </c>
      <c r="C184" s="28">
        <v>1.146945716134125</v>
      </c>
      <c r="D184" s="28">
        <v>0.11214032870797083</v>
      </c>
      <c r="E184" s="28"/>
      <c r="F184" s="28">
        <v>1.1220929079191075</v>
      </c>
      <c r="G184" s="28">
        <v>5.7029974194211665E-2</v>
      </c>
      <c r="H184" s="28"/>
      <c r="I184" s="28">
        <v>1.0577411573803519</v>
      </c>
      <c r="J184" s="28">
        <v>5.6628842092985382E-2</v>
      </c>
      <c r="K184" s="28">
        <f t="shared" si="47"/>
        <v>1.1089265938111947</v>
      </c>
      <c r="L184">
        <f t="shared" si="58"/>
        <v>0.19779711156528268</v>
      </c>
      <c r="M184">
        <f>LOG(F184, 2)</f>
        <v>0.16619213427551149</v>
      </c>
      <c r="N184">
        <f>LOG(I184, 2)</f>
        <v>8.0986624945656241E-2</v>
      </c>
      <c r="O184">
        <f t="shared" si="56"/>
        <v>6.0420116950621869E-2</v>
      </c>
      <c r="P184">
        <f t="shared" si="57"/>
        <v>1.0593021999616962E-5</v>
      </c>
      <c r="Q184">
        <f t="shared" si="40"/>
        <v>0.99998940697800043</v>
      </c>
      <c r="R184">
        <f t="shared" si="41"/>
        <v>1.0593021999616962E-5</v>
      </c>
      <c r="S184">
        <f t="shared" si="42"/>
        <v>2.1186043999233924E-5</v>
      </c>
    </row>
    <row r="185" spans="1:19">
      <c r="A185" t="s">
        <v>370</v>
      </c>
      <c r="B185" t="s">
        <v>444</v>
      </c>
      <c r="C185" s="28">
        <v>1.2021633118902626</v>
      </c>
      <c r="D185" s="28">
        <v>6.2470804222740615E-2</v>
      </c>
      <c r="E185" s="28"/>
      <c r="F185" s="28">
        <v>0.96123576840991531</v>
      </c>
      <c r="G185" s="28">
        <v>5.4107505680399869E-2</v>
      </c>
      <c r="H185" s="28"/>
      <c r="I185" s="28">
        <v>1.1617982368645274</v>
      </c>
      <c r="J185" s="28">
        <v>4.3985119052867408E-2</v>
      </c>
      <c r="K185" s="28">
        <f t="shared" si="47"/>
        <v>1.1083991057215685</v>
      </c>
      <c r="L185">
        <f t="shared" si="58"/>
        <v>0.26563289708895887</v>
      </c>
      <c r="M185">
        <f>LOG(F185, 2)</f>
        <v>-5.7037761497091312E-2</v>
      </c>
      <c r="N185">
        <f>LOG(I185, 2)</f>
        <v>0.21635954555063092</v>
      </c>
      <c r="O185">
        <f t="shared" si="56"/>
        <v>0.17382477028371682</v>
      </c>
      <c r="P185">
        <f t="shared" si="57"/>
        <v>7.9053672509030712E-2</v>
      </c>
      <c r="Q185">
        <f t="shared" si="40"/>
        <v>0.92094632749096927</v>
      </c>
      <c r="R185">
        <f t="shared" si="41"/>
        <v>7.9053672509030712E-2</v>
      </c>
      <c r="S185">
        <f t="shared" si="42"/>
        <v>0.15810734501806142</v>
      </c>
    </row>
    <row r="186" spans="1:19">
      <c r="A186" t="s">
        <v>735</v>
      </c>
      <c r="B186" t="s">
        <v>736</v>
      </c>
      <c r="C186" s="28"/>
      <c r="D186" s="28">
        <v>6.3360304655253954E-2</v>
      </c>
      <c r="E186" s="28"/>
      <c r="F186" s="28"/>
      <c r="G186" s="28"/>
      <c r="H186" s="28"/>
      <c r="I186" s="28">
        <v>1.1082896524296286</v>
      </c>
      <c r="J186" s="28">
        <v>0.12350622693116554</v>
      </c>
      <c r="K186" s="28">
        <f t="shared" si="47"/>
        <v>1.1082896524296286</v>
      </c>
      <c r="N186">
        <f>LOG(I186, 2)</f>
        <v>0.14833498022499711</v>
      </c>
      <c r="Q186">
        <f t="shared" si="40"/>
        <v>1</v>
      </c>
      <c r="R186">
        <f t="shared" si="41"/>
        <v>1</v>
      </c>
      <c r="S186">
        <f t="shared" si="42"/>
        <v>2</v>
      </c>
    </row>
    <row r="187" spans="1:19">
      <c r="A187" t="s">
        <v>7</v>
      </c>
      <c r="B187" t="s">
        <v>3</v>
      </c>
      <c r="C187" s="28">
        <v>1.0741868328055024</v>
      </c>
      <c r="D187" s="28">
        <v>6.3674020689076349E-2</v>
      </c>
      <c r="E187" s="28"/>
      <c r="F187" s="28">
        <v>1.0231868663929848</v>
      </c>
      <c r="G187" s="28">
        <v>4.0160046389814581E-2</v>
      </c>
      <c r="H187" s="28"/>
      <c r="I187" s="28">
        <v>1.2208870204212223</v>
      </c>
      <c r="J187" s="28">
        <v>5.3435547562039137E-2</v>
      </c>
      <c r="K187" s="28">
        <f t="shared" si="47"/>
        <v>1.1060869065399033</v>
      </c>
      <c r="L187">
        <f>LOG(C187, 2)</f>
        <v>0.10324494241074858</v>
      </c>
      <c r="M187">
        <f t="shared" ref="M187:M192" si="59">LOG(F187, 2)</f>
        <v>3.3069651045131335E-2</v>
      </c>
      <c r="N187">
        <f>LOG(I187, 2)</f>
        <v>0.28792970104645726</v>
      </c>
      <c r="O187">
        <f>STDEV(L187:N187)</f>
        <v>0.13164768429236776</v>
      </c>
      <c r="P187">
        <f>_1__xlfn.(L187:N187, 0, O187)</f>
        <v>3.1403629474060314E-2</v>
      </c>
      <c r="Q187">
        <f t="shared" si="40"/>
        <v>0.96859637052593972</v>
      </c>
      <c r="R187">
        <f t="shared" si="41"/>
        <v>3.1403629474060314E-2</v>
      </c>
      <c r="S187">
        <f t="shared" si="42"/>
        <v>6.2807258948120628E-2</v>
      </c>
    </row>
    <row r="188" spans="1:19">
      <c r="A188" t="s">
        <v>945</v>
      </c>
      <c r="B188" t="s">
        <v>946</v>
      </c>
      <c r="C188" s="28"/>
      <c r="D188" s="28"/>
      <c r="E188" s="28"/>
      <c r="F188" s="28">
        <v>1.1057297398609127</v>
      </c>
      <c r="G188" s="28">
        <v>3.1183034957239786E-2</v>
      </c>
      <c r="H188" s="28"/>
      <c r="I188" s="28"/>
      <c r="J188" s="28"/>
      <c r="K188" s="28">
        <f t="shared" si="47"/>
        <v>1.1057297398609127</v>
      </c>
      <c r="M188">
        <f t="shared" si="59"/>
        <v>0.14499880816921962</v>
      </c>
      <c r="Q188">
        <f t="shared" si="40"/>
        <v>1</v>
      </c>
      <c r="R188">
        <f t="shared" si="41"/>
        <v>1</v>
      </c>
      <c r="S188">
        <f t="shared" si="42"/>
        <v>2</v>
      </c>
    </row>
    <row r="189" spans="1:19">
      <c r="A189" t="s">
        <v>512</v>
      </c>
      <c r="B189" t="s">
        <v>513</v>
      </c>
      <c r="C189" s="28">
        <v>1.0992528473707983</v>
      </c>
      <c r="D189" s="28">
        <v>0.18988129988174929</v>
      </c>
      <c r="E189" s="28"/>
      <c r="F189" s="28">
        <v>1.0418537684352052</v>
      </c>
      <c r="G189" s="28">
        <v>1.4168109854271811E-2</v>
      </c>
      <c r="H189" s="28"/>
      <c r="I189" s="28">
        <v>1.1731183040288349</v>
      </c>
      <c r="J189" s="28">
        <v>5.8703125967309637E-2</v>
      </c>
      <c r="K189" s="28">
        <f t="shared" si="47"/>
        <v>1.1047416399449459</v>
      </c>
      <c r="L189">
        <f t="shared" ref="L189:L198" si="60">LOG(C189, 2)</f>
        <v>0.13652326953706004</v>
      </c>
      <c r="M189">
        <f t="shared" si="59"/>
        <v>5.9152799345735571E-2</v>
      </c>
      <c r="N189">
        <f>LOG(I189, 2)</f>
        <v>0.23034851040769924</v>
      </c>
      <c r="O189">
        <f>STDEV(L189:N189)</f>
        <v>8.5729552438731621E-2</v>
      </c>
      <c r="P189">
        <f>_1__xlfn.(L189:N189, 0, O189)</f>
        <v>2.0583032949989225E-3</v>
      </c>
      <c r="Q189">
        <f t="shared" si="40"/>
        <v>0.9979416967050011</v>
      </c>
      <c r="R189">
        <f t="shared" si="41"/>
        <v>2.0583032949989225E-3</v>
      </c>
      <c r="S189">
        <f t="shared" si="42"/>
        <v>4.1166065899978449E-3</v>
      </c>
    </row>
    <row r="190" spans="1:19">
      <c r="A190" t="s">
        <v>903</v>
      </c>
      <c r="B190" t="s">
        <v>904</v>
      </c>
      <c r="C190" s="28">
        <v>1.0023915812634041</v>
      </c>
      <c r="D190" s="28">
        <v>0.16226403965739447</v>
      </c>
      <c r="E190" s="28"/>
      <c r="F190" s="28">
        <v>1.0429568353076932</v>
      </c>
      <c r="G190" s="28">
        <v>6.0659526580348129E-2</v>
      </c>
      <c r="H190" s="28"/>
      <c r="I190" s="28">
        <v>1.2629931349286225</v>
      </c>
      <c r="J190" s="28">
        <v>0.15113192253771596</v>
      </c>
      <c r="K190" s="28">
        <f t="shared" si="47"/>
        <v>1.1027805171665734</v>
      </c>
      <c r="L190">
        <f t="shared" si="60"/>
        <v>3.4462031318076704E-3</v>
      </c>
      <c r="M190">
        <f t="shared" si="59"/>
        <v>6.0679450497979438E-2</v>
      </c>
      <c r="N190">
        <f>LOG(I190, 2)</f>
        <v>0.3368467972954185</v>
      </c>
      <c r="O190">
        <f>STDEV(L190:N190)</f>
        <v>0.17827880984096375</v>
      </c>
      <c r="P190">
        <f>_1__xlfn.(L190:N190, 0, O190)</f>
        <v>9.7051510831414653E-2</v>
      </c>
      <c r="Q190">
        <f t="shared" si="40"/>
        <v>0.90294848916858539</v>
      </c>
      <c r="R190">
        <f t="shared" si="41"/>
        <v>9.7051510831414653E-2</v>
      </c>
      <c r="S190">
        <f t="shared" si="42"/>
        <v>0.19410302166282931</v>
      </c>
    </row>
    <row r="191" spans="1:19">
      <c r="A191" t="s">
        <v>196</v>
      </c>
      <c r="B191" t="s">
        <v>197</v>
      </c>
      <c r="C191" s="28">
        <v>1.146431707967255</v>
      </c>
      <c r="D191" s="28">
        <v>0.36107788292054782</v>
      </c>
      <c r="E191" s="28"/>
      <c r="F191" s="28">
        <v>1.0914644042725725</v>
      </c>
      <c r="G191" s="28">
        <v>6.6264496292581701E-2</v>
      </c>
      <c r="H191" s="28"/>
      <c r="I191" s="28">
        <v>1.0643188949471225</v>
      </c>
      <c r="J191" s="28">
        <v>2.3805501510973579E-2</v>
      </c>
      <c r="K191" s="28">
        <f t="shared" si="47"/>
        <v>1.1007383357289833</v>
      </c>
      <c r="L191">
        <f t="shared" si="60"/>
        <v>0.19715041727245192</v>
      </c>
      <c r="M191">
        <f t="shared" si="59"/>
        <v>0.1262650807484722</v>
      </c>
      <c r="N191">
        <f>LOG(I191, 2)</f>
        <v>8.9930480940868168E-2</v>
      </c>
      <c r="O191">
        <f>STDEV(L191:N191)</f>
        <v>5.4529882975981596E-2</v>
      </c>
      <c r="P191">
        <f>_1__xlfn.(L191:N191, 0, O191)</f>
        <v>6.0323531102819607E-6</v>
      </c>
      <c r="Q191">
        <f t="shared" si="40"/>
        <v>0.99999396764688975</v>
      </c>
      <c r="R191">
        <f t="shared" si="41"/>
        <v>6.0323531102819607E-6</v>
      </c>
      <c r="S191">
        <f t="shared" si="42"/>
        <v>1.2064706220563921E-5</v>
      </c>
    </row>
    <row r="192" spans="1:19">
      <c r="A192" t="s">
        <v>261</v>
      </c>
      <c r="B192" t="s">
        <v>262</v>
      </c>
      <c r="C192" s="28">
        <v>1.0570110110131674</v>
      </c>
      <c r="D192" s="28">
        <v>0.22872888444746894</v>
      </c>
      <c r="E192" s="28"/>
      <c r="F192" s="28">
        <v>1.10528139441716</v>
      </c>
      <c r="G192" s="28">
        <v>3.0309589923782264E-2</v>
      </c>
      <c r="H192" s="28"/>
      <c r="I192" s="28">
        <v>1.135572838917295</v>
      </c>
      <c r="J192" s="28">
        <v>3.3009135593219038E-2</v>
      </c>
      <c r="K192" s="28">
        <f t="shared" si="47"/>
        <v>1.0992884147825408</v>
      </c>
      <c r="L192">
        <f t="shared" si="60"/>
        <v>7.9990405529820882E-2</v>
      </c>
      <c r="M192">
        <f t="shared" si="59"/>
        <v>0.14441371318969204</v>
      </c>
      <c r="N192">
        <f>LOG(I192, 2)</f>
        <v>0.18342024763395681</v>
      </c>
      <c r="O192">
        <f>STDEV(L192:N192)</f>
        <v>5.2232819403252105E-2</v>
      </c>
      <c r="P192">
        <f>_1__xlfn.(L192:N192, 0, O192)</f>
        <v>3.2744535194359905E-6</v>
      </c>
      <c r="Q192">
        <f t="shared" si="40"/>
        <v>0.99999672554648056</v>
      </c>
      <c r="R192">
        <f t="shared" si="41"/>
        <v>3.2744535194359905E-6</v>
      </c>
      <c r="S192">
        <f t="shared" si="42"/>
        <v>6.548907038871981E-6</v>
      </c>
    </row>
    <row r="193" spans="1:19">
      <c r="A193" t="s">
        <v>621</v>
      </c>
      <c r="B193" t="s">
        <v>622</v>
      </c>
      <c r="C193" s="28">
        <v>1.1055440427565124</v>
      </c>
      <c r="D193" s="28">
        <v>8.852144299047382E-2</v>
      </c>
      <c r="E193" s="28"/>
      <c r="F193" s="28"/>
      <c r="G193" s="28"/>
      <c r="H193" s="28"/>
      <c r="I193" s="28">
        <v>1.0910103220858387</v>
      </c>
      <c r="J193" s="28">
        <v>0.14251179228434804</v>
      </c>
      <c r="K193" s="28">
        <f t="shared" si="47"/>
        <v>1.0982771824211754</v>
      </c>
      <c r="L193">
        <f t="shared" si="60"/>
        <v>0.14475650050531885</v>
      </c>
      <c r="N193">
        <f>LOG(I193, 2)</f>
        <v>0.1256647511130379</v>
      </c>
      <c r="O193">
        <f>STDEV(L193:N193)</f>
        <v>1.3499905459996008E-2</v>
      </c>
      <c r="P193">
        <f>_1__xlfn.(L193:N193, 0, O193)</f>
        <v>7.6189663896535356E-46</v>
      </c>
      <c r="Q193">
        <f t="shared" si="40"/>
        <v>1</v>
      </c>
      <c r="R193">
        <f t="shared" si="41"/>
        <v>7.6189663896535356E-46</v>
      </c>
      <c r="S193">
        <f t="shared" si="42"/>
        <v>1.5237932779307071E-45</v>
      </c>
    </row>
    <row r="194" spans="1:19">
      <c r="A194" t="s">
        <v>995</v>
      </c>
      <c r="B194" t="s">
        <v>996</v>
      </c>
      <c r="C194" s="28">
        <v>1.0962222018354026</v>
      </c>
      <c r="D194" s="28">
        <v>7.9673826766731792E-2</v>
      </c>
      <c r="E194" s="28"/>
      <c r="F194" s="28"/>
      <c r="G194" s="28"/>
      <c r="H194" s="28"/>
      <c r="I194" s="28"/>
      <c r="J194" s="28"/>
      <c r="K194" s="28">
        <f t="shared" si="47"/>
        <v>1.0962222018354026</v>
      </c>
      <c r="L194">
        <f t="shared" si="60"/>
        <v>0.13254025905979977</v>
      </c>
      <c r="Q194">
        <f t="shared" ref="Q194:Q257" si="61">1-P194</f>
        <v>1</v>
      </c>
      <c r="R194">
        <f t="shared" ref="R194:R257" si="62">MIN(P194:Q194)</f>
        <v>1</v>
      </c>
      <c r="S194">
        <f t="shared" ref="S194:S257" si="63">2*R194</f>
        <v>2</v>
      </c>
    </row>
    <row r="195" spans="1:19">
      <c r="A195" t="s">
        <v>422</v>
      </c>
      <c r="B195" t="s">
        <v>423</v>
      </c>
      <c r="C195" s="28">
        <v>1.1618003437299576</v>
      </c>
      <c r="D195" s="28">
        <v>8.2124864277832194E-2</v>
      </c>
      <c r="E195" s="28"/>
      <c r="F195" s="28">
        <v>1.0383341779454289</v>
      </c>
      <c r="G195" s="28">
        <v>5.7891265204629977E-2</v>
      </c>
      <c r="H195" s="28"/>
      <c r="I195" s="28">
        <v>1.08798173251065</v>
      </c>
      <c r="J195" s="28">
        <v>4.307012266431804E-2</v>
      </c>
      <c r="K195" s="28">
        <f t="shared" si="47"/>
        <v>1.0960387513953456</v>
      </c>
      <c r="L195">
        <f t="shared" si="60"/>
        <v>0.21636216180658258</v>
      </c>
      <c r="M195">
        <f>LOG(F195, 2)</f>
        <v>5.4270836059921501E-2</v>
      </c>
      <c r="N195">
        <f t="shared" ref="N195:N223" si="64">LOG(I195, 2)</f>
        <v>0.12165433357580552</v>
      </c>
      <c r="O195">
        <f>STDEV(L195:N195)</f>
        <v>8.1428605076240154E-2</v>
      </c>
      <c r="P195">
        <f>_1__xlfn.(L195:N195, 0, O195)</f>
        <v>2.7060787193709571E-3</v>
      </c>
      <c r="Q195">
        <f t="shared" si="61"/>
        <v>0.99729392128062899</v>
      </c>
      <c r="R195">
        <f t="shared" si="62"/>
        <v>2.7060787193709571E-3</v>
      </c>
      <c r="S195">
        <f t="shared" si="63"/>
        <v>5.4121574387419142E-3</v>
      </c>
    </row>
    <row r="196" spans="1:19">
      <c r="A196" t="s">
        <v>353</v>
      </c>
      <c r="B196" t="s">
        <v>354</v>
      </c>
      <c r="C196" s="28">
        <v>1.214052068314025</v>
      </c>
      <c r="D196" s="28">
        <v>0.2152213166071919</v>
      </c>
      <c r="E196" s="28"/>
      <c r="F196" s="28">
        <v>1.1144687453813595</v>
      </c>
      <c r="G196" s="28">
        <v>0.13113479864660837</v>
      </c>
      <c r="H196" s="28"/>
      <c r="I196" s="28">
        <v>0.94939180313691618</v>
      </c>
      <c r="J196" s="28">
        <v>4.4796667960570802E-2</v>
      </c>
      <c r="K196" s="28">
        <f t="shared" si="47"/>
        <v>1.0926375389441001</v>
      </c>
      <c r="L196">
        <f t="shared" si="60"/>
        <v>0.27983029728351383</v>
      </c>
      <c r="M196">
        <f>LOG(F196, 2)</f>
        <v>0.15635615763347949</v>
      </c>
      <c r="N196">
        <f t="shared" si="64"/>
        <v>-7.4924501012972378E-2</v>
      </c>
      <c r="O196">
        <f>STDEV(L196:N196)</f>
        <v>0.18008681847960326</v>
      </c>
      <c r="P196">
        <f>_1__xlfn.(L196:N196, 0, O196)</f>
        <v>0.12339332886597755</v>
      </c>
      <c r="Q196">
        <f t="shared" si="61"/>
        <v>0.87660667113402246</v>
      </c>
      <c r="R196">
        <f t="shared" si="62"/>
        <v>0.12339332886597755</v>
      </c>
      <c r="S196">
        <f t="shared" si="63"/>
        <v>0.2467866577319551</v>
      </c>
    </row>
    <row r="197" spans="1:19">
      <c r="A197" t="s">
        <v>719</v>
      </c>
      <c r="B197" t="s">
        <v>720</v>
      </c>
      <c r="C197" s="28">
        <v>1.2531481393238826</v>
      </c>
      <c r="D197" s="28">
        <v>0.11401528800405911</v>
      </c>
      <c r="E197" s="28"/>
      <c r="F197" s="28"/>
      <c r="G197" s="28"/>
      <c r="H197" s="28"/>
      <c r="I197" s="28">
        <v>0.92716144665212097</v>
      </c>
      <c r="J197" s="28">
        <v>6.1529706603509558E-2</v>
      </c>
      <c r="K197" s="28">
        <f t="shared" si="47"/>
        <v>1.0901547929880018</v>
      </c>
      <c r="L197">
        <f t="shared" si="60"/>
        <v>0.32555697111238019</v>
      </c>
      <c r="N197">
        <f t="shared" si="64"/>
        <v>-0.10910751762860402</v>
      </c>
      <c r="O197">
        <f>STDEV(L197:N197)</f>
        <v>0.30735420752973369</v>
      </c>
      <c r="P197">
        <f>_1__xlfn.(L197:N197, 0, O197)</f>
        <v>0.30925293581066859</v>
      </c>
      <c r="Q197">
        <f t="shared" si="61"/>
        <v>0.69074706418933141</v>
      </c>
      <c r="R197">
        <f t="shared" si="62"/>
        <v>0.30925293581066859</v>
      </c>
      <c r="S197">
        <f t="shared" si="63"/>
        <v>0.61850587162133719</v>
      </c>
    </row>
    <row r="198" spans="1:19">
      <c r="A198" t="s">
        <v>680</v>
      </c>
      <c r="B198" t="s">
        <v>681</v>
      </c>
      <c r="C198" s="28">
        <v>1.2849980045321474</v>
      </c>
      <c r="D198" s="28">
        <v>0.13575209124100418</v>
      </c>
      <c r="E198" s="28"/>
      <c r="F198" s="28">
        <v>0.91844998594312122</v>
      </c>
      <c r="G198" s="28">
        <v>0.12258491793711157</v>
      </c>
      <c r="H198" s="28"/>
      <c r="I198" s="28">
        <v>1.0645824755907125</v>
      </c>
      <c r="J198" s="28">
        <v>5.6392409129446174E-2</v>
      </c>
      <c r="K198" s="28">
        <f t="shared" si="47"/>
        <v>1.0893434886886604</v>
      </c>
      <c r="L198">
        <f t="shared" si="60"/>
        <v>0.36176611906599354</v>
      </c>
      <c r="M198">
        <f>LOG(F198, 2)</f>
        <v>-0.12272693315486805</v>
      </c>
      <c r="N198">
        <f t="shared" si="64"/>
        <v>9.028772293863023E-2</v>
      </c>
      <c r="O198">
        <f>STDEV(L198:N198)</f>
        <v>0.24283371571399889</v>
      </c>
      <c r="P198">
        <f>_1__xlfn.(L198:N198, 0, O198)</f>
        <v>0.21681575654744481</v>
      </c>
      <c r="Q198">
        <f t="shared" si="61"/>
        <v>0.78318424345255522</v>
      </c>
      <c r="R198">
        <f t="shared" si="62"/>
        <v>0.21681575654744481</v>
      </c>
      <c r="S198">
        <f t="shared" si="63"/>
        <v>0.43363151309488962</v>
      </c>
    </row>
    <row r="199" spans="1:19">
      <c r="A199" t="s">
        <v>905</v>
      </c>
      <c r="B199" t="s">
        <v>906</v>
      </c>
      <c r="C199" s="28"/>
      <c r="D199" s="28">
        <v>7.9762711582756385E-2</v>
      </c>
      <c r="E199" s="28"/>
      <c r="F199" s="28"/>
      <c r="G199" s="28"/>
      <c r="H199" s="28"/>
      <c r="I199" s="28">
        <v>1.0855880958493374</v>
      </c>
      <c r="J199" s="28">
        <v>3.7253335683678689E-2</v>
      </c>
      <c r="K199" s="28">
        <f t="shared" si="47"/>
        <v>1.0855880958493374</v>
      </c>
      <c r="N199">
        <f t="shared" si="64"/>
        <v>0.11847680590506356</v>
      </c>
      <c r="Q199">
        <f t="shared" si="61"/>
        <v>1</v>
      </c>
      <c r="R199">
        <f t="shared" si="62"/>
        <v>1</v>
      </c>
      <c r="S199">
        <f t="shared" si="63"/>
        <v>2</v>
      </c>
    </row>
    <row r="200" spans="1:19">
      <c r="A200" t="s">
        <v>987</v>
      </c>
      <c r="B200" t="s">
        <v>988</v>
      </c>
      <c r="C200" s="28">
        <v>1.1233530593860275</v>
      </c>
      <c r="D200" s="28">
        <v>2.5995611025860089E-3</v>
      </c>
      <c r="E200" s="28"/>
      <c r="F200" s="28"/>
      <c r="G200" s="28"/>
      <c r="H200" s="28"/>
      <c r="I200" s="28">
        <v>1.0457546148811026</v>
      </c>
      <c r="J200" s="28">
        <v>3.3574288720520006E-2</v>
      </c>
      <c r="K200" s="28">
        <f t="shared" ref="K200:K263" si="65">AVERAGE(C200, F200, I200)</f>
        <v>1.084553837133565</v>
      </c>
      <c r="L200">
        <f>LOG(C200, 2)</f>
        <v>0.16781142459861545</v>
      </c>
      <c r="N200">
        <f t="shared" si="64"/>
        <v>6.4544364562287987E-2</v>
      </c>
      <c r="O200">
        <f>STDEV(L200:N200)</f>
        <v>7.3020838424885492E-2</v>
      </c>
      <c r="P200">
        <f>_1__xlfn.(L200:N200, 0, O200)</f>
        <v>1.2222965442099609E-2</v>
      </c>
      <c r="Q200">
        <f t="shared" si="61"/>
        <v>0.98777703455790045</v>
      </c>
      <c r="R200">
        <f t="shared" si="62"/>
        <v>1.2222965442099609E-2</v>
      </c>
      <c r="S200">
        <f t="shared" si="63"/>
        <v>2.4445930884199218E-2</v>
      </c>
    </row>
    <row r="201" spans="1:19">
      <c r="A201" t="s">
        <v>999</v>
      </c>
      <c r="B201" t="s">
        <v>1000</v>
      </c>
      <c r="C201" s="28"/>
      <c r="D201" s="28"/>
      <c r="E201" s="28"/>
      <c r="F201" s="28"/>
      <c r="G201" s="28"/>
      <c r="H201" s="28"/>
      <c r="I201" s="28">
        <v>1.0818321775389725</v>
      </c>
      <c r="J201" s="28">
        <v>4.9673654151537266E-2</v>
      </c>
      <c r="K201" s="28">
        <f t="shared" si="65"/>
        <v>1.0818321775389725</v>
      </c>
      <c r="N201">
        <f t="shared" si="64"/>
        <v>0.11347671412698566</v>
      </c>
      <c r="Q201">
        <f t="shared" si="61"/>
        <v>1</v>
      </c>
      <c r="R201">
        <f t="shared" si="62"/>
        <v>1</v>
      </c>
      <c r="S201">
        <f t="shared" si="63"/>
        <v>2</v>
      </c>
    </row>
    <row r="202" spans="1:19">
      <c r="A202" t="s">
        <v>319</v>
      </c>
      <c r="B202" t="s">
        <v>320</v>
      </c>
      <c r="C202" s="28">
        <v>1.0013734957713358</v>
      </c>
      <c r="D202" s="28">
        <v>0.11923345451914262</v>
      </c>
      <c r="E202" s="28"/>
      <c r="F202" s="28">
        <v>1.2208342425215524</v>
      </c>
      <c r="G202" s="28">
        <v>2.3943338924576795E-2</v>
      </c>
      <c r="H202" s="28"/>
      <c r="I202" s="28">
        <v>1.0143682524832889</v>
      </c>
      <c r="J202" s="28">
        <v>1.8780312417241173E-2</v>
      </c>
      <c r="K202" s="28">
        <f t="shared" si="65"/>
        <v>1.078858663592059</v>
      </c>
      <c r="L202">
        <f>LOG(C202, 2)</f>
        <v>1.980175967414313E-3</v>
      </c>
      <c r="M202">
        <f>LOG(F202, 2)</f>
        <v>0.28786733322807451</v>
      </c>
      <c r="N202">
        <f t="shared" si="64"/>
        <v>2.0581498084374882E-2</v>
      </c>
      <c r="O202">
        <f>STDEV(L202:N202)</f>
        <v>0.15995790776510832</v>
      </c>
      <c r="P202">
        <f>_1__xlfn.(L202:N202, 0, O202)</f>
        <v>0.13125911604123328</v>
      </c>
      <c r="Q202">
        <f t="shared" si="61"/>
        <v>0.8687408839587667</v>
      </c>
      <c r="R202">
        <f t="shared" si="62"/>
        <v>0.13125911604123328</v>
      </c>
      <c r="S202">
        <f t="shared" si="63"/>
        <v>0.26251823208246655</v>
      </c>
    </row>
    <row r="203" spans="1:19">
      <c r="A203" t="s">
        <v>463</v>
      </c>
      <c r="B203" t="s">
        <v>464</v>
      </c>
      <c r="C203" s="28">
        <v>0.88028356449091028</v>
      </c>
      <c r="D203" s="28">
        <v>9.1566481772771963E-2</v>
      </c>
      <c r="E203" s="28"/>
      <c r="F203" s="28">
        <v>1.3070059550459701</v>
      </c>
      <c r="G203" s="28">
        <v>3.553422180703069E-2</v>
      </c>
      <c r="H203" s="28"/>
      <c r="I203" s="28">
        <v>1.0486682071878575</v>
      </c>
      <c r="J203" s="28">
        <v>3.9759309750236532E-2</v>
      </c>
      <c r="K203" s="28">
        <f t="shared" si="65"/>
        <v>1.0786525755749128</v>
      </c>
      <c r="L203">
        <f>LOG(C203, 2)</f>
        <v>-0.18395976297060751</v>
      </c>
      <c r="M203">
        <f>LOG(F203, 2)</f>
        <v>0.38626571442769753</v>
      </c>
      <c r="N203">
        <f t="shared" si="64"/>
        <v>6.8558289390978008E-2</v>
      </c>
      <c r="O203">
        <f>STDEV(L203:N203)</f>
        <v>0.28573311258529233</v>
      </c>
      <c r="P203">
        <f>_1__xlfn.(L203:N203, 0, O203)</f>
        <v>0.29208414648571485</v>
      </c>
      <c r="Q203">
        <f t="shared" si="61"/>
        <v>0.7079158535142851</v>
      </c>
      <c r="R203">
        <f t="shared" si="62"/>
        <v>0.29208414648571485</v>
      </c>
      <c r="S203">
        <f t="shared" si="63"/>
        <v>0.58416829297142969</v>
      </c>
    </row>
    <row r="204" spans="1:19">
      <c r="A204" t="s">
        <v>865</v>
      </c>
      <c r="B204" t="s">
        <v>866</v>
      </c>
      <c r="C204" s="28"/>
      <c r="D204" s="28"/>
      <c r="E204" s="28"/>
      <c r="F204" s="28"/>
      <c r="G204" s="28"/>
      <c r="H204" s="28"/>
      <c r="I204" s="28">
        <v>1.0748473796474811</v>
      </c>
      <c r="J204" s="28">
        <v>8.0699071033781808E-2</v>
      </c>
      <c r="K204" s="28">
        <f t="shared" si="65"/>
        <v>1.0748473796474811</v>
      </c>
      <c r="N204">
        <f t="shared" si="64"/>
        <v>0.10413182236611288</v>
      </c>
      <c r="Q204">
        <f t="shared" si="61"/>
        <v>1</v>
      </c>
      <c r="R204">
        <f t="shared" si="62"/>
        <v>1</v>
      </c>
      <c r="S204">
        <f t="shared" si="63"/>
        <v>2</v>
      </c>
    </row>
    <row r="205" spans="1:19">
      <c r="A205" t="s">
        <v>397</v>
      </c>
      <c r="B205" t="s">
        <v>322</v>
      </c>
      <c r="C205" s="28">
        <v>1.228816244753725</v>
      </c>
      <c r="D205" s="28">
        <v>0.1119253217625433</v>
      </c>
      <c r="E205" s="28"/>
      <c r="F205" s="28"/>
      <c r="G205" s="28"/>
      <c r="H205" s="28"/>
      <c r="I205" s="28">
        <v>0.92067551347116572</v>
      </c>
      <c r="J205" s="28">
        <v>6.328470186351319E-2</v>
      </c>
      <c r="K205" s="28">
        <f t="shared" si="65"/>
        <v>1.0747458791124453</v>
      </c>
      <c r="L205">
        <f>LOG(C205, 2)</f>
        <v>0.29726919349488978</v>
      </c>
      <c r="N205">
        <f t="shared" si="64"/>
        <v>-0.11923531814946055</v>
      </c>
      <c r="O205">
        <f>STDEV(L205:N205)</f>
        <v>0.29451316457851145</v>
      </c>
      <c r="P205">
        <f>_1__xlfn.(L205:N205, 0, O205)</f>
        <v>0.33452665305435025</v>
      </c>
      <c r="Q205">
        <f t="shared" si="61"/>
        <v>0.66547334694564975</v>
      </c>
      <c r="R205">
        <f t="shared" si="62"/>
        <v>0.33452665305435025</v>
      </c>
      <c r="S205">
        <f t="shared" si="63"/>
        <v>0.66905330610870051</v>
      </c>
    </row>
    <row r="206" spans="1:19">
      <c r="A206" t="s">
        <v>737</v>
      </c>
      <c r="B206" t="s">
        <v>738</v>
      </c>
      <c r="C206" s="28"/>
      <c r="D206" s="28"/>
      <c r="E206" s="28"/>
      <c r="F206" s="28"/>
      <c r="G206" s="28"/>
      <c r="H206" s="28"/>
      <c r="I206" s="28">
        <v>1.0745267747956069</v>
      </c>
      <c r="J206" s="28">
        <v>0.11740746312678785</v>
      </c>
      <c r="K206" s="28">
        <f t="shared" si="65"/>
        <v>1.0745267747956069</v>
      </c>
      <c r="N206">
        <f t="shared" si="64"/>
        <v>0.10370143193608175</v>
      </c>
      <c r="Q206">
        <f t="shared" si="61"/>
        <v>1</v>
      </c>
      <c r="R206">
        <f t="shared" si="62"/>
        <v>1</v>
      </c>
      <c r="S206">
        <f t="shared" si="63"/>
        <v>2</v>
      </c>
    </row>
    <row r="207" spans="1:19">
      <c r="A207" t="s">
        <v>164</v>
      </c>
      <c r="B207" t="s">
        <v>165</v>
      </c>
      <c r="C207" s="28">
        <v>1.1367290192024102</v>
      </c>
      <c r="D207" s="28">
        <v>0.19234604971574756</v>
      </c>
      <c r="E207" s="28"/>
      <c r="F207" s="28">
        <v>0.97423368316815384</v>
      </c>
      <c r="G207" s="28">
        <v>3.7873648106608357E-2</v>
      </c>
      <c r="H207" s="28"/>
      <c r="I207" s="28">
        <v>1.1083884078903274</v>
      </c>
      <c r="J207" s="28">
        <v>3.0305865658690936E-2</v>
      </c>
      <c r="K207" s="28">
        <f t="shared" si="65"/>
        <v>1.0731170367536305</v>
      </c>
      <c r="L207">
        <f t="shared" ref="L207:L212" si="66">LOG(C207, 2)</f>
        <v>0.18488837626457372</v>
      </c>
      <c r="M207">
        <f>LOG(F207, 2)</f>
        <v>-3.7660231089422916E-2</v>
      </c>
      <c r="N207">
        <f t="shared" si="64"/>
        <v>0.14846352754637457</v>
      </c>
      <c r="O207">
        <f t="shared" ref="O207:O212" si="67">STDEV(L207:N207)</f>
        <v>0.11937106417111283</v>
      </c>
      <c r="P207">
        <f t="shared" ref="P207:P212" si="68">_1__xlfn.(L207:N207, 0, O207)</f>
        <v>7.6338020513009142E-2</v>
      </c>
      <c r="Q207">
        <f t="shared" si="61"/>
        <v>0.92366197948699091</v>
      </c>
      <c r="R207">
        <f t="shared" si="62"/>
        <v>7.6338020513009142E-2</v>
      </c>
      <c r="S207">
        <f t="shared" si="63"/>
        <v>0.15267604102601828</v>
      </c>
    </row>
    <row r="208" spans="1:19">
      <c r="A208" t="s">
        <v>118</v>
      </c>
      <c r="B208" t="s">
        <v>119</v>
      </c>
      <c r="C208" s="28">
        <v>1.3945396522065026</v>
      </c>
      <c r="D208" s="28">
        <v>0.32245825191419669</v>
      </c>
      <c r="E208" s="28"/>
      <c r="F208" s="28">
        <v>0.9114352077271457</v>
      </c>
      <c r="G208" s="28">
        <v>5.7723780682612885E-2</v>
      </c>
      <c r="H208" s="28"/>
      <c r="I208" s="28">
        <v>0.9080178305151092</v>
      </c>
      <c r="J208" s="28">
        <v>3.3960976048072217E-2</v>
      </c>
      <c r="K208" s="28">
        <f t="shared" si="65"/>
        <v>1.0713308968162525</v>
      </c>
      <c r="L208">
        <f t="shared" si="66"/>
        <v>0.47978895640163438</v>
      </c>
      <c r="M208">
        <f>LOG(F208, 2)</f>
        <v>-0.13378799354687759</v>
      </c>
      <c r="N208">
        <f t="shared" si="64"/>
        <v>-0.13920746725756511</v>
      </c>
      <c r="O208">
        <f t="shared" si="67"/>
        <v>0.35582360253040618</v>
      </c>
      <c r="P208">
        <f t="shared" si="68"/>
        <v>0.36860970543372895</v>
      </c>
      <c r="Q208">
        <f t="shared" si="61"/>
        <v>0.63139029456627105</v>
      </c>
      <c r="R208">
        <f t="shared" si="62"/>
        <v>0.36860970543372895</v>
      </c>
      <c r="S208">
        <f t="shared" si="63"/>
        <v>0.7372194108674579</v>
      </c>
    </row>
    <row r="209" spans="1:19">
      <c r="A209" t="s">
        <v>246</v>
      </c>
      <c r="B209" t="s">
        <v>248</v>
      </c>
      <c r="C209" s="28">
        <v>1.1710209285475526</v>
      </c>
      <c r="D209" s="28">
        <v>0.30382643904425338</v>
      </c>
      <c r="E209" s="28"/>
      <c r="F209" s="28">
        <v>1.0420181158183901</v>
      </c>
      <c r="G209" s="28">
        <v>2.7882096763664155E-2</v>
      </c>
      <c r="H209" s="28"/>
      <c r="I209" s="28">
        <v>0.99742988824530054</v>
      </c>
      <c r="J209" s="28">
        <v>3.490248388716613E-2</v>
      </c>
      <c r="K209" s="28">
        <f t="shared" si="65"/>
        <v>1.0701563108704144</v>
      </c>
      <c r="L209">
        <f t="shared" si="66"/>
        <v>0.22776685999109686</v>
      </c>
      <c r="M209">
        <f>LOG(F209, 2)</f>
        <v>5.9380359549399915E-2</v>
      </c>
      <c r="N209">
        <f t="shared" si="64"/>
        <v>-3.7126605055260668E-3</v>
      </c>
      <c r="O209">
        <f t="shared" si="67"/>
        <v>0.11966446919059376</v>
      </c>
      <c r="P209">
        <f t="shared" si="68"/>
        <v>8.5734505346243314E-2</v>
      </c>
      <c r="Q209">
        <f t="shared" si="61"/>
        <v>0.91426549465375673</v>
      </c>
      <c r="R209">
        <f t="shared" si="62"/>
        <v>8.5734505346243314E-2</v>
      </c>
      <c r="S209">
        <f t="shared" si="63"/>
        <v>0.17146901069248663</v>
      </c>
    </row>
    <row r="210" spans="1:19">
      <c r="A210" t="s">
        <v>551</v>
      </c>
      <c r="B210" t="s">
        <v>552</v>
      </c>
      <c r="C210" s="28">
        <v>1.1847291054396876</v>
      </c>
      <c r="D210" s="28">
        <v>6.4266826770895444E-2</v>
      </c>
      <c r="E210" s="28"/>
      <c r="F210" s="28"/>
      <c r="G210" s="28"/>
      <c r="H210" s="28"/>
      <c r="I210" s="28">
        <v>0.95395536512885182</v>
      </c>
      <c r="J210" s="28">
        <v>5.4725345248319915E-2</v>
      </c>
      <c r="K210" s="28">
        <f t="shared" si="65"/>
        <v>1.0693422352842696</v>
      </c>
      <c r="L210">
        <f t="shared" si="66"/>
        <v>0.2445572169997475</v>
      </c>
      <c r="N210">
        <f t="shared" si="64"/>
        <v>-6.8006329719173572E-2</v>
      </c>
      <c r="O210">
        <f t="shared" si="67"/>
        <v>0.22101580343666735</v>
      </c>
      <c r="P210">
        <f t="shared" si="68"/>
        <v>0.28608858524694569</v>
      </c>
      <c r="Q210">
        <f t="shared" si="61"/>
        <v>0.71391141475305431</v>
      </c>
      <c r="R210">
        <f t="shared" si="62"/>
        <v>0.28608858524694569</v>
      </c>
      <c r="S210">
        <f t="shared" si="63"/>
        <v>0.57217717049389138</v>
      </c>
    </row>
    <row r="211" spans="1:19">
      <c r="A211" t="s">
        <v>170</v>
      </c>
      <c r="B211" t="s">
        <v>171</v>
      </c>
      <c r="C211" s="28">
        <v>1.1915234058282924</v>
      </c>
      <c r="D211" s="28">
        <v>0.14374697481876661</v>
      </c>
      <c r="E211" s="28"/>
      <c r="F211" s="28">
        <v>1.093594619865045</v>
      </c>
      <c r="G211" s="28">
        <v>5.7343787642077038E-2</v>
      </c>
      <c r="H211" s="28"/>
      <c r="I211" s="28">
        <v>0.92093534659108423</v>
      </c>
      <c r="J211" s="28">
        <v>3.168148823191274E-2</v>
      </c>
      <c r="K211" s="28">
        <f t="shared" si="65"/>
        <v>1.0686844574281407</v>
      </c>
      <c r="L211">
        <f t="shared" si="66"/>
        <v>0.25280729155398801</v>
      </c>
      <c r="M211">
        <f>LOG(F211, 2)</f>
        <v>0.12907805047695459</v>
      </c>
      <c r="N211">
        <f t="shared" si="64"/>
        <v>-0.11882821807834146</v>
      </c>
      <c r="O211">
        <f t="shared" si="67"/>
        <v>0.18924384406817149</v>
      </c>
      <c r="P211">
        <f t="shared" si="68"/>
        <v>0.21111980025736773</v>
      </c>
      <c r="Q211">
        <f t="shared" si="61"/>
        <v>0.78888019974263224</v>
      </c>
      <c r="R211">
        <f t="shared" si="62"/>
        <v>0.21111980025736773</v>
      </c>
      <c r="S211">
        <f t="shared" si="63"/>
        <v>0.42223960051473547</v>
      </c>
    </row>
    <row r="212" spans="1:19">
      <c r="A212" t="s">
        <v>767</v>
      </c>
      <c r="B212" t="s">
        <v>692</v>
      </c>
      <c r="C212" s="28">
        <v>1.156941356259205</v>
      </c>
      <c r="D212" s="28">
        <v>4.1911485916235371E-2</v>
      </c>
      <c r="E212" s="28"/>
      <c r="F212" s="28">
        <v>1.0394860685144443</v>
      </c>
      <c r="G212" s="28">
        <v>0.12905432113877546</v>
      </c>
      <c r="H212" s="28"/>
      <c r="I212" s="28">
        <v>1.0063600260212098</v>
      </c>
      <c r="J212" s="28">
        <v>0.10849022094858332</v>
      </c>
      <c r="K212" s="28">
        <f t="shared" si="65"/>
        <v>1.0675958169316198</v>
      </c>
      <c r="L212">
        <f t="shared" si="66"/>
        <v>0.21031573810292808</v>
      </c>
      <c r="M212">
        <f>LOG(F212, 2)</f>
        <v>5.587042291989195E-2</v>
      </c>
      <c r="N212">
        <f t="shared" si="64"/>
        <v>9.1465226733211166E-3</v>
      </c>
      <c r="O212">
        <f t="shared" si="67"/>
        <v>0.10528178971439972</v>
      </c>
      <c r="P212">
        <f t="shared" si="68"/>
        <v>6.5536380571317998E-2</v>
      </c>
      <c r="Q212">
        <f t="shared" si="61"/>
        <v>0.93446361942868195</v>
      </c>
      <c r="R212">
        <f t="shared" si="62"/>
        <v>6.5536380571317998E-2</v>
      </c>
      <c r="S212">
        <f t="shared" si="63"/>
        <v>0.131072761142636</v>
      </c>
    </row>
    <row r="213" spans="1:19">
      <c r="A213" t="s">
        <v>713</v>
      </c>
      <c r="B213" t="s">
        <v>634</v>
      </c>
      <c r="C213" s="28"/>
      <c r="D213" s="28">
        <v>8.8830543601854814E-2</v>
      </c>
      <c r="E213" s="28"/>
      <c r="F213" s="28"/>
      <c r="G213" s="28"/>
      <c r="H213" s="28"/>
      <c r="I213" s="28">
        <v>1.0651750554024064</v>
      </c>
      <c r="J213" s="28">
        <v>0.14866692041629623</v>
      </c>
      <c r="K213" s="28">
        <f t="shared" si="65"/>
        <v>1.0651750554024064</v>
      </c>
      <c r="N213">
        <f t="shared" si="64"/>
        <v>9.1090548579842542E-2</v>
      </c>
      <c r="Q213">
        <f t="shared" si="61"/>
        <v>1</v>
      </c>
      <c r="R213">
        <f t="shared" si="62"/>
        <v>1</v>
      </c>
      <c r="S213">
        <f t="shared" si="63"/>
        <v>2</v>
      </c>
    </row>
    <row r="214" spans="1:19">
      <c r="A214" t="s">
        <v>277</v>
      </c>
      <c r="B214" t="s">
        <v>127</v>
      </c>
      <c r="C214" s="28">
        <v>1.0970687406069251</v>
      </c>
      <c r="D214" s="28">
        <v>0.22649030082334531</v>
      </c>
      <c r="E214" s="28"/>
      <c r="F214" s="28">
        <v>1.0392928821708722</v>
      </c>
      <c r="G214" s="28">
        <v>5.042665590940508E-2</v>
      </c>
      <c r="H214" s="28"/>
      <c r="I214" s="28">
        <v>1.0541076545342165</v>
      </c>
      <c r="J214" s="28">
        <v>4.6621357194385309E-2</v>
      </c>
      <c r="K214" s="28">
        <f t="shared" si="65"/>
        <v>1.0634897591040045</v>
      </c>
      <c r="L214">
        <f>LOG(C214, 2)</f>
        <v>0.1336539255822006</v>
      </c>
      <c r="M214">
        <f>LOG(F214, 2)</f>
        <v>5.5602276101732871E-2</v>
      </c>
      <c r="N214">
        <f t="shared" si="64"/>
        <v>7.6022214917671513E-2</v>
      </c>
      <c r="O214">
        <f>STDEV(L214:N214)</f>
        <v>4.0477252792954492E-2</v>
      </c>
      <c r="P214">
        <f>_1__xlfn.(L214:N214, 0, O214)</f>
        <v>7.7220330958945236E-5</v>
      </c>
      <c r="Q214">
        <f t="shared" si="61"/>
        <v>0.99992277966904108</v>
      </c>
      <c r="R214">
        <f t="shared" si="62"/>
        <v>7.7220330958945236E-5</v>
      </c>
      <c r="S214">
        <f t="shared" si="63"/>
        <v>1.5444066191789047E-4</v>
      </c>
    </row>
    <row r="215" spans="1:19">
      <c r="A215" t="s">
        <v>301</v>
      </c>
      <c r="B215" t="s">
        <v>227</v>
      </c>
      <c r="C215" s="28">
        <v>1.0010491331511189</v>
      </c>
      <c r="D215" s="28">
        <v>0.22210852941460005</v>
      </c>
      <c r="E215" s="28"/>
      <c r="F215" s="28">
        <v>1.1960984024809724</v>
      </c>
      <c r="G215" s="28">
        <v>2.4367908132970892E-2</v>
      </c>
      <c r="H215" s="28"/>
      <c r="I215" s="28">
        <v>0.9902090950904755</v>
      </c>
      <c r="J215" s="28">
        <v>3.5982318173760602E-2</v>
      </c>
      <c r="K215" s="28">
        <f t="shared" si="65"/>
        <v>1.0624522102408556</v>
      </c>
      <c r="L215">
        <f>LOG(C215, 2)</f>
        <v>1.5127857761823066E-3</v>
      </c>
      <c r="M215">
        <f>LOG(F215, 2)</f>
        <v>0.25833608429476451</v>
      </c>
      <c r="N215">
        <f t="shared" si="64"/>
        <v>-1.4194894343434E-2</v>
      </c>
      <c r="O215">
        <f>STDEV(L215:N215)</f>
        <v>0.15301311065515444</v>
      </c>
      <c r="P215">
        <f>_1__xlfn.(L215:N215, 0, O215)</f>
        <v>0.17698831788009348</v>
      </c>
      <c r="Q215">
        <f t="shared" si="61"/>
        <v>0.8230116821199065</v>
      </c>
      <c r="R215">
        <f t="shared" si="62"/>
        <v>0.17698831788009348</v>
      </c>
      <c r="S215">
        <f t="shared" si="63"/>
        <v>0.35397663576018695</v>
      </c>
    </row>
    <row r="216" spans="1:19">
      <c r="A216" t="s">
        <v>249</v>
      </c>
      <c r="B216" t="s">
        <v>250</v>
      </c>
      <c r="C216" s="28">
        <v>1.0753389509009699</v>
      </c>
      <c r="D216" s="28">
        <v>6.4128221211494502E-2</v>
      </c>
      <c r="E216" s="28"/>
      <c r="F216" s="28">
        <v>0.98799563223305764</v>
      </c>
      <c r="G216" s="28">
        <v>2.95978385937536E-2</v>
      </c>
      <c r="H216" s="28"/>
      <c r="I216" s="28">
        <v>1.11692908634787</v>
      </c>
      <c r="J216" s="28">
        <v>2.8284586862054345E-2</v>
      </c>
      <c r="K216" s="28">
        <f t="shared" si="65"/>
        <v>1.0600878898272992</v>
      </c>
      <c r="L216">
        <f>LOG(C216, 2)</f>
        <v>0.10479147442689629</v>
      </c>
      <c r="M216">
        <f>LOG(F216, 2)</f>
        <v>-1.7423430981899381E-2</v>
      </c>
      <c r="N216">
        <f t="shared" si="64"/>
        <v>0.15953759224744893</v>
      </c>
      <c r="O216">
        <f>STDEV(L216:N216)</f>
        <v>9.0598771388726781E-2</v>
      </c>
      <c r="P216">
        <f>_1__xlfn.(L216:N216, 0, O216)</f>
        <v>5.7809373869965978E-2</v>
      </c>
      <c r="Q216">
        <f t="shared" si="61"/>
        <v>0.94219062613003401</v>
      </c>
      <c r="R216">
        <f t="shared" si="62"/>
        <v>5.7809373869965978E-2</v>
      </c>
      <c r="S216">
        <f t="shared" si="63"/>
        <v>0.11561874773993196</v>
      </c>
    </row>
    <row r="217" spans="1:19">
      <c r="A217" t="s">
        <v>715</v>
      </c>
      <c r="B217" t="s">
        <v>716</v>
      </c>
      <c r="C217" s="28"/>
      <c r="D217" s="28">
        <v>0.17475898497192532</v>
      </c>
      <c r="E217" s="28"/>
      <c r="F217" s="28"/>
      <c r="G217" s="28"/>
      <c r="H217" s="28"/>
      <c r="I217" s="28">
        <v>1.0588526033195473</v>
      </c>
      <c r="J217" s="28">
        <v>5.0526055553782812E-2</v>
      </c>
      <c r="K217" s="28">
        <f t="shared" si="65"/>
        <v>1.0588526033195473</v>
      </c>
      <c r="N217">
        <f t="shared" si="64"/>
        <v>8.2501774164980057E-2</v>
      </c>
      <c r="Q217">
        <f t="shared" si="61"/>
        <v>1</v>
      </c>
      <c r="R217">
        <f t="shared" si="62"/>
        <v>1</v>
      </c>
      <c r="S217">
        <f t="shared" si="63"/>
        <v>2</v>
      </c>
    </row>
    <row r="218" spans="1:19">
      <c r="A218" t="s">
        <v>140</v>
      </c>
      <c r="B218" t="s">
        <v>141</v>
      </c>
      <c r="C218" s="28">
        <v>1.110067248522735</v>
      </c>
      <c r="D218" s="28">
        <v>0.19796199068484852</v>
      </c>
      <c r="E218" s="28"/>
      <c r="F218" s="28">
        <v>0.97190878602132269</v>
      </c>
      <c r="G218" s="28">
        <v>5.5128123273842096E-2</v>
      </c>
      <c r="H218" s="28"/>
      <c r="I218" s="28">
        <v>1.0876724089429524</v>
      </c>
      <c r="J218" s="28">
        <v>6.8171495180041189E-2</v>
      </c>
      <c r="K218" s="28">
        <f t="shared" si="65"/>
        <v>1.0565494811623366</v>
      </c>
      <c r="L218">
        <f>LOG(C218, 2)</f>
        <v>0.15064707853165182</v>
      </c>
      <c r="M218">
        <f>LOG(F218, 2)</f>
        <v>-4.1107172136114388E-2</v>
      </c>
      <c r="N218">
        <f t="shared" si="64"/>
        <v>0.12124410331755671</v>
      </c>
      <c r="O218">
        <f>STDEV(L218:N218)</f>
        <v>0.10327323325530757</v>
      </c>
      <c r="P218">
        <f>_1__xlfn.(L218:N218, 0, O218)</f>
        <v>9.8490470925997609E-2</v>
      </c>
      <c r="Q218">
        <f t="shared" si="61"/>
        <v>0.90150952907400239</v>
      </c>
      <c r="R218">
        <f t="shared" si="62"/>
        <v>9.8490470925997609E-2</v>
      </c>
      <c r="S218">
        <f t="shared" si="63"/>
        <v>0.19698094185199522</v>
      </c>
    </row>
    <row r="219" spans="1:19">
      <c r="A219" t="s">
        <v>890</v>
      </c>
      <c r="B219" t="s">
        <v>891</v>
      </c>
      <c r="C219" s="28"/>
      <c r="D219" s="28">
        <v>0.15867262360007356</v>
      </c>
      <c r="E219" s="28"/>
      <c r="F219" s="28"/>
      <c r="G219" s="28"/>
      <c r="H219" s="28"/>
      <c r="I219" s="28">
        <v>1.056429196601415</v>
      </c>
      <c r="J219" s="28">
        <v>2.796064381225746E-2</v>
      </c>
      <c r="K219" s="28">
        <f t="shared" si="65"/>
        <v>1.056429196601415</v>
      </c>
      <c r="N219">
        <f t="shared" si="64"/>
        <v>7.919607902393426E-2</v>
      </c>
      <c r="Q219">
        <f t="shared" si="61"/>
        <v>1</v>
      </c>
      <c r="R219">
        <f t="shared" si="62"/>
        <v>1</v>
      </c>
      <c r="S219">
        <f t="shared" si="63"/>
        <v>2</v>
      </c>
    </row>
    <row r="220" spans="1:19">
      <c r="A220" t="s">
        <v>456</v>
      </c>
      <c r="B220" t="s">
        <v>457</v>
      </c>
      <c r="C220" s="28">
        <v>1.0521972310907557</v>
      </c>
      <c r="D220" s="28">
        <v>6.1203924430019201E-2</v>
      </c>
      <c r="E220" s="28"/>
      <c r="F220" s="28">
        <v>1.0652652595324998</v>
      </c>
      <c r="G220" s="28">
        <v>3.0509652244797878E-2</v>
      </c>
      <c r="H220" s="28"/>
      <c r="I220" s="28">
        <v>1.0434260027530875</v>
      </c>
      <c r="J220" s="28">
        <v>3.7909005599710416E-2</v>
      </c>
      <c r="K220" s="28">
        <f t="shared" si="65"/>
        <v>1.0536294977921143</v>
      </c>
      <c r="L220">
        <f>LOG(C220, 2)</f>
        <v>7.3405158666720399E-2</v>
      </c>
      <c r="M220">
        <f t="shared" ref="M220:M225" si="69">LOG(F220, 2)</f>
        <v>9.1212717739258972E-2</v>
      </c>
      <c r="N220">
        <f t="shared" si="64"/>
        <v>6.1328291684628583E-2</v>
      </c>
      <c r="O220">
        <f>STDEV(L220:N220)</f>
        <v>1.5033511437450693E-2</v>
      </c>
      <c r="P220">
        <f>_1__xlfn.(L220:N220, 0, O220)</f>
        <v>2.026621473495025E-18</v>
      </c>
      <c r="Q220">
        <f t="shared" si="61"/>
        <v>1</v>
      </c>
      <c r="R220">
        <f t="shared" si="62"/>
        <v>2.026621473495025E-18</v>
      </c>
      <c r="S220">
        <f t="shared" si="63"/>
        <v>4.0532429469900501E-18</v>
      </c>
    </row>
    <row r="221" spans="1:19">
      <c r="A221" t="s">
        <v>477</v>
      </c>
      <c r="B221" t="s">
        <v>398</v>
      </c>
      <c r="C221" s="28">
        <v>0.992530855823615</v>
      </c>
      <c r="D221" s="28">
        <v>9.4973281092276485E-2</v>
      </c>
      <c r="E221" s="28"/>
      <c r="F221" s="28">
        <v>0.99635477350004331</v>
      </c>
      <c r="G221" s="28">
        <v>4.1975990072425383E-2</v>
      </c>
      <c r="H221" s="28"/>
      <c r="I221" s="28">
        <v>1.1664090911167175</v>
      </c>
      <c r="J221" s="28">
        <v>2.9320521497482366E-2</v>
      </c>
      <c r="K221" s="28">
        <f t="shared" si="65"/>
        <v>1.0517649068134587</v>
      </c>
      <c r="L221">
        <f>LOG(C221, 2)</f>
        <v>-1.0816141395742149E-2</v>
      </c>
      <c r="M221">
        <f t="shared" si="69"/>
        <v>-5.2685585836533631E-3</v>
      </c>
      <c r="N221">
        <f t="shared" si="64"/>
        <v>0.22207386934015211</v>
      </c>
      <c r="O221">
        <f>STDEV(L221:N221)</f>
        <v>0.13288661351562883</v>
      </c>
      <c r="P221">
        <f>_1__xlfn.(L221:N221, 0, O221)</f>
        <v>0.18540484140477162</v>
      </c>
      <c r="Q221">
        <f t="shared" si="61"/>
        <v>0.81459515859522835</v>
      </c>
      <c r="R221">
        <f t="shared" si="62"/>
        <v>0.18540484140477162</v>
      </c>
      <c r="S221">
        <f t="shared" si="63"/>
        <v>0.37080968280954324</v>
      </c>
    </row>
    <row r="222" spans="1:19">
      <c r="A222" t="s">
        <v>130</v>
      </c>
      <c r="B222" t="s">
        <v>131</v>
      </c>
      <c r="C222" s="28">
        <v>1.0318393337870904</v>
      </c>
      <c r="D222" s="28">
        <v>4.3815939333624078E-2</v>
      </c>
      <c r="E222" s="28"/>
      <c r="F222" s="28">
        <v>0.99730544802506449</v>
      </c>
      <c r="G222" s="28">
        <v>3.1507829471237439E-2</v>
      </c>
      <c r="H222" s="28"/>
      <c r="I222" s="28">
        <v>1.1241091802491199</v>
      </c>
      <c r="J222" s="28">
        <v>1.1535205298773476E-2</v>
      </c>
      <c r="K222" s="28">
        <f t="shared" si="65"/>
        <v>1.0510846540204251</v>
      </c>
      <c r="L222">
        <f>LOG(C222, 2)</f>
        <v>4.5218348286658799E-2</v>
      </c>
      <c r="M222">
        <f t="shared" si="69"/>
        <v>-3.8926636223207568E-3</v>
      </c>
      <c r="N222">
        <f t="shared" si="64"/>
        <v>0.16878216558942294</v>
      </c>
      <c r="O222">
        <f>STDEV(L222:N222)</f>
        <v>8.8972378747994657E-2</v>
      </c>
      <c r="P222">
        <f>_1__xlfn.(L222:N222, 0, O222)</f>
        <v>8.6376678024008585E-2</v>
      </c>
      <c r="Q222">
        <f t="shared" si="61"/>
        <v>0.91362332197599139</v>
      </c>
      <c r="R222">
        <f t="shared" si="62"/>
        <v>8.6376678024008585E-2</v>
      </c>
      <c r="S222">
        <f t="shared" si="63"/>
        <v>0.17275335604801717</v>
      </c>
    </row>
    <row r="223" spans="1:19">
      <c r="A223" t="s">
        <v>418</v>
      </c>
      <c r="B223" t="s">
        <v>419</v>
      </c>
      <c r="C223" s="28">
        <v>0.96813032366685525</v>
      </c>
      <c r="D223" s="28">
        <v>8.8252072035970575E-2</v>
      </c>
      <c r="E223" s="28"/>
      <c r="F223" s="28">
        <v>1.0930212703519799</v>
      </c>
      <c r="G223" s="28">
        <v>5.8097079404564461E-2</v>
      </c>
      <c r="H223" s="28"/>
      <c r="I223" s="28">
        <v>1.0865452103323274</v>
      </c>
      <c r="J223" s="28">
        <v>4.8629145197594412E-2</v>
      </c>
      <c r="K223" s="28">
        <f t="shared" si="65"/>
        <v>1.0492322681170541</v>
      </c>
      <c r="L223">
        <f>LOG(C223, 2)</f>
        <v>-4.6726827705203366E-2</v>
      </c>
      <c r="M223">
        <f t="shared" si="69"/>
        <v>0.12832147633711341</v>
      </c>
      <c r="N223">
        <f t="shared" si="64"/>
        <v>0.11974820522812449</v>
      </c>
      <c r="O223">
        <f>STDEV(L223:N223)</f>
        <v>9.8682442136170806E-2</v>
      </c>
      <c r="P223">
        <f>_1__xlfn.(L223:N223, 0, O223)</f>
        <v>0.11940348628066674</v>
      </c>
      <c r="Q223">
        <f t="shared" si="61"/>
        <v>0.88059651371933323</v>
      </c>
      <c r="R223">
        <f t="shared" si="62"/>
        <v>0.11940348628066674</v>
      </c>
      <c r="S223">
        <f t="shared" si="63"/>
        <v>0.23880697256133349</v>
      </c>
    </row>
    <row r="224" spans="1:19">
      <c r="A224" t="s">
        <v>504</v>
      </c>
      <c r="B224" t="s">
        <v>505</v>
      </c>
      <c r="C224" s="28"/>
      <c r="D224" s="28">
        <v>2.5959025374498429E-2</v>
      </c>
      <c r="E224" s="28"/>
      <c r="F224" s="28">
        <v>1.0489155526069447</v>
      </c>
      <c r="G224" s="28">
        <v>0.22058280931782917</v>
      </c>
      <c r="H224" s="28"/>
      <c r="I224" s="28"/>
      <c r="J224" s="28"/>
      <c r="K224" s="28">
        <f t="shared" si="65"/>
        <v>1.0489155526069447</v>
      </c>
      <c r="M224">
        <f t="shared" si="69"/>
        <v>6.8898532310471827E-2</v>
      </c>
      <c r="Q224">
        <f t="shared" si="61"/>
        <v>1</v>
      </c>
      <c r="R224">
        <f t="shared" si="62"/>
        <v>1</v>
      </c>
      <c r="S224">
        <f t="shared" si="63"/>
        <v>2</v>
      </c>
    </row>
    <row r="225" spans="1:19">
      <c r="A225" t="s">
        <v>383</v>
      </c>
      <c r="B225" t="s">
        <v>384</v>
      </c>
      <c r="C225" s="28">
        <v>1.0298045400133815</v>
      </c>
      <c r="D225" s="28">
        <v>0.14046006886740511</v>
      </c>
      <c r="E225" s="28"/>
      <c r="F225" s="28">
        <v>0.9440284487683317</v>
      </c>
      <c r="G225" s="28">
        <v>0.14753082576541221</v>
      </c>
      <c r="H225" s="28"/>
      <c r="I225" s="28">
        <v>1.1713567040741348</v>
      </c>
      <c r="J225" s="28">
        <v>3.8936791166054092E-2</v>
      </c>
      <c r="K225" s="28">
        <f t="shared" si="65"/>
        <v>1.0483965642852826</v>
      </c>
      <c r="L225">
        <f t="shared" ref="L225:L231" si="70">LOG(C225, 2)</f>
        <v>4.2370535551322044E-2</v>
      </c>
      <c r="M225">
        <f t="shared" si="69"/>
        <v>-8.3097758310244477E-2</v>
      </c>
      <c r="N225">
        <f>LOG(I225, 2)</f>
        <v>0.22818047535663294</v>
      </c>
      <c r="O225">
        <f>STDEV(L225:N225)</f>
        <v>0.15661085810045058</v>
      </c>
      <c r="P225">
        <f>_1__xlfn.(L225:N225, 0, O225)</f>
        <v>0.24476655376715994</v>
      </c>
      <c r="Q225">
        <f t="shared" si="61"/>
        <v>0.75523344623284006</v>
      </c>
      <c r="R225">
        <f t="shared" si="62"/>
        <v>0.24476655376715994</v>
      </c>
      <c r="S225">
        <f t="shared" si="63"/>
        <v>0.48953310753431989</v>
      </c>
    </row>
    <row r="226" spans="1:19">
      <c r="A226" t="s">
        <v>802</v>
      </c>
      <c r="B226" t="s">
        <v>889</v>
      </c>
      <c r="C226" s="28">
        <v>1.0479099251370028</v>
      </c>
      <c r="D226" s="28">
        <v>0.15278953694848771</v>
      </c>
      <c r="E226" s="28"/>
      <c r="F226" s="28"/>
      <c r="G226" s="28"/>
      <c r="H226" s="28"/>
      <c r="I226" s="28"/>
      <c r="J226" s="28"/>
      <c r="K226" s="28">
        <f t="shared" si="65"/>
        <v>1.0479099251370028</v>
      </c>
      <c r="L226">
        <f t="shared" si="70"/>
        <v>6.7514712922067024E-2</v>
      </c>
      <c r="Q226">
        <f t="shared" si="61"/>
        <v>1</v>
      </c>
      <c r="R226">
        <f t="shared" si="62"/>
        <v>1</v>
      </c>
      <c r="S226">
        <f t="shared" si="63"/>
        <v>2</v>
      </c>
    </row>
    <row r="227" spans="1:19">
      <c r="A227" t="s">
        <v>255</v>
      </c>
      <c r="B227" t="s">
        <v>256</v>
      </c>
      <c r="C227" s="28">
        <v>0.9798949377127022</v>
      </c>
      <c r="D227" s="28">
        <v>3.3401817131756245E-2</v>
      </c>
      <c r="E227" s="28"/>
      <c r="F227" s="28">
        <v>1.0822915782487375</v>
      </c>
      <c r="G227" s="28">
        <v>1.2214550608545406E-2</v>
      </c>
      <c r="H227" s="28"/>
      <c r="I227" s="28">
        <v>1.0810893891333675</v>
      </c>
      <c r="J227" s="28">
        <v>3.6511553006684502E-2</v>
      </c>
      <c r="K227" s="28">
        <f t="shared" si="65"/>
        <v>1.0477586350316024</v>
      </c>
      <c r="L227">
        <f t="shared" si="70"/>
        <v>-2.930102011486364E-2</v>
      </c>
      <c r="M227">
        <f t="shared" ref="M227:M238" si="71">LOG(F227, 2)</f>
        <v>0.11408922543456844</v>
      </c>
      <c r="N227">
        <f>LOG(I227, 2)</f>
        <v>0.11248581625270671</v>
      </c>
      <c r="O227">
        <f>STDEV(L227:N227)</f>
        <v>8.2327436098033835E-2</v>
      </c>
      <c r="P227">
        <f>_1__xlfn.(L227:N227, 0, O227)</f>
        <v>8.3262872411603669E-2</v>
      </c>
      <c r="Q227">
        <f t="shared" si="61"/>
        <v>0.91673712758839632</v>
      </c>
      <c r="R227">
        <f t="shared" si="62"/>
        <v>8.3262872411603669E-2</v>
      </c>
      <c r="S227">
        <f t="shared" si="63"/>
        <v>0.16652574482320734</v>
      </c>
    </row>
    <row r="228" spans="1:19">
      <c r="A228" t="s">
        <v>82</v>
      </c>
      <c r="B228" t="s">
        <v>241</v>
      </c>
      <c r="C228" s="28">
        <v>1.0761816263690074</v>
      </c>
      <c r="D228" s="28">
        <v>0.36340623748022255</v>
      </c>
      <c r="E228" s="28"/>
      <c r="F228" s="28">
        <v>0.99940224669612654</v>
      </c>
      <c r="G228" s="28">
        <v>4.2733291466909011E-2</v>
      </c>
      <c r="H228" s="28"/>
      <c r="I228" s="28">
        <v>1.067493560963745</v>
      </c>
      <c r="J228" s="28">
        <v>4.7658992349079311E-2</v>
      </c>
      <c r="K228" s="28">
        <f t="shared" si="65"/>
        <v>1.0476924780096264</v>
      </c>
      <c r="L228">
        <f t="shared" si="70"/>
        <v>0.10592158100716775</v>
      </c>
      <c r="M228">
        <f t="shared" si="71"/>
        <v>-8.6263357390089319E-4</v>
      </c>
      <c r="N228">
        <f>LOG(I228, 2)</f>
        <v>9.4227367650271496E-2</v>
      </c>
      <c r="O228">
        <f>STDEV(L228:N228)</f>
        <v>5.8568665459933195E-2</v>
      </c>
      <c r="P228">
        <f>_1__xlfn.(L228:N228, 0, O228)</f>
        <v>2.47362022902415E-2</v>
      </c>
      <c r="Q228">
        <f t="shared" si="61"/>
        <v>0.97526379770975846</v>
      </c>
      <c r="R228">
        <f t="shared" si="62"/>
        <v>2.47362022902415E-2</v>
      </c>
      <c r="S228">
        <f t="shared" si="63"/>
        <v>4.9472404580483E-2</v>
      </c>
    </row>
    <row r="229" spans="1:19">
      <c r="A229" t="s">
        <v>609</v>
      </c>
      <c r="B229" t="s">
        <v>610</v>
      </c>
      <c r="C229" s="28">
        <v>0.97423652900601831</v>
      </c>
      <c r="D229" s="28">
        <v>9.7517666686990925E-2</v>
      </c>
      <c r="E229" s="28"/>
      <c r="F229" s="28">
        <v>1.2194213753419625</v>
      </c>
      <c r="G229" s="28">
        <v>8.0807792182690449E-2</v>
      </c>
      <c r="H229" s="28"/>
      <c r="I229" s="28">
        <v>0.94827368087949371</v>
      </c>
      <c r="J229" s="28">
        <v>0.11063390771876729</v>
      </c>
      <c r="K229" s="28">
        <f t="shared" si="65"/>
        <v>1.0473105284091582</v>
      </c>
      <c r="L229">
        <f t="shared" si="70"/>
        <v>-3.7656016833389032E-2</v>
      </c>
      <c r="M229">
        <f t="shared" si="71"/>
        <v>0.28619674045388099</v>
      </c>
      <c r="N229">
        <f>LOG(I229, 2)</f>
        <v>-7.6624600041121441E-2</v>
      </c>
      <c r="O229">
        <f>STDEV(L229:N229)</f>
        <v>0.19918102486531186</v>
      </c>
      <c r="P229">
        <f>_1__xlfn.(L229:N229, 0, O229)</f>
        <v>0.30912937712777577</v>
      </c>
      <c r="Q229">
        <f t="shared" si="61"/>
        <v>0.69087062287222423</v>
      </c>
      <c r="R229">
        <f t="shared" si="62"/>
        <v>0.30912937712777577</v>
      </c>
      <c r="S229">
        <f t="shared" si="63"/>
        <v>0.61825875425555155</v>
      </c>
    </row>
    <row r="230" spans="1:19">
      <c r="A230" t="s">
        <v>633</v>
      </c>
      <c r="B230" t="s">
        <v>556</v>
      </c>
      <c r="C230" s="28">
        <v>1.1049933496298401</v>
      </c>
      <c r="D230" s="28">
        <v>7.4700952392537628E-2</v>
      </c>
      <c r="E230" s="28"/>
      <c r="F230" s="28">
        <v>1.1021910045551375</v>
      </c>
      <c r="G230" s="28">
        <v>6.5729443085925446E-2</v>
      </c>
      <c r="H230" s="28"/>
      <c r="I230" s="28">
        <v>0.9344223268706825</v>
      </c>
      <c r="J230" s="28">
        <v>3.6858159999260925E-2</v>
      </c>
      <c r="K230" s="28">
        <f t="shared" si="65"/>
        <v>1.0472022270185535</v>
      </c>
      <c r="L230">
        <f t="shared" si="70"/>
        <v>0.14403768682492252</v>
      </c>
      <c r="M230">
        <f t="shared" si="71"/>
        <v>0.14037425788943286</v>
      </c>
      <c r="N230">
        <f>LOG(I230, 2)</f>
        <v>-9.7853348836395293E-2</v>
      </c>
      <c r="O230">
        <f>STDEV(L230:N230)</f>
        <v>0.13861041714771788</v>
      </c>
      <c r="P230">
        <f>_1__xlfn.(L230:N230, 0, O230)</f>
        <v>0.21855946253286468</v>
      </c>
      <c r="Q230">
        <f t="shared" si="61"/>
        <v>0.78144053746713538</v>
      </c>
      <c r="R230">
        <f t="shared" si="62"/>
        <v>0.21855946253286468</v>
      </c>
      <c r="S230">
        <f t="shared" si="63"/>
        <v>0.43711892506572936</v>
      </c>
    </row>
    <row r="231" spans="1:19">
      <c r="A231" t="s">
        <v>174</v>
      </c>
      <c r="B231" t="s">
        <v>254</v>
      </c>
      <c r="C231" s="28">
        <v>0.96730756926927597</v>
      </c>
      <c r="D231" s="28">
        <v>9.1819285408140286E-2</v>
      </c>
      <c r="E231" s="28"/>
      <c r="F231" s="28">
        <v>1.0094343734672053</v>
      </c>
      <c r="G231" s="28">
        <v>4.8720790915515975E-2</v>
      </c>
      <c r="H231" s="28"/>
      <c r="I231" s="28">
        <v>1.164611298478845</v>
      </c>
      <c r="J231" s="28">
        <v>5.3770837391980512E-2</v>
      </c>
      <c r="K231" s="28">
        <f t="shared" si="65"/>
        <v>1.0471177470717754</v>
      </c>
      <c r="L231">
        <f t="shared" si="70"/>
        <v>-4.7953406729091791E-2</v>
      </c>
      <c r="M231">
        <f t="shared" si="71"/>
        <v>1.354711953413068E-2</v>
      </c>
      <c r="N231">
        <f>LOG(I231, 2)</f>
        <v>0.21984852026209262</v>
      </c>
      <c r="O231">
        <f>STDEV(L231:N231)</f>
        <v>0.14027381246046611</v>
      </c>
      <c r="P231">
        <f>_1__xlfn.(L231:N231, 0, O231)</f>
        <v>0.22265474340924132</v>
      </c>
      <c r="Q231">
        <f t="shared" si="61"/>
        <v>0.7773452565907587</v>
      </c>
      <c r="R231">
        <f t="shared" si="62"/>
        <v>0.22265474340924132</v>
      </c>
      <c r="S231">
        <f t="shared" si="63"/>
        <v>0.44530948681848265</v>
      </c>
    </row>
    <row r="232" spans="1:19">
      <c r="A232" t="s">
        <v>915</v>
      </c>
      <c r="B232" t="s">
        <v>916</v>
      </c>
      <c r="C232" s="28"/>
      <c r="D232" s="28">
        <v>0.20983510967942751</v>
      </c>
      <c r="E232" s="28"/>
      <c r="F232" s="28">
        <v>1.045403886325935</v>
      </c>
      <c r="G232" s="28">
        <v>4.8576665842481957E-2</v>
      </c>
      <c r="H232" s="28"/>
      <c r="I232" s="28"/>
      <c r="J232" s="28"/>
      <c r="K232" s="28">
        <f t="shared" si="65"/>
        <v>1.045403886325935</v>
      </c>
      <c r="M232">
        <f t="shared" si="71"/>
        <v>6.4060427690270955E-2</v>
      </c>
      <c r="Q232">
        <f t="shared" si="61"/>
        <v>1</v>
      </c>
      <c r="R232">
        <f t="shared" si="62"/>
        <v>1</v>
      </c>
      <c r="S232">
        <f t="shared" si="63"/>
        <v>2</v>
      </c>
    </row>
    <row r="233" spans="1:19">
      <c r="A233" t="s">
        <v>80</v>
      </c>
      <c r="B233" t="s">
        <v>0</v>
      </c>
      <c r="C233" s="28">
        <v>1.117688876428145</v>
      </c>
      <c r="D233" s="28">
        <v>0.15627449918396313</v>
      </c>
      <c r="E233" s="28"/>
      <c r="F233" s="28">
        <v>1.0467013251137725</v>
      </c>
      <c r="G233" s="28">
        <v>3.7335064647718748E-2</v>
      </c>
      <c r="H233" s="28"/>
      <c r="I233" s="28">
        <v>0.9715316568221315</v>
      </c>
      <c r="J233" s="28">
        <v>3.3637434348939468E-2</v>
      </c>
      <c r="K233" s="28">
        <f t="shared" si="65"/>
        <v>1.0453072861213497</v>
      </c>
      <c r="L233">
        <f t="shared" ref="L233:L238" si="72">LOG(C233, 2)</f>
        <v>0.16051865070256663</v>
      </c>
      <c r="M233">
        <f t="shared" si="71"/>
        <v>6.5849829805231061E-2</v>
      </c>
      <c r="N233">
        <f>LOG(I233, 2)</f>
        <v>-4.1667088890219695E-2</v>
      </c>
      <c r="O233">
        <f t="shared" ref="O233:O238" si="73">STDEV(L233:N233)</f>
        <v>0.10116088403341975</v>
      </c>
      <c r="P233">
        <f t="shared" ref="P233:P238" si="74">_1__xlfn.(L233:N233, 0, O233)</f>
        <v>0.1459101730810092</v>
      </c>
      <c r="Q233">
        <f t="shared" si="61"/>
        <v>0.85408982691899082</v>
      </c>
      <c r="R233">
        <f t="shared" si="62"/>
        <v>0.1459101730810092</v>
      </c>
      <c r="S233">
        <f t="shared" si="63"/>
        <v>0.29182034616201841</v>
      </c>
    </row>
    <row r="234" spans="1:19">
      <c r="A234" t="s">
        <v>854</v>
      </c>
      <c r="B234" t="s">
        <v>777</v>
      </c>
      <c r="C234" s="28">
        <v>0.84743898913230231</v>
      </c>
      <c r="D234" s="28">
        <v>0.15133028539946208</v>
      </c>
      <c r="E234" s="28"/>
      <c r="F234" s="28">
        <v>1.24237678149907</v>
      </c>
      <c r="G234" s="28">
        <v>4.5355044792827579E-2</v>
      </c>
      <c r="H234" s="28"/>
      <c r="I234" s="28"/>
      <c r="J234" s="28"/>
      <c r="K234" s="28">
        <f t="shared" si="65"/>
        <v>1.0449078853156861</v>
      </c>
      <c r="L234">
        <f t="shared" si="72"/>
        <v>-0.23881858887397769</v>
      </c>
      <c r="M234">
        <f t="shared" si="71"/>
        <v>0.31310277288585764</v>
      </c>
      <c r="O234">
        <f t="shared" si="73"/>
        <v>0.39026733758209325</v>
      </c>
      <c r="P234">
        <f t="shared" si="74"/>
        <v>0.4464672449600966</v>
      </c>
      <c r="Q234">
        <f t="shared" si="61"/>
        <v>0.5535327550399034</v>
      </c>
      <c r="R234">
        <f t="shared" si="62"/>
        <v>0.4464672449600966</v>
      </c>
      <c r="S234">
        <f t="shared" si="63"/>
        <v>0.8929344899201932</v>
      </c>
    </row>
    <row r="235" spans="1:19">
      <c r="A235" t="s">
        <v>377</v>
      </c>
      <c r="B235" t="s">
        <v>378</v>
      </c>
      <c r="C235" s="28">
        <v>1.0890935705960749</v>
      </c>
      <c r="D235" s="28">
        <v>0.15012821778884369</v>
      </c>
      <c r="E235" s="28"/>
      <c r="F235" s="28">
        <v>0.94981795127704083</v>
      </c>
      <c r="G235" s="28">
        <v>3.259108948002884E-2</v>
      </c>
      <c r="H235" s="28"/>
      <c r="I235" s="28">
        <v>1.0890938024487025</v>
      </c>
      <c r="J235" s="28">
        <v>9.1145470027629884E-3</v>
      </c>
      <c r="K235" s="28">
        <f t="shared" si="65"/>
        <v>1.042668441440606</v>
      </c>
      <c r="L235">
        <f t="shared" si="72"/>
        <v>0.1231279100104645</v>
      </c>
      <c r="M235">
        <f t="shared" si="71"/>
        <v>-7.4277071925868257E-2</v>
      </c>
      <c r="N235">
        <f>LOG(I235, 2)</f>
        <v>0.12312821713981445</v>
      </c>
      <c r="O235">
        <f t="shared" si="73"/>
        <v>0.11397190812102481</v>
      </c>
      <c r="P235">
        <f t="shared" si="74"/>
        <v>0.19182289316122117</v>
      </c>
      <c r="Q235">
        <f t="shared" si="61"/>
        <v>0.80817710683877886</v>
      </c>
      <c r="R235">
        <f t="shared" si="62"/>
        <v>0.19182289316122117</v>
      </c>
      <c r="S235">
        <f t="shared" si="63"/>
        <v>0.38364578632244234</v>
      </c>
    </row>
    <row r="236" spans="1:19">
      <c r="A236" t="s">
        <v>570</v>
      </c>
      <c r="B236" t="s">
        <v>571</v>
      </c>
      <c r="C236" s="28">
        <v>1.0515804588452733</v>
      </c>
      <c r="D236" s="28">
        <v>5.0041429447907008E-2</v>
      </c>
      <c r="E236" s="28"/>
      <c r="F236" s="28">
        <v>1.0832538709578325</v>
      </c>
      <c r="G236" s="28">
        <v>6.4717926158992273E-2</v>
      </c>
      <c r="H236" s="28"/>
      <c r="I236" s="28">
        <v>0.98861190486598016</v>
      </c>
      <c r="J236" s="28">
        <v>2.6749777623296896E-2</v>
      </c>
      <c r="K236" s="28">
        <f t="shared" si="65"/>
        <v>1.0411487448896952</v>
      </c>
      <c r="L236">
        <f t="shared" si="72"/>
        <v>7.2559238216412858E-2</v>
      </c>
      <c r="M236">
        <f t="shared" si="71"/>
        <v>0.1153713920232969</v>
      </c>
      <c r="N236">
        <f>LOG(I236, 2)</f>
        <v>-1.652381536931604E-2</v>
      </c>
      <c r="O236">
        <f t="shared" si="73"/>
        <v>6.7286720684548301E-2</v>
      </c>
      <c r="P236">
        <f t="shared" si="74"/>
        <v>7.0679718698398133E-2</v>
      </c>
      <c r="Q236">
        <f t="shared" si="61"/>
        <v>0.92932028130160182</v>
      </c>
      <c r="R236">
        <f t="shared" si="62"/>
        <v>7.0679718698398133E-2</v>
      </c>
      <c r="S236">
        <f t="shared" si="63"/>
        <v>0.14135943739679627</v>
      </c>
    </row>
    <row r="237" spans="1:19">
      <c r="A237" t="s">
        <v>523</v>
      </c>
      <c r="B237" t="s">
        <v>604</v>
      </c>
      <c r="C237" s="28">
        <v>0.77130475959016298</v>
      </c>
      <c r="D237" s="28">
        <v>6.3622867380505987E-2</v>
      </c>
      <c r="E237" s="28"/>
      <c r="F237" s="28">
        <v>1.1411747218811925</v>
      </c>
      <c r="G237" s="28">
        <v>1.9054166979361908E-2</v>
      </c>
      <c r="H237" s="28"/>
      <c r="I237" s="28">
        <v>1.2083665341013199</v>
      </c>
      <c r="J237" s="28">
        <v>7.2607649716242062E-2</v>
      </c>
      <c r="K237" s="28">
        <f t="shared" si="65"/>
        <v>1.0402820051908919</v>
      </c>
      <c r="L237">
        <f t="shared" si="72"/>
        <v>-0.3746270813420528</v>
      </c>
      <c r="M237">
        <f t="shared" si="71"/>
        <v>0.1905196953020292</v>
      </c>
      <c r="N237">
        <f>LOG(I237, 2)</f>
        <v>0.27305813406873097</v>
      </c>
      <c r="O237">
        <f t="shared" si="73"/>
        <v>0.35253832209821623</v>
      </c>
      <c r="P237">
        <f t="shared" si="74"/>
        <v>0.44208929443179029</v>
      </c>
      <c r="Q237">
        <f t="shared" si="61"/>
        <v>0.55791070556820976</v>
      </c>
      <c r="R237">
        <f t="shared" si="62"/>
        <v>0.44208929443179029</v>
      </c>
      <c r="S237">
        <f t="shared" si="63"/>
        <v>0.88417858886358058</v>
      </c>
    </row>
    <row r="238" spans="1:19">
      <c r="A238" t="s">
        <v>888</v>
      </c>
      <c r="B238" t="s">
        <v>977</v>
      </c>
      <c r="C238" s="28">
        <v>1.0001050010912482</v>
      </c>
      <c r="D238" s="28">
        <v>7.2750992497224748E-2</v>
      </c>
      <c r="E238" s="28"/>
      <c r="F238" s="28">
        <v>1.1604156839251587</v>
      </c>
      <c r="G238" s="28">
        <v>0.24564016219930015</v>
      </c>
      <c r="H238" s="28"/>
      <c r="I238" s="28">
        <v>0.95986589654389198</v>
      </c>
      <c r="J238" s="28">
        <v>8.6130169713407562E-2</v>
      </c>
      <c r="K238" s="28">
        <f t="shared" si="65"/>
        <v>1.0401288605200998</v>
      </c>
      <c r="L238">
        <f t="shared" si="72"/>
        <v>1.5147660116669742E-4</v>
      </c>
      <c r="M238">
        <f t="shared" si="71"/>
        <v>0.2146416999316709</v>
      </c>
      <c r="N238">
        <f>LOG(I238, 2)</f>
        <v>-5.9095234788357646E-2</v>
      </c>
      <c r="O238">
        <f t="shared" si="73"/>
        <v>0.14401859726250654</v>
      </c>
      <c r="P238">
        <f t="shared" si="74"/>
        <v>0.26625760686221167</v>
      </c>
      <c r="Q238">
        <f t="shared" si="61"/>
        <v>0.73374239313778833</v>
      </c>
      <c r="R238">
        <f t="shared" si="62"/>
        <v>0.26625760686221167</v>
      </c>
      <c r="S238">
        <f t="shared" si="63"/>
        <v>0.53251521372442334</v>
      </c>
    </row>
    <row r="239" spans="1:19">
      <c r="A239" t="s">
        <v>146</v>
      </c>
      <c r="B239" t="s">
        <v>147</v>
      </c>
      <c r="C239" s="28"/>
      <c r="D239" s="28">
        <v>0.15489077334540155</v>
      </c>
      <c r="E239" s="28"/>
      <c r="F239" s="28"/>
      <c r="G239" s="28"/>
      <c r="H239" s="28"/>
      <c r="I239" s="28">
        <v>1.0393114676340802</v>
      </c>
      <c r="J239" s="28">
        <v>2.809473244070626E-2</v>
      </c>
      <c r="K239" s="28">
        <f t="shared" si="65"/>
        <v>1.0393114676340802</v>
      </c>
      <c r="N239">
        <f>LOG(I239, 2)</f>
        <v>5.5628075293008512E-2</v>
      </c>
      <c r="Q239">
        <f t="shared" si="61"/>
        <v>1</v>
      </c>
      <c r="R239">
        <f t="shared" si="62"/>
        <v>1</v>
      </c>
      <c r="S239">
        <f t="shared" si="63"/>
        <v>2</v>
      </c>
    </row>
    <row r="240" spans="1:19">
      <c r="A240" t="s">
        <v>711</v>
      </c>
      <c r="B240" t="s">
        <v>712</v>
      </c>
      <c r="C240" s="28">
        <v>1.0349628022743005</v>
      </c>
      <c r="D240" s="28">
        <v>0.1643119379329645</v>
      </c>
      <c r="E240" s="28"/>
      <c r="F240" s="28"/>
      <c r="G240" s="28"/>
      <c r="H240" s="28"/>
      <c r="I240" s="28"/>
      <c r="J240" s="28"/>
      <c r="K240" s="28">
        <f t="shared" si="65"/>
        <v>1.0349628022743005</v>
      </c>
      <c r="L240">
        <f>LOG(C240, 2)</f>
        <v>4.9578916576023528E-2</v>
      </c>
      <c r="Q240">
        <f t="shared" si="61"/>
        <v>1</v>
      </c>
      <c r="R240">
        <f t="shared" si="62"/>
        <v>1</v>
      </c>
      <c r="S240">
        <f t="shared" si="63"/>
        <v>2</v>
      </c>
    </row>
    <row r="241" spans="1:19">
      <c r="A241" t="s">
        <v>116</v>
      </c>
      <c r="B241" t="s">
        <v>117</v>
      </c>
      <c r="C241" s="28">
        <v>0.8431647445144157</v>
      </c>
      <c r="D241" s="28">
        <v>4.2477672827145249E-2</v>
      </c>
      <c r="E241" s="28"/>
      <c r="F241" s="28">
        <v>1.2526743850776325</v>
      </c>
      <c r="G241" s="28">
        <v>7.0871279452685079E-2</v>
      </c>
      <c r="H241" s="28"/>
      <c r="I241" s="28">
        <v>1.0061972207891872</v>
      </c>
      <c r="J241" s="28">
        <v>3.9511877107156437E-2</v>
      </c>
      <c r="K241" s="28">
        <f t="shared" si="65"/>
        <v>1.0340121167937451</v>
      </c>
      <c r="L241">
        <f>LOG(C241, 2)</f>
        <v>-0.24611355046628419</v>
      </c>
      <c r="M241">
        <f>LOG(F241, 2)</f>
        <v>0.3250114552961938</v>
      </c>
      <c r="N241">
        <f t="shared" ref="N241:N246" si="75">LOG(I241, 2)</f>
        <v>8.9131098829476844E-3</v>
      </c>
      <c r="O241">
        <f>STDEV(L241:N241)</f>
        <v>0.28610619638782869</v>
      </c>
      <c r="P241">
        <f>_1__xlfn.(L241:N241, 0, O241)</f>
        <v>0.42967606651884283</v>
      </c>
      <c r="Q241">
        <f t="shared" si="61"/>
        <v>0.57032393348115717</v>
      </c>
      <c r="R241">
        <f t="shared" si="62"/>
        <v>0.42967606651884283</v>
      </c>
      <c r="S241">
        <f t="shared" si="63"/>
        <v>0.85935213303768565</v>
      </c>
    </row>
    <row r="242" spans="1:19">
      <c r="A242" t="s">
        <v>152</v>
      </c>
      <c r="B242" t="s">
        <v>153</v>
      </c>
      <c r="C242" s="28"/>
      <c r="D242" s="28">
        <v>2.4010470522896499E-2</v>
      </c>
      <c r="E242" s="28"/>
      <c r="F242" s="28"/>
      <c r="G242" s="28"/>
      <c r="H242" s="28"/>
      <c r="I242" s="28">
        <v>1.0339273804648941</v>
      </c>
      <c r="J242" s="28">
        <v>0.10291134248439822</v>
      </c>
      <c r="K242" s="28">
        <f t="shared" si="65"/>
        <v>1.0339273804648941</v>
      </c>
      <c r="N242">
        <f t="shared" si="75"/>
        <v>4.8134859228910504E-2</v>
      </c>
      <c r="Q242">
        <f t="shared" si="61"/>
        <v>1</v>
      </c>
      <c r="R242">
        <f t="shared" si="62"/>
        <v>1</v>
      </c>
      <c r="S242">
        <f t="shared" si="63"/>
        <v>2</v>
      </c>
    </row>
    <row r="243" spans="1:19">
      <c r="A243" t="s">
        <v>387</v>
      </c>
      <c r="B243" t="s">
        <v>314</v>
      </c>
      <c r="C243" s="28">
        <v>1.0377648454868262</v>
      </c>
      <c r="D243" s="28">
        <v>0.21558581212326211</v>
      </c>
      <c r="E243" s="28"/>
      <c r="F243" s="28">
        <v>1.1559471695447352</v>
      </c>
      <c r="G243" s="28">
        <v>0.25375188413198524</v>
      </c>
      <c r="H243" s="28"/>
      <c r="I243" s="28">
        <v>0.90310669108586306</v>
      </c>
      <c r="J243" s="28">
        <v>9.4708482313841671E-2</v>
      </c>
      <c r="K243" s="28">
        <f t="shared" si="65"/>
        <v>1.0322729020391415</v>
      </c>
      <c r="L243">
        <f>LOG(C243, 2)</f>
        <v>5.347957020413853E-2</v>
      </c>
      <c r="M243">
        <f>LOG(F243, 2)</f>
        <v>0.20907546360200047</v>
      </c>
      <c r="N243">
        <f t="shared" si="75"/>
        <v>-0.14703166021769071</v>
      </c>
      <c r="O243">
        <f>STDEV(L243:N243)</f>
        <v>0.17852503055252858</v>
      </c>
      <c r="P243">
        <f>_1__xlfn.(L243:N243, 0, O243)</f>
        <v>0.35434992615824734</v>
      </c>
      <c r="Q243">
        <f t="shared" si="61"/>
        <v>0.64565007384175266</v>
      </c>
      <c r="R243">
        <f t="shared" si="62"/>
        <v>0.35434992615824734</v>
      </c>
      <c r="S243">
        <f t="shared" si="63"/>
        <v>0.70869985231649468</v>
      </c>
    </row>
    <row r="244" spans="1:19">
      <c r="A244" t="s">
        <v>907</v>
      </c>
      <c r="B244" t="s">
        <v>908</v>
      </c>
      <c r="C244" s="28">
        <v>0.9322523998602622</v>
      </c>
      <c r="D244" s="28">
        <v>2.5491257269578297E-2</v>
      </c>
      <c r="E244" s="28"/>
      <c r="F244" s="28"/>
      <c r="G244" s="28"/>
      <c r="H244" s="28"/>
      <c r="I244" s="28">
        <v>1.1304202575314299</v>
      </c>
      <c r="J244" s="28">
        <v>4.6888935254912875E-2</v>
      </c>
      <c r="K244" s="28">
        <f t="shared" si="65"/>
        <v>1.0313363286958461</v>
      </c>
      <c r="L244">
        <f>LOG(C244, 2)</f>
        <v>-0.1012074890112212</v>
      </c>
      <c r="N244">
        <f t="shared" si="75"/>
        <v>0.17685922462230663</v>
      </c>
      <c r="O244">
        <f>STDEV(L244:N244)</f>
        <v>0.19662285883252534</v>
      </c>
      <c r="P244">
        <f>_1__xlfn.(L244:N244, 0, O244)</f>
        <v>0.39278669068628597</v>
      </c>
      <c r="Q244">
        <f t="shared" si="61"/>
        <v>0.60721330931371398</v>
      </c>
      <c r="R244">
        <f t="shared" si="62"/>
        <v>0.39278669068628597</v>
      </c>
      <c r="S244">
        <f t="shared" si="63"/>
        <v>0.78557338137257193</v>
      </c>
    </row>
    <row r="245" spans="1:19">
      <c r="A245" t="s">
        <v>518</v>
      </c>
      <c r="B245" t="s">
        <v>520</v>
      </c>
      <c r="C245" s="28"/>
      <c r="D245" s="28">
        <v>4.2161970178400086E-2</v>
      </c>
      <c r="E245" s="28"/>
      <c r="F245" s="28"/>
      <c r="G245" s="28"/>
      <c r="H245" s="28"/>
      <c r="I245" s="28">
        <v>1.0284463868552149</v>
      </c>
      <c r="J245" s="28">
        <v>5.4221680072367967E-2</v>
      </c>
      <c r="K245" s="28">
        <f t="shared" si="65"/>
        <v>1.0284463868552149</v>
      </c>
      <c r="N245">
        <f t="shared" si="75"/>
        <v>4.0466587801454457E-2</v>
      </c>
      <c r="Q245">
        <f t="shared" si="61"/>
        <v>1</v>
      </c>
      <c r="R245">
        <f t="shared" si="62"/>
        <v>1</v>
      </c>
      <c r="S245">
        <f t="shared" si="63"/>
        <v>2</v>
      </c>
    </row>
    <row r="246" spans="1:19">
      <c r="A246" t="s">
        <v>748</v>
      </c>
      <c r="B246" t="s">
        <v>749</v>
      </c>
      <c r="C246" s="28"/>
      <c r="D246" s="28">
        <v>7.404491862232436E-2</v>
      </c>
      <c r="E246" s="28"/>
      <c r="F246" s="28"/>
      <c r="G246" s="28"/>
      <c r="H246" s="28"/>
      <c r="I246" s="28">
        <v>1.0263715358823524</v>
      </c>
      <c r="J246" s="28">
        <v>1.9558327616022685E-2</v>
      </c>
      <c r="K246" s="28">
        <f t="shared" si="65"/>
        <v>1.0263715358823524</v>
      </c>
      <c r="N246">
        <f t="shared" si="75"/>
        <v>3.7553066176640261E-2</v>
      </c>
      <c r="Q246">
        <f t="shared" si="61"/>
        <v>1</v>
      </c>
      <c r="R246">
        <f t="shared" si="62"/>
        <v>1</v>
      </c>
      <c r="S246">
        <f t="shared" si="63"/>
        <v>2</v>
      </c>
    </row>
    <row r="247" spans="1:19">
      <c r="A247" t="s">
        <v>761</v>
      </c>
      <c r="B247" t="s">
        <v>762</v>
      </c>
      <c r="C247" s="28">
        <v>1.0259666656367274</v>
      </c>
      <c r="D247" s="28">
        <v>4.0857906795278835E-2</v>
      </c>
      <c r="E247" s="28"/>
      <c r="F247" s="28"/>
      <c r="G247" s="28"/>
      <c r="H247" s="28"/>
      <c r="I247" s="28"/>
      <c r="J247" s="28"/>
      <c r="K247" s="28">
        <f t="shared" si="65"/>
        <v>1.0259666656367274</v>
      </c>
      <c r="L247">
        <f>LOG(C247, 2)</f>
        <v>3.6983857551364567E-2</v>
      </c>
      <c r="Q247">
        <f t="shared" si="61"/>
        <v>1</v>
      </c>
      <c r="R247">
        <f t="shared" si="62"/>
        <v>1</v>
      </c>
      <c r="S247">
        <f t="shared" si="63"/>
        <v>2</v>
      </c>
    </row>
    <row r="248" spans="1:19">
      <c r="A248" t="s">
        <v>84</v>
      </c>
      <c r="B248" t="s">
        <v>85</v>
      </c>
      <c r="C248" s="28">
        <v>0.78660437544506501</v>
      </c>
      <c r="D248" s="28">
        <v>0.9190920482688042</v>
      </c>
      <c r="E248" s="28"/>
      <c r="F248" s="28">
        <v>1.2611039826141202</v>
      </c>
      <c r="G248" s="28">
        <v>9.5186468172624189E-2</v>
      </c>
      <c r="H248" s="28"/>
      <c r="I248" s="28"/>
      <c r="J248" s="28"/>
      <c r="K248" s="28">
        <f t="shared" si="65"/>
        <v>1.0238541790295925</v>
      </c>
      <c r="L248">
        <f>LOG(C248, 2)</f>
        <v>-0.34628988366967034</v>
      </c>
      <c r="M248">
        <f>LOG(F248, 2)</f>
        <v>0.33468723602847228</v>
      </c>
      <c r="O248">
        <f>STDEV(L248:N248)</f>
        <v>0.48152353917143986</v>
      </c>
      <c r="P248">
        <f>_1__xlfn.(L248:N248, 0, O248)</f>
        <v>0.50679694313848389</v>
      </c>
      <c r="Q248">
        <f t="shared" si="61"/>
        <v>0.49320305686151611</v>
      </c>
      <c r="R248">
        <f t="shared" si="62"/>
        <v>0.49320305686151611</v>
      </c>
      <c r="S248">
        <f t="shared" si="63"/>
        <v>0.98640611372303222</v>
      </c>
    </row>
    <row r="249" spans="1:19">
      <c r="A249" t="s">
        <v>128</v>
      </c>
      <c r="B249" t="s">
        <v>129</v>
      </c>
      <c r="C249" s="28">
        <v>1.0817022233616052</v>
      </c>
      <c r="D249" s="28">
        <v>4.6214195981299111E-2</v>
      </c>
      <c r="E249" s="28"/>
      <c r="F249" s="28">
        <v>0.90427789041985895</v>
      </c>
      <c r="G249" s="28">
        <v>4.6464014807827463E-2</v>
      </c>
      <c r="H249" s="28"/>
      <c r="I249" s="28">
        <v>1.07144835498147</v>
      </c>
      <c r="J249" s="28">
        <v>3.2248176334669781E-2</v>
      </c>
      <c r="K249" s="28">
        <f t="shared" si="65"/>
        <v>1.019142822920978</v>
      </c>
      <c r="L249">
        <f>LOG(C249, 2)</f>
        <v>0.11330340119294757</v>
      </c>
      <c r="M249">
        <f>LOG(F249, 2)</f>
        <v>-0.14516190463291298</v>
      </c>
      <c r="N249">
        <f>LOG(I249, 2)</f>
        <v>9.9562312163059538E-2</v>
      </c>
      <c r="O249">
        <f>STDEV(L249:N249)</f>
        <v>0.14542069667564808</v>
      </c>
      <c r="P249">
        <f>_1__xlfn.(L249:N249, 0, O249)</f>
        <v>0.39404251394298245</v>
      </c>
      <c r="Q249">
        <f t="shared" si="61"/>
        <v>0.6059574860570176</v>
      </c>
      <c r="R249">
        <f t="shared" si="62"/>
        <v>0.39404251394298245</v>
      </c>
      <c r="S249">
        <f t="shared" si="63"/>
        <v>0.78808502788596491</v>
      </c>
    </row>
    <row r="250" spans="1:19">
      <c r="A250" t="s">
        <v>5</v>
      </c>
      <c r="B250" t="s">
        <v>6</v>
      </c>
      <c r="C250" s="28">
        <v>0.99646665818783131</v>
      </c>
      <c r="D250" s="28">
        <v>0.16853691581876032</v>
      </c>
      <c r="E250" s="28"/>
      <c r="F250" s="28">
        <v>1.0008990414805981</v>
      </c>
      <c r="G250" s="28">
        <v>4.8614261449445459E-2</v>
      </c>
      <c r="H250" s="28"/>
      <c r="I250" s="28">
        <v>1.0587427740235824</v>
      </c>
      <c r="J250" s="28">
        <v>4.2740507077262069E-2</v>
      </c>
      <c r="K250" s="28">
        <f t="shared" si="65"/>
        <v>1.018702824564004</v>
      </c>
      <c r="L250">
        <f>LOG(C250, 2)</f>
        <v>-5.1065616462197434E-3</v>
      </c>
      <c r="M250">
        <f>LOG(F250, 2)</f>
        <v>1.2964599872445589E-3</v>
      </c>
      <c r="N250">
        <f>LOG(I250, 2)</f>
        <v>8.2352123119770651E-2</v>
      </c>
      <c r="O250">
        <f>STDEV(L250:N250)</f>
        <v>4.8751138025843466E-2</v>
      </c>
      <c r="P250">
        <f>_1__xlfn.(L250:N250, 0, O250)</f>
        <v>0.176144662357124</v>
      </c>
      <c r="Q250">
        <f t="shared" si="61"/>
        <v>0.823855337642876</v>
      </c>
      <c r="R250">
        <f t="shared" si="62"/>
        <v>0.176144662357124</v>
      </c>
      <c r="S250">
        <f t="shared" si="63"/>
        <v>0.35228932471424801</v>
      </c>
    </row>
    <row r="251" spans="1:19">
      <c r="A251" t="s">
        <v>769</v>
      </c>
      <c r="B251" t="s">
        <v>770</v>
      </c>
      <c r="C251" s="28">
        <v>1.0185898959885689</v>
      </c>
      <c r="D251" s="28">
        <v>0.35702791941071316</v>
      </c>
      <c r="E251" s="28"/>
      <c r="F251" s="28"/>
      <c r="G251" s="28"/>
      <c r="H251" s="28"/>
      <c r="I251" s="28"/>
      <c r="J251" s="28"/>
      <c r="K251" s="28">
        <f t="shared" si="65"/>
        <v>1.0185898959885689</v>
      </c>
      <c r="L251">
        <f>LOG(C251, 2)</f>
        <v>2.657331145128115E-2</v>
      </c>
      <c r="Q251">
        <f t="shared" si="61"/>
        <v>1</v>
      </c>
      <c r="R251">
        <f t="shared" si="62"/>
        <v>1</v>
      </c>
      <c r="S251">
        <f t="shared" si="63"/>
        <v>2</v>
      </c>
    </row>
    <row r="252" spans="1:19">
      <c r="A252" t="s">
        <v>686</v>
      </c>
      <c r="B252" t="s">
        <v>687</v>
      </c>
      <c r="C252" s="28"/>
      <c r="D252" s="28">
        <v>6.4783587161263562E-2</v>
      </c>
      <c r="E252" s="28"/>
      <c r="F252" s="28">
        <v>1.1301167588047552</v>
      </c>
      <c r="G252" s="28">
        <v>5.9086075773222224E-2</v>
      </c>
      <c r="H252" s="28"/>
      <c r="I252" s="28">
        <v>0.90613073891485152</v>
      </c>
      <c r="J252" s="28">
        <v>2.4779562213870628E-2</v>
      </c>
      <c r="K252" s="28">
        <f t="shared" si="65"/>
        <v>1.0181237488598034</v>
      </c>
      <c r="M252">
        <f>LOG(F252, 2)</f>
        <v>0.17647183338973096</v>
      </c>
      <c r="N252">
        <f t="shared" ref="N252:N264" si="76">LOG(I252, 2)</f>
        <v>-0.14220887378095107</v>
      </c>
      <c r="O252">
        <f>STDEV(L252:N252)</f>
        <v>0.2253412890737137</v>
      </c>
      <c r="P252">
        <f>_1__xlfn.(L252:N252, 0, O252)</f>
        <v>0.45719020880608047</v>
      </c>
      <c r="Q252">
        <f t="shared" si="61"/>
        <v>0.54280979119391959</v>
      </c>
      <c r="R252">
        <f t="shared" si="62"/>
        <v>0.45719020880608047</v>
      </c>
      <c r="S252">
        <f t="shared" si="63"/>
        <v>0.91438041761216093</v>
      </c>
    </row>
    <row r="253" spans="1:19">
      <c r="A253" t="s">
        <v>639</v>
      </c>
      <c r="B253" t="s">
        <v>724</v>
      </c>
      <c r="C253" s="28"/>
      <c r="D253" s="28">
        <v>9.3709710869644761E-2</v>
      </c>
      <c r="E253" s="28"/>
      <c r="F253" s="28"/>
      <c r="G253" s="28"/>
      <c r="H253" s="28"/>
      <c r="I253" s="28">
        <v>1.0179554324421112</v>
      </c>
      <c r="J253" s="28">
        <v>6.757542895718828E-2</v>
      </c>
      <c r="K253" s="28">
        <f t="shared" si="65"/>
        <v>1.0179554324421112</v>
      </c>
      <c r="N253">
        <f t="shared" si="76"/>
        <v>2.567439952535033E-2</v>
      </c>
      <c r="Q253">
        <f t="shared" si="61"/>
        <v>1</v>
      </c>
      <c r="R253">
        <f t="shared" si="62"/>
        <v>1</v>
      </c>
      <c r="S253">
        <f t="shared" si="63"/>
        <v>2</v>
      </c>
    </row>
    <row r="254" spans="1:19">
      <c r="A254" t="s">
        <v>114</v>
      </c>
      <c r="B254" t="s">
        <v>115</v>
      </c>
      <c r="C254" s="28">
        <v>0.86027307376742124</v>
      </c>
      <c r="D254" s="28">
        <v>0.50725887556063221</v>
      </c>
      <c r="E254" s="28"/>
      <c r="F254" s="28">
        <v>1.0680919693787498</v>
      </c>
      <c r="G254" s="28">
        <v>3.1350755336029303E-2</v>
      </c>
      <c r="H254" s="28"/>
      <c r="I254" s="28">
        <v>1.12063562220413</v>
      </c>
      <c r="J254" s="28">
        <v>5.5764570967493349E-2</v>
      </c>
      <c r="K254" s="28">
        <f t="shared" si="65"/>
        <v>1.0163335551167669</v>
      </c>
      <c r="L254">
        <f>LOG(C254, 2)</f>
        <v>-0.21713341223965676</v>
      </c>
      <c r="M254">
        <f>LOG(F254, 2)</f>
        <v>9.5035877413128161E-2</v>
      </c>
      <c r="N254">
        <f t="shared" si="76"/>
        <v>0.16431725807733566</v>
      </c>
      <c r="O254">
        <f>STDEV(L254:N254)</f>
        <v>0.20320522835889582</v>
      </c>
      <c r="P254">
        <f>_1__xlfn.(L254:N254, 0, O254)</f>
        <v>0.45225923114608307</v>
      </c>
      <c r="Q254">
        <f t="shared" si="61"/>
        <v>0.54774076885391687</v>
      </c>
      <c r="R254">
        <f t="shared" si="62"/>
        <v>0.45225923114608307</v>
      </c>
      <c r="S254">
        <f t="shared" si="63"/>
        <v>0.90451846229216615</v>
      </c>
    </row>
    <row r="255" spans="1:19">
      <c r="A255" t="s">
        <v>555</v>
      </c>
      <c r="B255" t="s">
        <v>478</v>
      </c>
      <c r="C255" s="28">
        <v>0.92471225526840095</v>
      </c>
      <c r="D255" s="28">
        <v>8.9963076676474862E-3</v>
      </c>
      <c r="E255" s="28"/>
      <c r="F255" s="28">
        <v>1.0188939658205023</v>
      </c>
      <c r="G255" s="28">
        <v>6.1927194365847781E-2</v>
      </c>
      <c r="H255" s="28"/>
      <c r="I255" s="28">
        <v>1.0921565385548175</v>
      </c>
      <c r="J255" s="28">
        <v>2.0597305082112341E-2</v>
      </c>
      <c r="K255" s="28">
        <f t="shared" si="65"/>
        <v>1.0119209198812402</v>
      </c>
      <c r="L255">
        <f>LOG(C255, 2)</f>
        <v>-0.11292358599219496</v>
      </c>
      <c r="M255">
        <f>LOG(F255, 2)</f>
        <v>2.7003921038030513E-2</v>
      </c>
      <c r="N255">
        <f t="shared" si="76"/>
        <v>0.12717965223886235</v>
      </c>
      <c r="O255">
        <f>STDEV(L255:N255)</f>
        <v>0.12059881795603346</v>
      </c>
      <c r="P255">
        <f>_1__xlfn.(L255:N255, 0, O255)</f>
        <v>0.42170776533951576</v>
      </c>
      <c r="Q255">
        <f t="shared" si="61"/>
        <v>0.57829223466048418</v>
      </c>
      <c r="R255">
        <f t="shared" si="62"/>
        <v>0.42170776533951576</v>
      </c>
      <c r="S255">
        <f t="shared" si="63"/>
        <v>0.84341553067903152</v>
      </c>
    </row>
    <row r="256" spans="1:19">
      <c r="A256" t="s">
        <v>847</v>
      </c>
      <c r="B256" t="s">
        <v>848</v>
      </c>
      <c r="C256" s="28"/>
      <c r="D256" s="28">
        <v>5.614276960168299E-2</v>
      </c>
      <c r="E256" s="28"/>
      <c r="F256" s="28"/>
      <c r="G256" s="28"/>
      <c r="H256" s="28"/>
      <c r="I256" s="28">
        <v>1.0110745425926657</v>
      </c>
      <c r="J256" s="28">
        <v>9.0673493575893355E-2</v>
      </c>
      <c r="K256" s="28">
        <f t="shared" si="65"/>
        <v>1.0110745425926657</v>
      </c>
      <c r="N256">
        <f t="shared" si="76"/>
        <v>1.5889365454915066E-2</v>
      </c>
      <c r="Q256">
        <f t="shared" si="61"/>
        <v>1</v>
      </c>
      <c r="R256">
        <f t="shared" si="62"/>
        <v>1</v>
      </c>
      <c r="S256">
        <f t="shared" si="63"/>
        <v>2</v>
      </c>
    </row>
    <row r="257" spans="1:19">
      <c r="A257" t="s">
        <v>659</v>
      </c>
      <c r="B257" t="s">
        <v>660</v>
      </c>
      <c r="C257" s="28">
        <v>0.96532359758821618</v>
      </c>
      <c r="D257" s="28">
        <v>0.11508139638614227</v>
      </c>
      <c r="E257" s="28"/>
      <c r="F257" s="28"/>
      <c r="G257" s="28"/>
      <c r="H257" s="28"/>
      <c r="I257" s="28">
        <v>1.0543527363550251</v>
      </c>
      <c r="J257" s="28">
        <v>2.8739166567206001E-2</v>
      </c>
      <c r="K257" s="28">
        <f t="shared" si="65"/>
        <v>1.0098381669716208</v>
      </c>
      <c r="L257">
        <f>LOG(C257, 2)</f>
        <v>-5.0915448488603264E-2</v>
      </c>
      <c r="N257">
        <f t="shared" si="76"/>
        <v>7.6357604978222693E-2</v>
      </c>
      <c r="O257">
        <f t="shared" ref="O257:O265" si="77">STDEV(L257:N257)</f>
        <v>8.9995639168710659E-2</v>
      </c>
      <c r="P257">
        <f t="shared" ref="P257:P265" si="78">_1__xlfn.(L257:N257, 0, O257)</f>
        <v>0.42077855610808207</v>
      </c>
      <c r="Q257">
        <f t="shared" si="61"/>
        <v>0.57922144389191788</v>
      </c>
      <c r="R257">
        <f t="shared" si="62"/>
        <v>0.42077855610808207</v>
      </c>
      <c r="S257">
        <f t="shared" si="63"/>
        <v>0.84155711221616414</v>
      </c>
    </row>
    <row r="258" spans="1:19">
      <c r="A258" t="s">
        <v>154</v>
      </c>
      <c r="B258" t="s">
        <v>155</v>
      </c>
      <c r="C258" s="28">
        <v>1.1039570225260376</v>
      </c>
      <c r="D258" s="28">
        <v>4.6266188171361529E-2</v>
      </c>
      <c r="E258" s="28"/>
      <c r="F258" s="28">
        <v>0.91214941406431826</v>
      </c>
      <c r="G258" s="28">
        <v>3.2699683382815439E-2</v>
      </c>
      <c r="H258" s="28"/>
      <c r="I258" s="28">
        <v>1.0050342767549167</v>
      </c>
      <c r="J258" s="28">
        <v>1.280622271482088E-2</v>
      </c>
      <c r="K258" s="28">
        <f t="shared" si="65"/>
        <v>1.0070469044484243</v>
      </c>
      <c r="L258">
        <f>LOG(C258, 2)</f>
        <v>0.14268400853324884</v>
      </c>
      <c r="M258">
        <f t="shared" ref="M258:M265" si="79">LOG(F258, 2)</f>
        <v>-0.13265793138120596</v>
      </c>
      <c r="N258">
        <f t="shared" si="76"/>
        <v>7.2447054450631458E-3</v>
      </c>
      <c r="O258">
        <f t="shared" si="77"/>
        <v>0.13767699910043774</v>
      </c>
      <c r="P258">
        <f t="shared" si="78"/>
        <v>0.47113174576299199</v>
      </c>
      <c r="Q258">
        <f t="shared" ref="Q258:Q321" si="80">1-P258</f>
        <v>0.52886825423700801</v>
      </c>
      <c r="R258">
        <f t="shared" ref="R258:R321" si="81">MIN(P258:Q258)</f>
        <v>0.47113174576299199</v>
      </c>
      <c r="S258">
        <f t="shared" ref="S258:S321" si="82">2*R258</f>
        <v>0.94226349152598399</v>
      </c>
    </row>
    <row r="259" spans="1:19">
      <c r="A259" t="s">
        <v>655</v>
      </c>
      <c r="B259" t="s">
        <v>656</v>
      </c>
      <c r="C259" s="28">
        <v>0.96626610734823826</v>
      </c>
      <c r="D259" s="28">
        <v>1.7217971186161571E-2</v>
      </c>
      <c r="E259" s="28"/>
      <c r="F259" s="28">
        <v>1.0309704905806218</v>
      </c>
      <c r="G259" s="28">
        <v>3.5098397811175998E-2</v>
      </c>
      <c r="H259" s="28"/>
      <c r="I259" s="28">
        <v>1.0173419400522574</v>
      </c>
      <c r="J259" s="28">
        <v>5.2720453710846174E-2</v>
      </c>
      <c r="K259" s="28">
        <f t="shared" si="65"/>
        <v>1.0048595126603725</v>
      </c>
      <c r="L259">
        <f>LOG(C259, 2)</f>
        <v>-4.9507536382618136E-2</v>
      </c>
      <c r="M259">
        <f t="shared" si="79"/>
        <v>4.4003039105367237E-2</v>
      </c>
      <c r="N259">
        <f t="shared" si="76"/>
        <v>2.4804666711627892E-2</v>
      </c>
      <c r="O259">
        <f t="shared" si="77"/>
        <v>4.9388103762247865E-2</v>
      </c>
      <c r="P259">
        <f t="shared" si="78"/>
        <v>0.41074838145852804</v>
      </c>
      <c r="Q259">
        <f t="shared" si="80"/>
        <v>0.58925161854147201</v>
      </c>
      <c r="R259">
        <f t="shared" si="81"/>
        <v>0.41074838145852804</v>
      </c>
      <c r="S259">
        <f t="shared" si="82"/>
        <v>0.82149676291705609</v>
      </c>
    </row>
    <row r="260" spans="1:19">
      <c r="A260" t="s">
        <v>623</v>
      </c>
      <c r="B260" t="s">
        <v>624</v>
      </c>
      <c r="C260" s="28"/>
      <c r="D260" s="28">
        <v>8.852144299047382E-2</v>
      </c>
      <c r="E260" s="28"/>
      <c r="F260" s="28">
        <v>0.99101262065049811</v>
      </c>
      <c r="G260" s="28">
        <v>0.1128198294432278</v>
      </c>
      <c r="H260" s="28"/>
      <c r="I260" s="28">
        <v>1.0084542366320033</v>
      </c>
      <c r="J260" s="28">
        <v>2.2674433503104205E-2</v>
      </c>
      <c r="K260" s="28">
        <f t="shared" si="65"/>
        <v>0.9997334286412507</v>
      </c>
      <c r="M260">
        <f t="shared" si="79"/>
        <v>-1.302466448473397E-2</v>
      </c>
      <c r="N260">
        <f t="shared" si="76"/>
        <v>1.214561634345384E-2</v>
      </c>
      <c r="O260">
        <f t="shared" si="77"/>
        <v>1.7798076257981351E-2</v>
      </c>
      <c r="P260">
        <f t="shared" si="78"/>
        <v>0.5139298483319461</v>
      </c>
      <c r="Q260">
        <f t="shared" si="80"/>
        <v>0.4860701516680539</v>
      </c>
      <c r="R260">
        <f t="shared" si="81"/>
        <v>0.4860701516680539</v>
      </c>
      <c r="S260">
        <f t="shared" si="82"/>
        <v>0.97214030333610779</v>
      </c>
    </row>
    <row r="261" spans="1:19">
      <c r="A261" t="s">
        <v>214</v>
      </c>
      <c r="B261" t="s">
        <v>215</v>
      </c>
      <c r="C261" s="28">
        <v>0.99669036357389673</v>
      </c>
      <c r="D261" s="28">
        <v>5.9615771129116278E-2</v>
      </c>
      <c r="E261" s="28"/>
      <c r="F261" s="28">
        <v>1.040474176891695</v>
      </c>
      <c r="G261" s="28">
        <v>3.7088605921466407E-2</v>
      </c>
      <c r="H261" s="28"/>
      <c r="I261" s="28">
        <v>0.95859173019544086</v>
      </c>
      <c r="J261" s="28">
        <v>2.5578902524418343E-2</v>
      </c>
      <c r="K261" s="28">
        <f t="shared" si="65"/>
        <v>0.99858542355367741</v>
      </c>
      <c r="L261">
        <f>LOG(C261, 2)</f>
        <v>-4.7827149558404211E-3</v>
      </c>
      <c r="M261">
        <f t="shared" si="79"/>
        <v>5.7241159852108793E-2</v>
      </c>
      <c r="N261">
        <f t="shared" si="76"/>
        <v>-6.1011601057641085E-2</v>
      </c>
      <c r="O261">
        <f t="shared" si="77"/>
        <v>5.9150041055522379E-2</v>
      </c>
      <c r="P261">
        <f t="shared" si="78"/>
        <v>0.53326722162827189</v>
      </c>
      <c r="Q261">
        <f t="shared" si="80"/>
        <v>0.46673277837172811</v>
      </c>
      <c r="R261">
        <f t="shared" si="81"/>
        <v>0.46673277837172811</v>
      </c>
      <c r="S261">
        <f t="shared" si="82"/>
        <v>0.93346555674345622</v>
      </c>
    </row>
    <row r="262" spans="1:19">
      <c r="A262" t="s">
        <v>275</v>
      </c>
      <c r="B262" t="s">
        <v>278</v>
      </c>
      <c r="C262" s="28">
        <v>0.92785238830440342</v>
      </c>
      <c r="D262" s="28">
        <v>0.28944023924933188</v>
      </c>
      <c r="E262" s="28"/>
      <c r="F262" s="28">
        <v>1.0342075400772326</v>
      </c>
      <c r="G262" s="28">
        <v>2.3913565517774935E-2</v>
      </c>
      <c r="H262" s="28"/>
      <c r="I262" s="28">
        <v>1.0335556352214801</v>
      </c>
      <c r="J262" s="28">
        <v>1.7195880149129115E-2</v>
      </c>
      <c r="K262" s="28">
        <f t="shared" si="65"/>
        <v>0.9985385212010387</v>
      </c>
      <c r="L262">
        <f>LOG(C262, 2)</f>
        <v>-0.10803278910355991</v>
      </c>
      <c r="M262">
        <f t="shared" si="79"/>
        <v>4.852572820156395E-2</v>
      </c>
      <c r="N262">
        <f t="shared" si="76"/>
        <v>4.7616049622390876E-2</v>
      </c>
      <c r="O262">
        <f t="shared" si="77"/>
        <v>9.0127648229823831E-2</v>
      </c>
      <c r="P262">
        <f t="shared" si="78"/>
        <v>0.5303592031717429</v>
      </c>
      <c r="Q262">
        <f t="shared" si="80"/>
        <v>0.4696407968282571</v>
      </c>
      <c r="R262">
        <f t="shared" si="81"/>
        <v>0.4696407968282571</v>
      </c>
      <c r="S262">
        <f t="shared" si="82"/>
        <v>0.9392815936565142</v>
      </c>
    </row>
    <row r="263" spans="1:19">
      <c r="A263" t="s">
        <v>897</v>
      </c>
      <c r="B263" t="s">
        <v>816</v>
      </c>
      <c r="C263" s="28">
        <v>1.10435554869599</v>
      </c>
      <c r="D263" s="28">
        <v>6.5642856038258535E-2</v>
      </c>
      <c r="E263" s="28"/>
      <c r="F263" s="28">
        <v>1.0040851559818447</v>
      </c>
      <c r="G263" s="28">
        <v>2.4991609412666413E-2</v>
      </c>
      <c r="H263" s="28"/>
      <c r="I263" s="28">
        <v>0.869000540970708</v>
      </c>
      <c r="J263" s="28">
        <v>4.0058374386948169E-2</v>
      </c>
      <c r="K263" s="28">
        <f t="shared" si="65"/>
        <v>0.99248041521618091</v>
      </c>
      <c r="L263">
        <f>LOG(C263, 2)</f>
        <v>0.14320472443442064</v>
      </c>
      <c r="M263">
        <f t="shared" si="79"/>
        <v>5.8816287537873197E-3</v>
      </c>
      <c r="N263">
        <f t="shared" si="76"/>
        <v>-0.20257101974007494</v>
      </c>
      <c r="O263">
        <f t="shared" si="77"/>
        <v>0.17410294106784654</v>
      </c>
      <c r="P263">
        <f t="shared" si="78"/>
        <v>0.5703882907540142</v>
      </c>
      <c r="Q263">
        <f t="shared" si="80"/>
        <v>0.4296117092459858</v>
      </c>
      <c r="R263">
        <f t="shared" si="81"/>
        <v>0.4296117092459858</v>
      </c>
      <c r="S263">
        <f t="shared" si="82"/>
        <v>0.85922341849197159</v>
      </c>
    </row>
    <row r="264" spans="1:19">
      <c r="A264" t="s">
        <v>204</v>
      </c>
      <c r="B264" t="s">
        <v>205</v>
      </c>
      <c r="C264" s="28">
        <v>0.81974399296509803</v>
      </c>
      <c r="D264" s="28">
        <v>0.23030611293217262</v>
      </c>
      <c r="E264" s="28"/>
      <c r="F264" s="28">
        <v>0.90256318513569234</v>
      </c>
      <c r="G264" s="28">
        <v>5.7041792276820012E-2</v>
      </c>
      <c r="H264" s="28"/>
      <c r="I264" s="28">
        <v>1.2519588605642276</v>
      </c>
      <c r="J264" s="28">
        <v>0.14161340229005548</v>
      </c>
      <c r="K264" s="28">
        <f t="shared" ref="K264:K327" si="83">AVERAGE(C264, F264, I264)</f>
        <v>0.99142201288833931</v>
      </c>
      <c r="L264">
        <f>LOG(C264, 2)</f>
        <v>-0.28675467021317574</v>
      </c>
      <c r="M264">
        <f t="shared" si="79"/>
        <v>-0.14790016156781144</v>
      </c>
      <c r="N264">
        <f t="shared" si="76"/>
        <v>0.32418715601245418</v>
      </c>
      <c r="O264">
        <f t="shared" si="77"/>
        <v>0.32025951066366576</v>
      </c>
      <c r="P264">
        <f t="shared" si="78"/>
        <v>0.5789259037059048</v>
      </c>
      <c r="Q264">
        <f t="shared" si="80"/>
        <v>0.4210740962940952</v>
      </c>
      <c r="R264">
        <f t="shared" si="81"/>
        <v>0.4210740962940952</v>
      </c>
      <c r="S264">
        <f t="shared" si="82"/>
        <v>0.8421481925881904</v>
      </c>
    </row>
    <row r="265" spans="1:19">
      <c r="A265" t="s">
        <v>773</v>
      </c>
      <c r="B265" t="s">
        <v>774</v>
      </c>
      <c r="C265" s="28">
        <v>0.79645913955066439</v>
      </c>
      <c r="D265" s="28">
        <v>5.0705654165020771E-2</v>
      </c>
      <c r="E265" s="28"/>
      <c r="F265" s="28">
        <v>1.180302190587315</v>
      </c>
      <c r="G265" s="28">
        <v>0.16880582043931766</v>
      </c>
      <c r="H265" s="28"/>
      <c r="I265" s="28"/>
      <c r="J265" s="28"/>
      <c r="K265" s="28">
        <f t="shared" si="83"/>
        <v>0.98838066506898969</v>
      </c>
      <c r="L265">
        <f>LOG(C265, 2)</f>
        <v>-0.3283277452895994</v>
      </c>
      <c r="M265">
        <f t="shared" si="79"/>
        <v>0.23915627742339482</v>
      </c>
      <c r="O265">
        <f t="shared" si="77"/>
        <v>0.40127180067537899</v>
      </c>
      <c r="P265">
        <f t="shared" si="78"/>
        <v>0.56243067982735373</v>
      </c>
      <c r="Q265">
        <f t="shared" si="80"/>
        <v>0.43756932017264627</v>
      </c>
      <c r="R265">
        <f t="shared" si="81"/>
        <v>0.43756932017264627</v>
      </c>
      <c r="S265">
        <f t="shared" si="82"/>
        <v>0.87513864034529254</v>
      </c>
    </row>
    <row r="266" spans="1:19">
      <c r="A266" t="s">
        <v>985</v>
      </c>
      <c r="B266" t="s">
        <v>986</v>
      </c>
      <c r="C266" s="28"/>
      <c r="D266" s="28">
        <v>9.6496347386394357E-2</v>
      </c>
      <c r="E266" s="28"/>
      <c r="F266" s="28"/>
      <c r="G266" s="28"/>
      <c r="H266" s="28"/>
      <c r="I266" s="28">
        <v>0.98831378398213388</v>
      </c>
      <c r="J266" s="28">
        <v>3.9054122330870439E-2</v>
      </c>
      <c r="K266" s="28">
        <f t="shared" si="83"/>
        <v>0.98831378398213388</v>
      </c>
      <c r="N266">
        <f>LOG(I266, 2)</f>
        <v>-1.6958932912071345E-2</v>
      </c>
      <c r="Q266">
        <f t="shared" si="80"/>
        <v>1</v>
      </c>
      <c r="R266">
        <f t="shared" si="81"/>
        <v>1</v>
      </c>
      <c r="S266">
        <f t="shared" si="82"/>
        <v>2</v>
      </c>
    </row>
    <row r="267" spans="1:19">
      <c r="A267" t="s">
        <v>703</v>
      </c>
      <c r="B267" t="s">
        <v>704</v>
      </c>
      <c r="C267" s="28"/>
      <c r="D267" s="28"/>
      <c r="E267" s="28"/>
      <c r="F267" s="28"/>
      <c r="G267" s="28"/>
      <c r="H267" s="28"/>
      <c r="I267" s="28">
        <v>0.98747756718544055</v>
      </c>
      <c r="J267" s="28">
        <v>7.6762347471276443E-2</v>
      </c>
      <c r="K267" s="28">
        <f t="shared" si="83"/>
        <v>0.98747756718544055</v>
      </c>
      <c r="N267">
        <f>LOG(I267, 2)</f>
        <v>-1.8180120460055085E-2</v>
      </c>
      <c r="Q267">
        <f t="shared" si="80"/>
        <v>1</v>
      </c>
      <c r="R267">
        <f t="shared" si="81"/>
        <v>1</v>
      </c>
      <c r="S267">
        <f t="shared" si="82"/>
        <v>2</v>
      </c>
    </row>
    <row r="268" spans="1:19">
      <c r="A268" t="s">
        <v>257</v>
      </c>
      <c r="B268" t="s">
        <v>258</v>
      </c>
      <c r="C268" s="28">
        <v>1.0227915712657829</v>
      </c>
      <c r="D268" s="28">
        <v>7.477201067971917E-2</v>
      </c>
      <c r="E268" s="28"/>
      <c r="F268" s="28">
        <v>0.91663811036240928</v>
      </c>
      <c r="G268" s="28">
        <v>4.8365585016231616E-2</v>
      </c>
      <c r="H268" s="28"/>
      <c r="I268" s="28">
        <v>1.0179350951424597</v>
      </c>
      <c r="J268" s="28">
        <v>8.8487330091244265E-2</v>
      </c>
      <c r="K268" s="28">
        <f t="shared" si="83"/>
        <v>0.9857882589235506</v>
      </c>
      <c r="L268">
        <f>LOG(C268, 2)</f>
        <v>3.2512176619887222E-2</v>
      </c>
      <c r="M268">
        <f>LOG(F268, 2)</f>
        <v>-0.125575826098687</v>
      </c>
      <c r="N268">
        <f>LOG(I268, 2)</f>
        <v>2.5645576245359916E-2</v>
      </c>
      <c r="O268">
        <f>STDEV(L268:N268)</f>
        <v>8.9355916919503717E-2</v>
      </c>
      <c r="P268">
        <f>_1__xlfn.(L268:N268, 0, O268)</f>
        <v>0.66843816041841408</v>
      </c>
      <c r="Q268">
        <f t="shared" si="80"/>
        <v>0.33156183958158592</v>
      </c>
      <c r="R268">
        <f t="shared" si="81"/>
        <v>0.33156183958158592</v>
      </c>
      <c r="S268">
        <f t="shared" si="82"/>
        <v>0.66312367916317183</v>
      </c>
    </row>
    <row r="269" spans="1:19">
      <c r="A269" t="s">
        <v>965</v>
      </c>
      <c r="B269" t="s">
        <v>885</v>
      </c>
      <c r="C269" s="28">
        <v>0.98294879879956132</v>
      </c>
      <c r="D269" s="28">
        <v>0.17855311237329063</v>
      </c>
      <c r="E269" s="28"/>
      <c r="F269" s="28"/>
      <c r="G269" s="28"/>
      <c r="H269" s="28"/>
      <c r="I269" s="28"/>
      <c r="J269" s="28"/>
      <c r="K269" s="28">
        <f t="shared" si="83"/>
        <v>0.98294879879956132</v>
      </c>
      <c r="L269">
        <f>LOG(C269, 2)</f>
        <v>-2.4811825464730354E-2</v>
      </c>
      <c r="Q269">
        <f t="shared" si="80"/>
        <v>1</v>
      </c>
      <c r="R269">
        <f t="shared" si="81"/>
        <v>1</v>
      </c>
      <c r="S269">
        <f t="shared" si="82"/>
        <v>2</v>
      </c>
    </row>
    <row r="270" spans="1:19">
      <c r="A270" t="s">
        <v>535</v>
      </c>
      <c r="B270" t="s">
        <v>536</v>
      </c>
      <c r="C270" s="28">
        <v>0.87799820657198402</v>
      </c>
      <c r="D270" s="28">
        <v>5.4086748069570083E-2</v>
      </c>
      <c r="E270" s="28"/>
      <c r="F270" s="28">
        <v>1.2805351318401024</v>
      </c>
      <c r="G270" s="28">
        <v>8.0752588429196734E-2</v>
      </c>
      <c r="H270" s="28"/>
      <c r="I270" s="28">
        <v>0.78725259276325321</v>
      </c>
      <c r="J270" s="28">
        <v>5.0621116213822558E-2</v>
      </c>
      <c r="K270" s="28">
        <f t="shared" si="83"/>
        <v>0.98192864372511313</v>
      </c>
      <c r="L270">
        <f>LOG(C270, 2)</f>
        <v>-0.187710102020063</v>
      </c>
      <c r="M270">
        <f>LOG(F270, 2)</f>
        <v>0.3567468342209843</v>
      </c>
      <c r="N270">
        <f t="shared" ref="N270:N281" si="84">LOG(I270, 2)</f>
        <v>-0.34510149110015714</v>
      </c>
      <c r="O270">
        <f>STDEV(L270:N270)</f>
        <v>0.36828351319186153</v>
      </c>
      <c r="P270">
        <f>_1__xlfn.(L270:N270, 0, O270)</f>
        <v>0.60873095786435683</v>
      </c>
      <c r="Q270">
        <f t="shared" si="80"/>
        <v>0.39126904213564317</v>
      </c>
      <c r="R270">
        <f t="shared" si="81"/>
        <v>0.39126904213564317</v>
      </c>
      <c r="S270">
        <f t="shared" si="82"/>
        <v>0.78253808427128635</v>
      </c>
    </row>
    <row r="271" spans="1:19">
      <c r="A271" t="s">
        <v>899</v>
      </c>
      <c r="B271" t="s">
        <v>900</v>
      </c>
      <c r="C271" s="28"/>
      <c r="D271" s="28">
        <v>4.5406969731433086E-2</v>
      </c>
      <c r="E271" s="28"/>
      <c r="F271" s="28"/>
      <c r="G271" s="28"/>
      <c r="H271" s="28"/>
      <c r="I271" s="28">
        <v>0.98154524786701847</v>
      </c>
      <c r="J271" s="28">
        <v>0.16042800244212421</v>
      </c>
      <c r="K271" s="28">
        <f t="shared" si="83"/>
        <v>0.98154524786701847</v>
      </c>
      <c r="N271">
        <f t="shared" si="84"/>
        <v>-2.6873319433610612E-2</v>
      </c>
      <c r="Q271">
        <f t="shared" si="80"/>
        <v>1</v>
      </c>
      <c r="R271">
        <f t="shared" si="81"/>
        <v>1</v>
      </c>
      <c r="S271">
        <f t="shared" si="82"/>
        <v>2</v>
      </c>
    </row>
    <row r="272" spans="1:19">
      <c r="A272" t="s">
        <v>96</v>
      </c>
      <c r="B272" t="s">
        <v>97</v>
      </c>
      <c r="C272" s="28">
        <v>0.91501840819589719</v>
      </c>
      <c r="D272" s="28">
        <v>0.11304012511515005</v>
      </c>
      <c r="E272" s="28"/>
      <c r="F272" s="28">
        <v>1.0339734024994425</v>
      </c>
      <c r="G272" s="28">
        <v>2.4412171265481612E-2</v>
      </c>
      <c r="H272" s="28"/>
      <c r="I272" s="28">
        <v>0.99473270244118472</v>
      </c>
      <c r="J272" s="28">
        <v>3.156935751291539E-2</v>
      </c>
      <c r="K272" s="28">
        <f t="shared" si="83"/>
        <v>0.9812415043788415</v>
      </c>
      <c r="L272">
        <f t="shared" ref="L272:L277" si="85">LOG(C272, 2)</f>
        <v>-0.12812732728763099</v>
      </c>
      <c r="M272">
        <f t="shared" ref="M272:M277" si="86">LOG(F272, 2)</f>
        <v>4.8199074844642684E-2</v>
      </c>
      <c r="N272">
        <f t="shared" si="84"/>
        <v>-7.6191879945320656E-3</v>
      </c>
      <c r="O272">
        <f t="shared" ref="O272:O277" si="87">STDEV(L272:N272)</f>
        <v>9.0119263748268993E-2</v>
      </c>
      <c r="P272">
        <f t="shared" ref="P272:P277" si="88">_1__xlfn.(L272:N272, 0, O272)</f>
        <v>0.71255823063577317</v>
      </c>
      <c r="Q272">
        <f t="shared" si="80"/>
        <v>0.28744176936422683</v>
      </c>
      <c r="R272">
        <f t="shared" si="81"/>
        <v>0.28744176936422683</v>
      </c>
      <c r="S272">
        <f t="shared" si="82"/>
        <v>0.57488353872845366</v>
      </c>
    </row>
    <row r="273" spans="1:19">
      <c r="A273" t="s">
        <v>102</v>
      </c>
      <c r="B273" t="s">
        <v>103</v>
      </c>
      <c r="C273" s="28">
        <v>1.0068580793732218</v>
      </c>
      <c r="D273" s="28">
        <v>9.4408761714020101E-2</v>
      </c>
      <c r="E273" s="28"/>
      <c r="F273" s="28">
        <v>0.91026882055179603</v>
      </c>
      <c r="G273" s="28">
        <v>3.3528965720973712E-2</v>
      </c>
      <c r="H273" s="28"/>
      <c r="I273" s="28">
        <v>1.0264743150917337</v>
      </c>
      <c r="J273" s="28">
        <v>3.5074666796909293E-2</v>
      </c>
      <c r="K273" s="28">
        <f t="shared" si="83"/>
        <v>0.9812004050055837</v>
      </c>
      <c r="L273">
        <f t="shared" si="85"/>
        <v>9.8603441055637297E-3</v>
      </c>
      <c r="M273">
        <f t="shared" si="86"/>
        <v>-0.13563543001016443</v>
      </c>
      <c r="N273">
        <f t="shared" si="84"/>
        <v>3.7697528125144E-2</v>
      </c>
      <c r="O273">
        <f t="shared" si="87"/>
        <v>9.3084409252759723E-2</v>
      </c>
      <c r="P273">
        <f t="shared" si="88"/>
        <v>0.70756861428136875</v>
      </c>
      <c r="Q273">
        <f t="shared" si="80"/>
        <v>0.29243138571863125</v>
      </c>
      <c r="R273">
        <f t="shared" si="81"/>
        <v>0.29243138571863125</v>
      </c>
      <c r="S273">
        <f t="shared" si="82"/>
        <v>0.58486277143726251</v>
      </c>
    </row>
    <row r="274" spans="1:19">
      <c r="A274" t="s">
        <v>654</v>
      </c>
      <c r="B274" t="s">
        <v>581</v>
      </c>
      <c r="C274" s="28">
        <v>1.0146147994597245</v>
      </c>
      <c r="D274" s="28">
        <v>0.15549359387716788</v>
      </c>
      <c r="E274" s="28"/>
      <c r="F274" s="28">
        <v>0.88283994220154172</v>
      </c>
      <c r="G274" s="28">
        <v>4.8699819752279064E-2</v>
      </c>
      <c r="H274" s="28"/>
      <c r="I274" s="28">
        <v>1.03753800221166</v>
      </c>
      <c r="J274" s="28">
        <v>2.5915542236133206E-2</v>
      </c>
      <c r="K274" s="28">
        <f t="shared" si="83"/>
        <v>0.97833091462430877</v>
      </c>
      <c r="L274">
        <f t="shared" si="85"/>
        <v>2.0932109294912026E-2</v>
      </c>
      <c r="M274">
        <f t="shared" si="86"/>
        <v>-0.17977619214736126</v>
      </c>
      <c r="N274">
        <f t="shared" si="84"/>
        <v>5.3164179445813697E-2</v>
      </c>
      <c r="O274">
        <f t="shared" si="87"/>
        <v>0.12621670870109442</v>
      </c>
      <c r="P274">
        <f t="shared" si="88"/>
        <v>0.68559739847121781</v>
      </c>
      <c r="Q274">
        <f t="shared" si="80"/>
        <v>0.31440260152878219</v>
      </c>
      <c r="R274">
        <f t="shared" si="81"/>
        <v>0.31440260152878219</v>
      </c>
      <c r="S274">
        <f t="shared" si="82"/>
        <v>0.62880520305756438</v>
      </c>
    </row>
    <row r="275" spans="1:19">
      <c r="A275" t="s">
        <v>208</v>
      </c>
      <c r="B275" t="s">
        <v>209</v>
      </c>
      <c r="C275" s="28">
        <v>0.88707418585629805</v>
      </c>
      <c r="D275" s="28">
        <v>0.14175493110987317</v>
      </c>
      <c r="E275" s="28"/>
      <c r="F275" s="28">
        <v>1.284900928747015</v>
      </c>
      <c r="G275" s="28">
        <v>4.7808260089350491E-2</v>
      </c>
      <c r="H275" s="28"/>
      <c r="I275" s="28">
        <v>0.76073506397846713</v>
      </c>
      <c r="J275" s="28">
        <v>7.1512262868199339E-2</v>
      </c>
      <c r="K275" s="28">
        <f t="shared" si="83"/>
        <v>0.97757005952726017</v>
      </c>
      <c r="L275">
        <f t="shared" si="85"/>
        <v>-0.17287333298615018</v>
      </c>
      <c r="M275">
        <f t="shared" si="86"/>
        <v>0.36165712586625798</v>
      </c>
      <c r="N275">
        <f t="shared" si="84"/>
        <v>-0.39453399126839706</v>
      </c>
      <c r="O275">
        <f t="shared" si="87"/>
        <v>0.38873325569607975</v>
      </c>
      <c r="P275">
        <f t="shared" si="88"/>
        <v>0.6200385821177663</v>
      </c>
      <c r="Q275">
        <f t="shared" si="80"/>
        <v>0.3799614178822337</v>
      </c>
      <c r="R275">
        <f t="shared" si="81"/>
        <v>0.3799614178822337</v>
      </c>
      <c r="S275">
        <f t="shared" si="82"/>
        <v>0.7599228357644674</v>
      </c>
    </row>
    <row r="276" spans="1:19">
      <c r="A276" t="s">
        <v>190</v>
      </c>
      <c r="B276" t="s">
        <v>121</v>
      </c>
      <c r="C276" s="28">
        <v>0.93310897435122431</v>
      </c>
      <c r="D276" s="28">
        <v>0.21236618402821461</v>
      </c>
      <c r="E276" s="28"/>
      <c r="F276" s="28">
        <v>0.89454818796779934</v>
      </c>
      <c r="G276" s="28">
        <v>3.9241112102513132E-2</v>
      </c>
      <c r="H276" s="28"/>
      <c r="I276" s="28">
        <v>1.099912593711825</v>
      </c>
      <c r="J276" s="28">
        <v>5.9612447771921727E-2</v>
      </c>
      <c r="K276" s="28">
        <f t="shared" si="83"/>
        <v>0.97585658534361619</v>
      </c>
      <c r="L276">
        <f t="shared" si="85"/>
        <v>-9.9882516944995184E-2</v>
      </c>
      <c r="M276">
        <f t="shared" si="86"/>
        <v>-0.16076889470111524</v>
      </c>
      <c r="N276">
        <f t="shared" si="84"/>
        <v>0.13738888226925125</v>
      </c>
      <c r="O276">
        <f t="shared" si="87"/>
        <v>0.15753461410605291</v>
      </c>
      <c r="P276">
        <f t="shared" si="88"/>
        <v>0.67427406422670477</v>
      </c>
      <c r="Q276">
        <f t="shared" si="80"/>
        <v>0.32572593577329523</v>
      </c>
      <c r="R276">
        <f t="shared" si="81"/>
        <v>0.32572593577329523</v>
      </c>
      <c r="S276">
        <f t="shared" si="82"/>
        <v>0.65145187154659046</v>
      </c>
    </row>
    <row r="277" spans="1:19">
      <c r="A277" t="s">
        <v>78</v>
      </c>
      <c r="B277" t="s">
        <v>79</v>
      </c>
      <c r="C277" s="28">
        <v>0.82942519391311476</v>
      </c>
      <c r="D277" s="28">
        <v>0.80584233252483306</v>
      </c>
      <c r="E277" s="28"/>
      <c r="F277" s="28">
        <v>1.1833687608724002</v>
      </c>
      <c r="G277" s="28">
        <v>2.8860838125255663E-2</v>
      </c>
      <c r="H277" s="28"/>
      <c r="I277" s="28">
        <v>0.90244874382878126</v>
      </c>
      <c r="J277" s="28">
        <v>1.89729886338946E-2</v>
      </c>
      <c r="K277" s="28">
        <f t="shared" si="83"/>
        <v>0.97174756620476543</v>
      </c>
      <c r="L277">
        <f t="shared" si="85"/>
        <v>-0.26981622490237278</v>
      </c>
      <c r="M277">
        <f t="shared" si="86"/>
        <v>0.24289971575799657</v>
      </c>
      <c r="N277">
        <f t="shared" si="84"/>
        <v>-0.14808310097505334</v>
      </c>
      <c r="O277">
        <f t="shared" si="87"/>
        <v>0.26788186209871856</v>
      </c>
      <c r="P277">
        <f t="shared" si="88"/>
        <v>0.64697507357004502</v>
      </c>
      <c r="Q277">
        <f t="shared" si="80"/>
        <v>0.35302492642995498</v>
      </c>
      <c r="R277">
        <f t="shared" si="81"/>
        <v>0.35302492642995498</v>
      </c>
      <c r="S277">
        <f t="shared" si="82"/>
        <v>0.70604985285990995</v>
      </c>
    </row>
    <row r="278" spans="1:19">
      <c r="A278" t="s">
        <v>936</v>
      </c>
      <c r="B278" t="s">
        <v>858</v>
      </c>
      <c r="C278" s="28"/>
      <c r="D278" s="28"/>
      <c r="E278" s="28"/>
      <c r="F278" s="28"/>
      <c r="G278" s="28"/>
      <c r="H278" s="28"/>
      <c r="I278" s="28">
        <v>0.96458786859995849</v>
      </c>
      <c r="J278" s="28">
        <v>5.5664316760270699E-2</v>
      </c>
      <c r="K278" s="28">
        <f t="shared" si="83"/>
        <v>0.96458786859995849</v>
      </c>
      <c r="N278">
        <f t="shared" si="84"/>
        <v>-5.2015429117573883E-2</v>
      </c>
      <c r="Q278">
        <f t="shared" si="80"/>
        <v>1</v>
      </c>
      <c r="R278">
        <f t="shared" si="81"/>
        <v>1</v>
      </c>
      <c r="S278">
        <f t="shared" si="82"/>
        <v>2</v>
      </c>
    </row>
    <row r="279" spans="1:19">
      <c r="A279" t="s">
        <v>615</v>
      </c>
      <c r="B279" t="s">
        <v>616</v>
      </c>
      <c r="C279" s="28">
        <v>1.0373775744736009</v>
      </c>
      <c r="D279" s="28">
        <v>0.12877257127094521</v>
      </c>
      <c r="E279" s="28"/>
      <c r="F279" s="28">
        <v>1.0413745005983461</v>
      </c>
      <c r="G279" s="28">
        <v>0.14397216299812463</v>
      </c>
      <c r="H279" s="28"/>
      <c r="I279" s="28">
        <v>0.81338352778382006</v>
      </c>
      <c r="J279" s="28">
        <v>5.5250263371851634E-2</v>
      </c>
      <c r="K279" s="28">
        <f t="shared" si="83"/>
        <v>0.96404520095192237</v>
      </c>
      <c r="L279">
        <f>LOG(C279, 2)</f>
        <v>5.2941087667834084E-2</v>
      </c>
      <c r="M279">
        <f>LOG(F279, 2)</f>
        <v>5.8488986019110921E-2</v>
      </c>
      <c r="N279">
        <f t="shared" si="84"/>
        <v>-0.29799232049403579</v>
      </c>
      <c r="O279">
        <f>STDEV(L279:N279)</f>
        <v>0.2042318772186579</v>
      </c>
      <c r="P279">
        <f>_1__xlfn.(L279:N279, 0, O279)</f>
        <v>0.7010418595997796</v>
      </c>
      <c r="Q279">
        <f t="shared" si="80"/>
        <v>0.2989581404002204</v>
      </c>
      <c r="R279">
        <f t="shared" si="81"/>
        <v>0.2989581404002204</v>
      </c>
      <c r="S279">
        <f t="shared" si="82"/>
        <v>0.59791628080044079</v>
      </c>
    </row>
    <row r="280" spans="1:19">
      <c r="A280" t="s">
        <v>797</v>
      </c>
      <c r="B280" t="s">
        <v>805</v>
      </c>
      <c r="C280" s="28">
        <v>0.85149418750475947</v>
      </c>
      <c r="D280" s="28">
        <v>3.3993660855117361E-2</v>
      </c>
      <c r="E280" s="28"/>
      <c r="F280" s="28"/>
      <c r="G280" s="28"/>
      <c r="H280" s="28"/>
      <c r="I280" s="28">
        <v>1.0762686973461364</v>
      </c>
      <c r="J280" s="28">
        <v>0.10378159557508651</v>
      </c>
      <c r="K280" s="28">
        <f t="shared" si="83"/>
        <v>0.96388144242544793</v>
      </c>
      <c r="L280">
        <f>LOG(C280, 2)</f>
        <v>-0.23193141311822443</v>
      </c>
      <c r="N280">
        <f t="shared" si="84"/>
        <v>0.1060383008827383</v>
      </c>
      <c r="O280">
        <f>STDEV(L280:N280)</f>
        <v>0.23898067660575881</v>
      </c>
      <c r="P280">
        <f>_1__xlfn.(L280:N280, 0, O280)</f>
        <v>0.64523902636801012</v>
      </c>
      <c r="Q280">
        <f t="shared" si="80"/>
        <v>0.35476097363198988</v>
      </c>
      <c r="R280">
        <f t="shared" si="81"/>
        <v>0.35476097363198988</v>
      </c>
      <c r="S280">
        <f t="shared" si="82"/>
        <v>0.70952194726397977</v>
      </c>
    </row>
    <row r="281" spans="1:19">
      <c r="A281" t="s">
        <v>479</v>
      </c>
      <c r="B281" t="s">
        <v>480</v>
      </c>
      <c r="C281" s="28">
        <v>0.9451302935505187</v>
      </c>
      <c r="D281" s="28">
        <v>1.7922655605618093E-2</v>
      </c>
      <c r="E281" s="28"/>
      <c r="F281" s="28">
        <v>1.0633328351210398</v>
      </c>
      <c r="G281" s="28">
        <v>6.3918958381641772E-2</v>
      </c>
      <c r="H281" s="28"/>
      <c r="I281" s="28">
        <v>0.86880558348615899</v>
      </c>
      <c r="J281" s="28">
        <v>6.6942759517896785E-2</v>
      </c>
      <c r="K281" s="28">
        <f t="shared" si="83"/>
        <v>0.95908957071923917</v>
      </c>
      <c r="L281">
        <f>LOG(C281, 2)</f>
        <v>-8.1414865128499048E-2</v>
      </c>
      <c r="M281">
        <f>LOG(F281, 2)</f>
        <v>8.859324731108234E-2</v>
      </c>
      <c r="N281">
        <f t="shared" si="84"/>
        <v>-0.20289472005780848</v>
      </c>
      <c r="O281">
        <f>STDEV(L281:N281)</f>
        <v>0.14641570303406837</v>
      </c>
      <c r="P281">
        <f>_1__xlfn.(L281:N281, 0, O281)</f>
        <v>0.77986988064643992</v>
      </c>
      <c r="Q281">
        <f t="shared" si="80"/>
        <v>0.22013011935356008</v>
      </c>
      <c r="R281">
        <f t="shared" si="81"/>
        <v>0.22013011935356008</v>
      </c>
      <c r="S281">
        <f t="shared" si="82"/>
        <v>0.44026023870712017</v>
      </c>
    </row>
    <row r="282" spans="1:19">
      <c r="A282" t="s">
        <v>723</v>
      </c>
      <c r="B282" t="s">
        <v>792</v>
      </c>
      <c r="C282" s="28">
        <v>0.95668277883312736</v>
      </c>
      <c r="D282" s="28">
        <v>4.6658505435225227E-2</v>
      </c>
      <c r="E282" s="28"/>
      <c r="F282" s="28"/>
      <c r="G282" s="28"/>
      <c r="H282" s="28"/>
      <c r="I282" s="28"/>
      <c r="J282" s="28"/>
      <c r="K282" s="28">
        <f t="shared" si="83"/>
        <v>0.95668277883312736</v>
      </c>
      <c r="L282">
        <f>LOG(C282, 2)</f>
        <v>-6.3887466175342023E-2</v>
      </c>
      <c r="Q282">
        <f t="shared" si="80"/>
        <v>1</v>
      </c>
      <c r="R282">
        <f t="shared" si="81"/>
        <v>1</v>
      </c>
      <c r="S282">
        <f t="shared" si="82"/>
        <v>2</v>
      </c>
    </row>
    <row r="283" spans="1:19">
      <c r="A283" t="s">
        <v>652</v>
      </c>
      <c r="B283" t="s">
        <v>803</v>
      </c>
      <c r="C283" s="28">
        <v>0.9232637343629172</v>
      </c>
      <c r="D283" s="28">
        <v>0.17822455312972083</v>
      </c>
      <c r="E283" s="28"/>
      <c r="F283" s="28">
        <v>0.93093020996458797</v>
      </c>
      <c r="G283" s="28">
        <v>1.9854682822222705E-2</v>
      </c>
      <c r="H283" s="28"/>
      <c r="I283" s="28">
        <v>1.0139049713383692</v>
      </c>
      <c r="J283" s="28">
        <v>5.5032262618631964E-2</v>
      </c>
      <c r="K283" s="28">
        <f t="shared" si="83"/>
        <v>0.95603297188862479</v>
      </c>
      <c r="L283">
        <f>LOG(C283, 2)</f>
        <v>-0.11518527593479401</v>
      </c>
      <c r="M283">
        <f t="shared" ref="M283:M289" si="89">LOG(F283, 2)</f>
        <v>-0.10325507910329924</v>
      </c>
      <c r="N283">
        <f>LOG(I283, 2)</f>
        <v>1.9922441489744053E-2</v>
      </c>
      <c r="O283">
        <f>STDEV(L283:N283)</f>
        <v>7.4798759441090379E-2</v>
      </c>
      <c r="P283">
        <f>_1__xlfn.(L283:N283, 0, O283)</f>
        <v>0.93727617152060727</v>
      </c>
      <c r="Q283">
        <f t="shared" si="80"/>
        <v>6.2723828479392729E-2</v>
      </c>
      <c r="R283">
        <f t="shared" si="81"/>
        <v>6.2723828479392729E-2</v>
      </c>
      <c r="S283">
        <f t="shared" si="82"/>
        <v>0.12544765695878546</v>
      </c>
    </row>
    <row r="284" spans="1:19">
      <c r="A284" t="s">
        <v>559</v>
      </c>
      <c r="B284" t="s">
        <v>560</v>
      </c>
      <c r="C284" s="28"/>
      <c r="D284" s="28">
        <v>6.7344778205747718E-2</v>
      </c>
      <c r="E284" s="28"/>
      <c r="F284" s="28">
        <v>0.85830653398606838</v>
      </c>
      <c r="G284" s="28">
        <v>0.14500750674538415</v>
      </c>
      <c r="H284" s="28"/>
      <c r="I284" s="28">
        <v>1.052905346833706</v>
      </c>
      <c r="J284" s="28">
        <v>0.14081686976302177</v>
      </c>
      <c r="K284" s="28">
        <f t="shared" si="83"/>
        <v>0.95560594040988711</v>
      </c>
      <c r="M284">
        <f t="shared" si="89"/>
        <v>-0.2204351137328657</v>
      </c>
      <c r="N284">
        <f>LOG(I284, 2)</f>
        <v>7.4375748052695895E-2</v>
      </c>
      <c r="O284">
        <f>STDEV(L284:N284)</f>
        <v>0.20846275953602061</v>
      </c>
      <c r="P284">
        <f>_1__xlfn.(L284:N284, 0, O284)</f>
        <v>0.68985314948634668</v>
      </c>
      <c r="Q284">
        <f t="shared" si="80"/>
        <v>0.31014685051365332</v>
      </c>
      <c r="R284">
        <f t="shared" si="81"/>
        <v>0.31014685051365332</v>
      </c>
      <c r="S284">
        <f t="shared" si="82"/>
        <v>0.62029370102730663</v>
      </c>
    </row>
    <row r="285" spans="1:19">
      <c r="A285" t="s">
        <v>721</v>
      </c>
      <c r="B285" t="s">
        <v>722</v>
      </c>
      <c r="C285" s="28">
        <v>0.99595720828701551</v>
      </c>
      <c r="D285" s="28">
        <v>0.15964716435947826</v>
      </c>
      <c r="E285" s="28"/>
      <c r="F285" s="28">
        <v>0.91103019308407118</v>
      </c>
      <c r="G285" s="28">
        <v>2.8234806839456675E-2</v>
      </c>
      <c r="H285" s="28"/>
      <c r="I285" s="28"/>
      <c r="J285" s="28"/>
      <c r="K285" s="28">
        <f t="shared" si="83"/>
        <v>0.95349370068554329</v>
      </c>
      <c r="L285">
        <f>LOG(C285, 2)</f>
        <v>-5.8443372509721665E-3</v>
      </c>
      <c r="M285">
        <f t="shared" si="89"/>
        <v>-0.13442922670983401</v>
      </c>
      <c r="O285">
        <f>STDEV(L285:N285)</f>
        <v>9.0923247294483825E-2</v>
      </c>
      <c r="P285">
        <f>_1__xlfn.(L285:N285, 0, O285)</f>
        <v>0.86234208356863407</v>
      </c>
      <c r="Q285">
        <f t="shared" si="80"/>
        <v>0.13765791643136593</v>
      </c>
      <c r="R285">
        <f t="shared" si="81"/>
        <v>0.13765791643136593</v>
      </c>
      <c r="S285">
        <f t="shared" si="82"/>
        <v>0.27531583286273187</v>
      </c>
    </row>
    <row r="286" spans="1:19">
      <c r="A286" t="s">
        <v>341</v>
      </c>
      <c r="B286" t="s">
        <v>342</v>
      </c>
      <c r="C286" s="28">
        <v>0.89363674614918021</v>
      </c>
      <c r="D286" s="28">
        <v>0.37936259031708386</v>
      </c>
      <c r="E286" s="28"/>
      <c r="F286" s="28">
        <v>0.8659402877864415</v>
      </c>
      <c r="G286" s="28">
        <v>4.8512729320202286E-2</v>
      </c>
      <c r="H286" s="28"/>
      <c r="I286" s="28">
        <v>1.0978510938113102</v>
      </c>
      <c r="J286" s="28">
        <v>2.5172955778152931E-2</v>
      </c>
      <c r="K286" s="28">
        <f t="shared" si="83"/>
        <v>0.95247604258231056</v>
      </c>
      <c r="L286">
        <f>LOG(C286, 2)</f>
        <v>-0.16223958453924606</v>
      </c>
      <c r="M286">
        <f t="shared" si="89"/>
        <v>-0.2076605497096049</v>
      </c>
      <c r="N286">
        <f>LOG(I286, 2)</f>
        <v>0.13468238878007299</v>
      </c>
      <c r="O286">
        <f>STDEV(L286:N286)</f>
        <v>0.18593207086218019</v>
      </c>
      <c r="P286">
        <f>_1__xlfn.(L286:N286, 0, O286)</f>
        <v>0.76742425538170167</v>
      </c>
      <c r="Q286">
        <f t="shared" si="80"/>
        <v>0.23257574461829833</v>
      </c>
      <c r="R286">
        <f t="shared" si="81"/>
        <v>0.23257574461829833</v>
      </c>
      <c r="S286">
        <f t="shared" si="82"/>
        <v>0.46515148923659666</v>
      </c>
    </row>
    <row r="287" spans="1:19">
      <c r="A287" t="s">
        <v>781</v>
      </c>
      <c r="B287" t="s">
        <v>782</v>
      </c>
      <c r="C287" s="28">
        <v>0.98273451823742897</v>
      </c>
      <c r="D287" s="28">
        <v>5.3213463447543248E-2</v>
      </c>
      <c r="E287" s="28"/>
      <c r="F287" s="28">
        <v>0.93035496526654937</v>
      </c>
      <c r="G287" s="28">
        <v>1.3280601610147377E-2</v>
      </c>
      <c r="H287" s="28"/>
      <c r="I287" s="28">
        <v>0.94111965531445019</v>
      </c>
      <c r="J287" s="28">
        <v>5.3612364576698684E-2</v>
      </c>
      <c r="K287" s="28">
        <f t="shared" si="83"/>
        <v>0.95140304627280958</v>
      </c>
      <c r="L287">
        <f>LOG(C287, 2)</f>
        <v>-2.512636392867558E-2</v>
      </c>
      <c r="M287">
        <f t="shared" si="89"/>
        <v>-0.10414683143725109</v>
      </c>
      <c r="N287">
        <f>LOG(I287, 2)</f>
        <v>-8.7549933937439442E-2</v>
      </c>
      <c r="O287">
        <f>STDEV(L287:N287)</f>
        <v>4.1666120098812764E-2</v>
      </c>
      <c r="P287">
        <f>_1__xlfn.(L287:N287, 0, O287)</f>
        <v>0.99866959994978921</v>
      </c>
      <c r="Q287">
        <f t="shared" si="80"/>
        <v>1.3304000502107893E-3</v>
      </c>
      <c r="R287">
        <f t="shared" si="81"/>
        <v>1.3304000502107893E-3</v>
      </c>
      <c r="S287">
        <f t="shared" si="82"/>
        <v>2.6608001004215787E-3</v>
      </c>
    </row>
    <row r="288" spans="1:19">
      <c r="A288" t="s">
        <v>631</v>
      </c>
      <c r="B288" t="s">
        <v>632</v>
      </c>
      <c r="C288" s="28"/>
      <c r="D288" s="28">
        <v>0.11782738233160681</v>
      </c>
      <c r="E288" s="28"/>
      <c r="F288" s="28">
        <v>0.94974061557346734</v>
      </c>
      <c r="G288" s="28">
        <v>2.9024502386762609E-2</v>
      </c>
      <c r="H288" s="28"/>
      <c r="I288" s="28"/>
      <c r="J288" s="28"/>
      <c r="K288" s="28">
        <f t="shared" si="83"/>
        <v>0.94974061557346734</v>
      </c>
      <c r="M288">
        <f t="shared" si="89"/>
        <v>-7.4394543256352974E-2</v>
      </c>
      <c r="Q288">
        <f t="shared" si="80"/>
        <v>1</v>
      </c>
      <c r="R288">
        <f t="shared" si="81"/>
        <v>1</v>
      </c>
      <c r="S288">
        <f t="shared" si="82"/>
        <v>2</v>
      </c>
    </row>
    <row r="289" spans="1:19">
      <c r="A289" t="s">
        <v>586</v>
      </c>
      <c r="B289" t="s">
        <v>587</v>
      </c>
      <c r="C289" s="28">
        <v>1.0182119014379101</v>
      </c>
      <c r="D289" s="28">
        <v>0.14563888362277985</v>
      </c>
      <c r="E289" s="28"/>
      <c r="F289" s="28">
        <v>0.84768050738454703</v>
      </c>
      <c r="G289" s="28">
        <v>2.9872431447300341E-2</v>
      </c>
      <c r="H289" s="28"/>
      <c r="I289" s="28">
        <v>0.98139450078246449</v>
      </c>
      <c r="J289" s="28">
        <v>6.0938457022804607E-2</v>
      </c>
      <c r="K289" s="28">
        <f t="shared" si="83"/>
        <v>0.94909563653497386</v>
      </c>
      <c r="L289">
        <f>LOG(C289, 2)</f>
        <v>2.603783385039915E-2</v>
      </c>
      <c r="M289">
        <f t="shared" si="89"/>
        <v>-0.23840748253265914</v>
      </c>
      <c r="N289">
        <f>LOG(I289, 2)</f>
        <v>-2.7094907561205132E-2</v>
      </c>
      <c r="O289">
        <f>STDEV(L289:N289)</f>
        <v>0.13988532083336133</v>
      </c>
      <c r="P289">
        <f>_1__xlfn.(L289:N289, 0, O289)</f>
        <v>0.83850808814708211</v>
      </c>
      <c r="Q289">
        <f t="shared" si="80"/>
        <v>0.16149191185291789</v>
      </c>
      <c r="R289">
        <f t="shared" si="81"/>
        <v>0.16149191185291789</v>
      </c>
      <c r="S289">
        <f t="shared" si="82"/>
        <v>0.32298382370583578</v>
      </c>
    </row>
    <row r="290" spans="1:19">
      <c r="A290" t="s">
        <v>359</v>
      </c>
      <c r="B290" t="s">
        <v>360</v>
      </c>
      <c r="C290" s="28"/>
      <c r="D290" s="28">
        <v>0.13385332892518351</v>
      </c>
      <c r="E290" s="28"/>
      <c r="F290" s="28"/>
      <c r="G290" s="28"/>
      <c r="H290" s="28"/>
      <c r="I290" s="28">
        <v>0.94827511934948572</v>
      </c>
      <c r="J290" s="28">
        <v>3.210682541953544E-2</v>
      </c>
      <c r="K290" s="28">
        <f t="shared" si="83"/>
        <v>0.94827511934948572</v>
      </c>
      <c r="N290">
        <f>LOG(I290, 2)</f>
        <v>-7.6622411567485865E-2</v>
      </c>
      <c r="Q290">
        <f t="shared" si="80"/>
        <v>1</v>
      </c>
      <c r="R290">
        <f t="shared" si="81"/>
        <v>1</v>
      </c>
      <c r="S290">
        <f t="shared" si="82"/>
        <v>2</v>
      </c>
    </row>
    <row r="291" spans="1:19">
      <c r="A291" t="s">
        <v>337</v>
      </c>
      <c r="B291" t="s">
        <v>266</v>
      </c>
      <c r="C291" s="28">
        <v>0.89179308896782683</v>
      </c>
      <c r="D291" s="28">
        <v>0.28172808362589929</v>
      </c>
      <c r="E291" s="28"/>
      <c r="F291" s="28">
        <v>0.93809299280343117</v>
      </c>
      <c r="G291" s="28">
        <v>1.5311822651001573E-2</v>
      </c>
      <c r="H291" s="28"/>
      <c r="I291" s="28">
        <v>1.0117688245100394</v>
      </c>
      <c r="J291" s="28">
        <v>2.1799988591775205E-2</v>
      </c>
      <c r="K291" s="28">
        <f t="shared" si="83"/>
        <v>0.94721830209376578</v>
      </c>
      <c r="L291">
        <f>LOG(C291, 2)</f>
        <v>-0.16521907548950013</v>
      </c>
      <c r="M291">
        <f t="shared" ref="M291:M324" si="90">LOG(F291, 2)</f>
        <v>-9.2197151244257369E-2</v>
      </c>
      <c r="N291">
        <f>LOG(I291, 2)</f>
        <v>1.6879691384044805E-2</v>
      </c>
      <c r="O291">
        <f t="shared" ref="O291:O330" si="91">STDEV(L291:N291)</f>
        <v>9.1642348212223917E-2</v>
      </c>
      <c r="P291">
        <f t="shared" ref="P291:P330" si="92">_1__xlfn.(L291:N291, 0, O291)</f>
        <v>0.93516307659778497</v>
      </c>
      <c r="Q291">
        <f t="shared" si="80"/>
        <v>6.483692340221503E-2</v>
      </c>
      <c r="R291">
        <f t="shared" si="81"/>
        <v>6.483692340221503E-2</v>
      </c>
      <c r="S291">
        <f t="shared" si="82"/>
        <v>0.12967384680443006</v>
      </c>
    </row>
    <row r="292" spans="1:19">
      <c r="A292" t="s">
        <v>645</v>
      </c>
      <c r="B292" t="s">
        <v>646</v>
      </c>
      <c r="C292" s="28">
        <v>1.0023260592539116</v>
      </c>
      <c r="D292" s="28">
        <v>6.4785530907530184E-2</v>
      </c>
      <c r="E292" s="28"/>
      <c r="F292" s="28">
        <v>0.92949870348253294</v>
      </c>
      <c r="G292" s="28">
        <v>4.6459465594814023E-2</v>
      </c>
      <c r="H292" s="28"/>
      <c r="I292" s="28">
        <v>0.90786381852870068</v>
      </c>
      <c r="J292" s="28">
        <v>5.3069372032358314E-2</v>
      </c>
      <c r="K292" s="28">
        <f t="shared" si="83"/>
        <v>0.946562860421715</v>
      </c>
      <c r="L292">
        <f>LOG(C292, 2)</f>
        <v>3.3518973041069874E-3</v>
      </c>
      <c r="M292">
        <f t="shared" si="90"/>
        <v>-0.10547524209400373</v>
      </c>
      <c r="N292">
        <f>LOG(I292, 2)</f>
        <v>-0.13945218841511281</v>
      </c>
      <c r="O292">
        <f t="shared" si="91"/>
        <v>7.4599805684494036E-2</v>
      </c>
      <c r="P292">
        <f t="shared" si="92"/>
        <v>0.96923207930311894</v>
      </c>
      <c r="Q292">
        <f t="shared" si="80"/>
        <v>3.0767920696881057E-2</v>
      </c>
      <c r="R292">
        <f t="shared" si="81"/>
        <v>3.0767920696881057E-2</v>
      </c>
      <c r="S292">
        <f t="shared" si="82"/>
        <v>6.1535841393762114E-2</v>
      </c>
    </row>
    <row r="293" spans="1:19">
      <c r="A293" t="s">
        <v>917</v>
      </c>
      <c r="B293" t="s">
        <v>918</v>
      </c>
      <c r="C293" s="28"/>
      <c r="D293" s="28"/>
      <c r="E293" s="28"/>
      <c r="F293" s="28">
        <v>0.96634911607225948</v>
      </c>
      <c r="G293" s="28">
        <v>2.4208959090380039E-2</v>
      </c>
      <c r="H293" s="28"/>
      <c r="I293" s="28">
        <v>0.92486844359731846</v>
      </c>
      <c r="J293" s="28">
        <v>2.6824935868569436E-2</v>
      </c>
      <c r="K293" s="28">
        <f t="shared" si="83"/>
        <v>0.94560877983478897</v>
      </c>
      <c r="M293">
        <f t="shared" si="90"/>
        <v>-4.9383604548574489E-2</v>
      </c>
      <c r="N293">
        <f>LOG(I293, 2)</f>
        <v>-0.11267992846673761</v>
      </c>
      <c r="O293">
        <f t="shared" si="91"/>
        <v>4.475725986671341E-2</v>
      </c>
      <c r="P293">
        <f t="shared" si="92"/>
        <v>0.99477232353005418</v>
      </c>
      <c r="Q293">
        <f t="shared" si="80"/>
        <v>5.2276764699458189E-3</v>
      </c>
      <c r="R293">
        <f t="shared" si="81"/>
        <v>5.2276764699458189E-3</v>
      </c>
      <c r="S293">
        <f t="shared" si="82"/>
        <v>1.0455352939891638E-2</v>
      </c>
    </row>
    <row r="294" spans="1:19">
      <c r="A294" t="s">
        <v>975</v>
      </c>
      <c r="B294" t="s">
        <v>976</v>
      </c>
      <c r="C294" s="28">
        <v>0.97375973707494046</v>
      </c>
      <c r="D294" s="28">
        <v>0.41481469253189801</v>
      </c>
      <c r="E294" s="28"/>
      <c r="F294" s="28">
        <v>0.91456222812750376</v>
      </c>
      <c r="G294" s="28">
        <v>2.4142011039681808E-2</v>
      </c>
      <c r="H294" s="28"/>
      <c r="I294" s="28"/>
      <c r="J294" s="28"/>
      <c r="K294" s="28">
        <f t="shared" si="83"/>
        <v>0.94416098260122205</v>
      </c>
      <c r="L294">
        <f t="shared" ref="L294:L311" si="93">LOG(C294, 2)</f>
        <v>-3.8362245464537162E-2</v>
      </c>
      <c r="M294">
        <f t="shared" si="90"/>
        <v>-0.12884675853104904</v>
      </c>
      <c r="O294">
        <f t="shared" si="91"/>
        <v>6.3982212781693359E-2</v>
      </c>
      <c r="P294">
        <f t="shared" si="92"/>
        <v>0.96769373125822822</v>
      </c>
      <c r="Q294">
        <f t="shared" si="80"/>
        <v>3.2306268741771782E-2</v>
      </c>
      <c r="R294">
        <f t="shared" si="81"/>
        <v>3.2306268741771782E-2</v>
      </c>
      <c r="S294">
        <f t="shared" si="82"/>
        <v>6.4612537483543564E-2</v>
      </c>
    </row>
    <row r="295" spans="1:19">
      <c r="A295" t="s">
        <v>506</v>
      </c>
      <c r="B295" t="s">
        <v>507</v>
      </c>
      <c r="C295" s="28">
        <v>0.80280938910390731</v>
      </c>
      <c r="D295" s="28">
        <v>6.4208377130227728E-2</v>
      </c>
      <c r="E295" s="28"/>
      <c r="F295" s="28">
        <v>0.9244756634497272</v>
      </c>
      <c r="G295" s="28">
        <v>4.2315255211424402E-2</v>
      </c>
      <c r="H295" s="28"/>
      <c r="I295" s="28">
        <v>1.1026909434573948</v>
      </c>
      <c r="J295" s="28">
        <v>4.4512693708047175E-2</v>
      </c>
      <c r="K295" s="28">
        <f t="shared" si="83"/>
        <v>0.94332533200367641</v>
      </c>
      <c r="L295">
        <f t="shared" si="93"/>
        <v>-0.31687060532380901</v>
      </c>
      <c r="M295">
        <f t="shared" si="90"/>
        <v>-0.11329275328116858</v>
      </c>
      <c r="N295">
        <f t="shared" ref="N295:N306" si="94">LOG(I295, 2)</f>
        <v>0.14102849644224486</v>
      </c>
      <c r="O295">
        <f t="shared" si="91"/>
        <v>0.22941767851865477</v>
      </c>
      <c r="P295">
        <f t="shared" si="92"/>
        <v>0.76658115228791268</v>
      </c>
      <c r="Q295">
        <f t="shared" si="80"/>
        <v>0.23341884771208732</v>
      </c>
      <c r="R295">
        <f t="shared" si="81"/>
        <v>0.23341884771208732</v>
      </c>
      <c r="S295">
        <f t="shared" si="82"/>
        <v>0.46683769542417464</v>
      </c>
    </row>
    <row r="296" spans="1:19">
      <c r="A296" t="s">
        <v>289</v>
      </c>
      <c r="B296" t="s">
        <v>290</v>
      </c>
      <c r="C296" s="28">
        <v>0.75090957528692925</v>
      </c>
      <c r="D296" s="28">
        <v>6.8589369046154203E-2</v>
      </c>
      <c r="E296" s="28"/>
      <c r="F296" s="28">
        <v>0.99351875702899917</v>
      </c>
      <c r="G296" s="28">
        <v>4.0160457668130541E-2</v>
      </c>
      <c r="H296" s="28"/>
      <c r="I296" s="28">
        <v>1.0848387512709525</v>
      </c>
      <c r="J296" s="28">
        <v>5.6352043279127587E-2</v>
      </c>
      <c r="K296" s="28">
        <f t="shared" si="83"/>
        <v>0.94308902786229376</v>
      </c>
      <c r="L296">
        <f t="shared" si="93"/>
        <v>-0.41328890637489152</v>
      </c>
      <c r="M296">
        <f t="shared" si="90"/>
        <v>-9.3808899516491257E-3</v>
      </c>
      <c r="N296">
        <f t="shared" si="94"/>
        <v>0.11748061867899641</v>
      </c>
      <c r="O296">
        <f t="shared" si="91"/>
        <v>0.27717377726765913</v>
      </c>
      <c r="P296">
        <f t="shared" si="92"/>
        <v>0.73751599176579397</v>
      </c>
      <c r="Q296">
        <f t="shared" si="80"/>
        <v>0.26248400823420603</v>
      </c>
      <c r="R296">
        <f t="shared" si="81"/>
        <v>0.26248400823420603</v>
      </c>
      <c r="S296">
        <f t="shared" si="82"/>
        <v>0.52496801646841207</v>
      </c>
    </row>
    <row r="297" spans="1:19">
      <c r="A297" t="s">
        <v>351</v>
      </c>
      <c r="B297" t="s">
        <v>427</v>
      </c>
      <c r="C297" s="28">
        <v>0.99543647072132324</v>
      </c>
      <c r="D297" s="28">
        <v>0.14817319331725012</v>
      </c>
      <c r="E297" s="28"/>
      <c r="F297" s="28">
        <v>0.84470577051094198</v>
      </c>
      <c r="G297" s="28">
        <v>1.8878243062747536E-2</v>
      </c>
      <c r="H297" s="28"/>
      <c r="I297" s="28">
        <v>0.98862388999902961</v>
      </c>
      <c r="J297" s="28">
        <v>3.814702913690815E-2</v>
      </c>
      <c r="K297" s="28">
        <f t="shared" si="83"/>
        <v>0.94292204374376498</v>
      </c>
      <c r="L297">
        <f t="shared" si="93"/>
        <v>-6.5988495592833579E-3</v>
      </c>
      <c r="M297">
        <f t="shared" si="90"/>
        <v>-0.24347918821987077</v>
      </c>
      <c r="N297">
        <f t="shared" si="94"/>
        <v>-1.6506325404730172E-2</v>
      </c>
      <c r="O297">
        <f t="shared" si="91"/>
        <v>0.13399448581694406</v>
      </c>
      <c r="P297">
        <f t="shared" si="92"/>
        <v>0.87464950779248984</v>
      </c>
      <c r="Q297">
        <f t="shared" si="80"/>
        <v>0.12535049220751016</v>
      </c>
      <c r="R297">
        <f t="shared" si="81"/>
        <v>0.12535049220751016</v>
      </c>
      <c r="S297">
        <f t="shared" si="82"/>
        <v>0.25070098441502031</v>
      </c>
    </row>
    <row r="298" spans="1:19">
      <c r="A298" t="s">
        <v>460</v>
      </c>
      <c r="B298" t="s">
        <v>461</v>
      </c>
      <c r="C298" s="28">
        <v>1.0919181284878499</v>
      </c>
      <c r="D298" s="28">
        <v>8.9995919594156037E-2</v>
      </c>
      <c r="E298" s="28"/>
      <c r="F298" s="28">
        <v>0.84685741480679122</v>
      </c>
      <c r="G298" s="28">
        <v>6.5182788027758412E-2</v>
      </c>
      <c r="H298" s="28"/>
      <c r="I298" s="28">
        <v>0.88843788625137454</v>
      </c>
      <c r="J298" s="28">
        <v>1.5243126985102141E-2</v>
      </c>
      <c r="K298" s="28">
        <f t="shared" si="83"/>
        <v>0.94240447651533854</v>
      </c>
      <c r="L298">
        <f t="shared" si="93"/>
        <v>0.12686468771144155</v>
      </c>
      <c r="M298">
        <f t="shared" si="90"/>
        <v>-0.23980901112397501</v>
      </c>
      <c r="N298">
        <f t="shared" si="94"/>
        <v>-0.17065717888051465</v>
      </c>
      <c r="O298">
        <f t="shared" si="91"/>
        <v>0.19482934345243241</v>
      </c>
      <c r="P298">
        <f t="shared" si="92"/>
        <v>0.79966198675809408</v>
      </c>
      <c r="Q298">
        <f t="shared" si="80"/>
        <v>0.20033801324190592</v>
      </c>
      <c r="R298">
        <f t="shared" si="81"/>
        <v>0.20033801324190592</v>
      </c>
      <c r="S298">
        <f t="shared" si="82"/>
        <v>0.40067602648381184</v>
      </c>
    </row>
    <row r="299" spans="1:19">
      <c r="A299" t="s">
        <v>832</v>
      </c>
      <c r="B299" t="s">
        <v>833</v>
      </c>
      <c r="C299" s="28">
        <v>0.96113371424059746</v>
      </c>
      <c r="D299" s="28">
        <v>0.36332565230639724</v>
      </c>
      <c r="E299" s="28"/>
      <c r="F299" s="28">
        <v>0.84127798848554802</v>
      </c>
      <c r="G299" s="28">
        <v>1.5778025285021362E-2</v>
      </c>
      <c r="H299" s="28"/>
      <c r="I299" s="28">
        <v>1.019624889599279</v>
      </c>
      <c r="J299" s="28">
        <v>0.1036660445221966</v>
      </c>
      <c r="K299" s="28">
        <f t="shared" si="83"/>
        <v>0.94067886410847479</v>
      </c>
      <c r="L299">
        <f t="shared" si="93"/>
        <v>-5.7190940212675401E-2</v>
      </c>
      <c r="M299">
        <f t="shared" si="90"/>
        <v>-0.24934549733069289</v>
      </c>
      <c r="N299">
        <f t="shared" si="94"/>
        <v>2.8038495874849079E-2</v>
      </c>
      <c r="O299">
        <f t="shared" si="91"/>
        <v>0.14208525039782222</v>
      </c>
      <c r="P299">
        <f t="shared" si="92"/>
        <v>0.8711093250970694</v>
      </c>
      <c r="Q299">
        <f t="shared" si="80"/>
        <v>0.1288906749029306</v>
      </c>
      <c r="R299">
        <f t="shared" si="81"/>
        <v>0.1288906749029306</v>
      </c>
      <c r="S299">
        <f t="shared" si="82"/>
        <v>0.2577813498058612</v>
      </c>
    </row>
    <row r="300" spans="1:19">
      <c r="A300" t="s">
        <v>355</v>
      </c>
      <c r="B300" t="s">
        <v>356</v>
      </c>
      <c r="C300" s="28">
        <v>0.96389325148214067</v>
      </c>
      <c r="D300" s="28">
        <v>0.14381694332811709</v>
      </c>
      <c r="E300" s="28"/>
      <c r="F300" s="28">
        <v>0.95791782050764218</v>
      </c>
      <c r="G300" s="28">
        <v>2.6367593367417924E-2</v>
      </c>
      <c r="H300" s="28"/>
      <c r="I300" s="28">
        <v>0.89546423464367875</v>
      </c>
      <c r="J300" s="28">
        <v>5.0325631364858306E-2</v>
      </c>
      <c r="K300" s="28">
        <f t="shared" si="83"/>
        <v>0.93909176887782053</v>
      </c>
      <c r="L300">
        <f t="shared" si="93"/>
        <v>-5.3054714080329135E-2</v>
      </c>
      <c r="M300">
        <f t="shared" si="90"/>
        <v>-6.2026202006860549E-2</v>
      </c>
      <c r="N300">
        <f t="shared" si="94"/>
        <v>-0.15929228359474507</v>
      </c>
      <c r="O300">
        <f t="shared" si="91"/>
        <v>5.8917455533720041E-2</v>
      </c>
      <c r="P300">
        <f t="shared" si="92"/>
        <v>0.9964131069365727</v>
      </c>
      <c r="Q300">
        <f t="shared" si="80"/>
        <v>3.5868930634272989E-3</v>
      </c>
      <c r="R300">
        <f t="shared" si="81"/>
        <v>3.5868930634272989E-3</v>
      </c>
      <c r="S300">
        <f t="shared" si="82"/>
        <v>7.1737861268545977E-3</v>
      </c>
    </row>
    <row r="301" spans="1:19">
      <c r="A301" t="s">
        <v>490</v>
      </c>
      <c r="B301" t="s">
        <v>491</v>
      </c>
      <c r="C301" s="28">
        <v>0.87021383179128176</v>
      </c>
      <c r="D301" s="28">
        <v>4.8958043674314354E-2</v>
      </c>
      <c r="E301" s="28"/>
      <c r="F301" s="28">
        <v>0.92356368160833147</v>
      </c>
      <c r="G301" s="28">
        <v>3.0338717277893914E-2</v>
      </c>
      <c r="H301" s="28"/>
      <c r="I301" s="28">
        <v>1.0226627207080301</v>
      </c>
      <c r="J301" s="28">
        <v>1.4986695730660072E-2</v>
      </c>
      <c r="K301" s="28">
        <f t="shared" si="83"/>
        <v>0.93881341136921448</v>
      </c>
      <c r="L301">
        <f t="shared" si="93"/>
        <v>-0.20055814661602397</v>
      </c>
      <c r="M301">
        <f t="shared" si="90"/>
        <v>-0.11471665347061566</v>
      </c>
      <c r="N301">
        <f t="shared" si="94"/>
        <v>3.2330415471118409E-2</v>
      </c>
      <c r="O301">
        <f t="shared" si="91"/>
        <v>0.1177771092507687</v>
      </c>
      <c r="P301">
        <f t="shared" si="92"/>
        <v>0.91728062810068067</v>
      </c>
      <c r="Q301">
        <f t="shared" si="80"/>
        <v>8.2719371899319327E-2</v>
      </c>
      <c r="R301">
        <f t="shared" si="81"/>
        <v>8.2719371899319327E-2</v>
      </c>
      <c r="S301">
        <f t="shared" si="82"/>
        <v>0.16543874379863865</v>
      </c>
    </row>
    <row r="302" spans="1:19">
      <c r="A302" t="s">
        <v>371</v>
      </c>
      <c r="B302" t="s">
        <v>372</v>
      </c>
      <c r="C302" s="28">
        <v>1.0094945229836934</v>
      </c>
      <c r="D302" s="28">
        <v>0.12705007485498232</v>
      </c>
      <c r="E302" s="28"/>
      <c r="F302" s="28">
        <v>0.87664192813137276</v>
      </c>
      <c r="G302" s="28">
        <v>6.4227954491377498E-2</v>
      </c>
      <c r="H302" s="28"/>
      <c r="I302" s="28">
        <v>0.92983773612233367</v>
      </c>
      <c r="J302" s="28">
        <v>2.9698386803358089E-2</v>
      </c>
      <c r="K302" s="28">
        <f t="shared" si="83"/>
        <v>0.93865806241246663</v>
      </c>
      <c r="L302">
        <f t="shared" si="93"/>
        <v>1.3633083343284504E-2</v>
      </c>
      <c r="M302">
        <f t="shared" si="90"/>
        <v>-0.18994041298962194</v>
      </c>
      <c r="N302">
        <f t="shared" si="94"/>
        <v>-0.10494911814661878</v>
      </c>
      <c r="O302">
        <f t="shared" si="91"/>
        <v>0.1022475974603529</v>
      </c>
      <c r="P302">
        <f t="shared" si="92"/>
        <v>0.94387264247216485</v>
      </c>
      <c r="Q302">
        <f t="shared" si="80"/>
        <v>5.6127357527835153E-2</v>
      </c>
      <c r="R302">
        <f t="shared" si="81"/>
        <v>5.6127357527835153E-2</v>
      </c>
      <c r="S302">
        <f t="shared" si="82"/>
        <v>0.11225471505567031</v>
      </c>
    </row>
    <row r="303" spans="1:19">
      <c r="A303" t="s">
        <v>473</v>
      </c>
      <c r="B303" t="s">
        <v>474</v>
      </c>
      <c r="C303" s="28">
        <v>0.9590229035557265</v>
      </c>
      <c r="D303" s="28">
        <v>0.26434116768486982</v>
      </c>
      <c r="E303" s="28"/>
      <c r="F303" s="28">
        <v>0.92378544431123899</v>
      </c>
      <c r="G303" s="28">
        <v>1.8969048850200534E-2</v>
      </c>
      <c r="H303" s="28"/>
      <c r="I303" s="28">
        <v>0.93023974353359551</v>
      </c>
      <c r="J303" s="28">
        <v>1.3882755557797307E-2</v>
      </c>
      <c r="K303" s="28">
        <f t="shared" si="83"/>
        <v>0.93768269713352037</v>
      </c>
      <c r="L303">
        <f t="shared" si="93"/>
        <v>-6.0362824532700074E-2</v>
      </c>
      <c r="M303">
        <f t="shared" si="90"/>
        <v>-0.11437028044476287</v>
      </c>
      <c r="N303">
        <f t="shared" si="94"/>
        <v>-0.10432551605046797</v>
      </c>
      <c r="O303">
        <f t="shared" si="91"/>
        <v>2.8724034162227102E-2</v>
      </c>
      <c r="P303">
        <f t="shared" si="92"/>
        <v>0.99999998982804117</v>
      </c>
      <c r="Q303">
        <f t="shared" si="80"/>
        <v>1.0171958830795802E-8</v>
      </c>
      <c r="R303">
        <f t="shared" si="81"/>
        <v>1.0171958830795802E-8</v>
      </c>
      <c r="S303">
        <f t="shared" si="82"/>
        <v>2.0343917661591604E-8</v>
      </c>
    </row>
    <row r="304" spans="1:19">
      <c r="A304" t="s">
        <v>299</v>
      </c>
      <c r="B304" t="s">
        <v>300</v>
      </c>
      <c r="C304" s="28">
        <v>0.79635095031348602</v>
      </c>
      <c r="D304" s="28">
        <v>0.23063447094021144</v>
      </c>
      <c r="E304" s="28"/>
      <c r="F304" s="28">
        <v>0.91318077482642668</v>
      </c>
      <c r="G304" s="28">
        <v>4.9071448675274097E-2</v>
      </c>
      <c r="H304" s="28"/>
      <c r="I304" s="28">
        <v>1.10272717537481</v>
      </c>
      <c r="J304" s="28">
        <v>7.0364739282390398E-2</v>
      </c>
      <c r="K304" s="28">
        <f t="shared" si="83"/>
        <v>0.93741963350490753</v>
      </c>
      <c r="L304">
        <f t="shared" si="93"/>
        <v>-0.32852373108500343</v>
      </c>
      <c r="M304">
        <f t="shared" si="90"/>
        <v>-0.13102760803010888</v>
      </c>
      <c r="N304">
        <f t="shared" si="94"/>
        <v>0.14107589934252501</v>
      </c>
      <c r="O304">
        <f t="shared" si="91"/>
        <v>0.23578551349474181</v>
      </c>
      <c r="P304">
        <f t="shared" si="92"/>
        <v>0.78225360831985113</v>
      </c>
      <c r="Q304">
        <f t="shared" si="80"/>
        <v>0.21774639168014887</v>
      </c>
      <c r="R304">
        <f t="shared" si="81"/>
        <v>0.21774639168014887</v>
      </c>
      <c r="S304">
        <f t="shared" si="82"/>
        <v>0.43549278336029773</v>
      </c>
    </row>
    <row r="305" spans="1:19">
      <c r="A305" t="s">
        <v>222</v>
      </c>
      <c r="B305" t="s">
        <v>223</v>
      </c>
      <c r="C305" s="28">
        <v>0.87193961316292246</v>
      </c>
      <c r="D305" s="28">
        <v>0.20178846781072135</v>
      </c>
      <c r="E305" s="28"/>
      <c r="F305" s="28">
        <v>0.88490420753044274</v>
      </c>
      <c r="G305" s="28">
        <v>4.2242631964075114E-2</v>
      </c>
      <c r="H305" s="28"/>
      <c r="I305" s="28">
        <v>1.0382050397838525</v>
      </c>
      <c r="J305" s="28">
        <v>3.0030334006468068E-2</v>
      </c>
      <c r="K305" s="28">
        <f t="shared" si="83"/>
        <v>0.93168295349240593</v>
      </c>
      <c r="L305">
        <f t="shared" si="93"/>
        <v>-0.197699871361182</v>
      </c>
      <c r="M305">
        <f t="shared" si="90"/>
        <v>-0.17640680556819865</v>
      </c>
      <c r="N305">
        <f t="shared" si="94"/>
        <v>5.4091396168832157E-2</v>
      </c>
      <c r="O305">
        <f t="shared" si="91"/>
        <v>0.13963145422816953</v>
      </c>
      <c r="P305">
        <f t="shared" si="92"/>
        <v>0.90711623850445455</v>
      </c>
      <c r="Q305">
        <f t="shared" si="80"/>
        <v>9.2883761495545447E-2</v>
      </c>
      <c r="R305">
        <f t="shared" si="81"/>
        <v>9.2883761495545447E-2</v>
      </c>
      <c r="S305">
        <f t="shared" si="82"/>
        <v>0.18576752299109089</v>
      </c>
    </row>
    <row r="306" spans="1:19">
      <c r="A306" t="s">
        <v>305</v>
      </c>
      <c r="B306" t="s">
        <v>306</v>
      </c>
      <c r="C306" s="28">
        <v>0.81361445706759872</v>
      </c>
      <c r="D306" s="28">
        <v>0.20097795245513081</v>
      </c>
      <c r="E306" s="28"/>
      <c r="F306" s="28">
        <v>0.857777425005817</v>
      </c>
      <c r="G306" s="28">
        <v>3.6529150125096554E-2</v>
      </c>
      <c r="H306" s="28"/>
      <c r="I306" s="28">
        <v>1.1064401075688499</v>
      </c>
      <c r="J306" s="28">
        <v>2.5602402596088571E-2</v>
      </c>
      <c r="K306" s="28">
        <f t="shared" si="83"/>
        <v>0.92594399654742199</v>
      </c>
      <c r="L306">
        <f t="shared" si="93"/>
        <v>-0.29758278030057184</v>
      </c>
      <c r="M306">
        <f t="shared" si="90"/>
        <v>-0.22132474727566226</v>
      </c>
      <c r="N306">
        <f t="shared" si="94"/>
        <v>0.14592535909013157</v>
      </c>
      <c r="O306">
        <f t="shared" si="91"/>
        <v>0.23713125687837908</v>
      </c>
      <c r="P306">
        <f t="shared" si="92"/>
        <v>0.8180900460973799</v>
      </c>
      <c r="Q306">
        <f t="shared" si="80"/>
        <v>0.1819099539026201</v>
      </c>
      <c r="R306">
        <f t="shared" si="81"/>
        <v>0.1819099539026201</v>
      </c>
      <c r="S306">
        <f t="shared" si="82"/>
        <v>0.36381990780524021</v>
      </c>
    </row>
    <row r="307" spans="1:19">
      <c r="A307" t="s">
        <v>525</v>
      </c>
      <c r="B307" t="s">
        <v>526</v>
      </c>
      <c r="C307" s="28">
        <v>1.0695711195782558</v>
      </c>
      <c r="D307" s="28">
        <v>5.2148305793529075E-2</v>
      </c>
      <c r="E307" s="28"/>
      <c r="F307" s="28">
        <v>0.78098273012357344</v>
      </c>
      <c r="G307" s="28">
        <v>4.1121387780539344E-2</v>
      </c>
      <c r="H307" s="28"/>
      <c r="I307" s="28"/>
      <c r="J307" s="28"/>
      <c r="K307" s="28">
        <f t="shared" si="83"/>
        <v>0.92527692485091462</v>
      </c>
      <c r="L307">
        <f t="shared" si="93"/>
        <v>9.7032415603973313E-2</v>
      </c>
      <c r="M307">
        <f t="shared" si="90"/>
        <v>-0.35663744849264284</v>
      </c>
      <c r="O307">
        <f t="shared" si="91"/>
        <v>0.32079303732269671</v>
      </c>
      <c r="P307">
        <f t="shared" si="92"/>
        <v>0.71641805678469628</v>
      </c>
      <c r="Q307">
        <f t="shared" si="80"/>
        <v>0.28358194321530372</v>
      </c>
      <c r="R307">
        <f t="shared" si="81"/>
        <v>0.28358194321530372</v>
      </c>
      <c r="S307">
        <f t="shared" si="82"/>
        <v>0.56716388643060744</v>
      </c>
    </row>
    <row r="308" spans="1:19">
      <c r="A308" t="s">
        <v>343</v>
      </c>
      <c r="B308" t="s">
        <v>344</v>
      </c>
      <c r="C308" s="28">
        <v>0.95557992788672919</v>
      </c>
      <c r="D308" s="28">
        <v>4.1319554896541912E-2</v>
      </c>
      <c r="E308" s="28"/>
      <c r="F308" s="28">
        <v>0.85004449030697204</v>
      </c>
      <c r="G308" s="28">
        <v>4.2566149255877768E-2</v>
      </c>
      <c r="H308" s="28"/>
      <c r="I308" s="28">
        <v>0.9686359016470818</v>
      </c>
      <c r="J308" s="28">
        <v>5.7099202119618366E-2</v>
      </c>
      <c r="K308" s="28">
        <f t="shared" si="83"/>
        <v>0.92475343994692771</v>
      </c>
      <c r="L308">
        <f t="shared" si="93"/>
        <v>-6.5551544821044069E-2</v>
      </c>
      <c r="M308">
        <f t="shared" si="90"/>
        <v>-0.23438974273643554</v>
      </c>
      <c r="N308">
        <f>LOG(I308, 2)</f>
        <v>-4.5973618720154069E-2</v>
      </c>
      <c r="O308">
        <f t="shared" si="91"/>
        <v>0.10359397348546839</v>
      </c>
      <c r="P308">
        <f t="shared" si="92"/>
        <v>0.97306336047881481</v>
      </c>
      <c r="Q308">
        <f t="shared" si="80"/>
        <v>2.6936639521185191E-2</v>
      </c>
      <c r="R308">
        <f t="shared" si="81"/>
        <v>2.6936639521185191E-2</v>
      </c>
      <c r="S308">
        <f t="shared" si="82"/>
        <v>5.3873279042370381E-2</v>
      </c>
    </row>
    <row r="309" spans="1:19">
      <c r="A309" t="s">
        <v>815</v>
      </c>
      <c r="B309" t="s">
        <v>896</v>
      </c>
      <c r="C309" s="28">
        <v>1.0867690284131499</v>
      </c>
      <c r="D309" s="28">
        <v>0.74688453464556648</v>
      </c>
      <c r="E309" s="28"/>
      <c r="F309" s="28">
        <v>0.76268622733021729</v>
      </c>
      <c r="G309" s="28">
        <v>7.8758592801549329E-2</v>
      </c>
      <c r="H309" s="28"/>
      <c r="I309" s="28"/>
      <c r="J309" s="28"/>
      <c r="K309" s="28">
        <f t="shared" si="83"/>
        <v>0.92472762787168361</v>
      </c>
      <c r="L309">
        <f t="shared" si="93"/>
        <v>0.12004535621590971</v>
      </c>
      <c r="M309">
        <f t="shared" si="90"/>
        <v>-0.39083844723630018</v>
      </c>
      <c r="O309">
        <f t="shared" si="91"/>
        <v>0.36124940181943294</v>
      </c>
      <c r="P309">
        <f t="shared" si="92"/>
        <v>0.7019607781045144</v>
      </c>
      <c r="Q309">
        <f t="shared" si="80"/>
        <v>0.2980392218954856</v>
      </c>
      <c r="R309">
        <f t="shared" si="81"/>
        <v>0.2980392218954856</v>
      </c>
      <c r="S309">
        <f t="shared" si="82"/>
        <v>0.59607844379097119</v>
      </c>
    </row>
    <row r="310" spans="1:19">
      <c r="A310" t="s">
        <v>132</v>
      </c>
      <c r="B310" t="s">
        <v>133</v>
      </c>
      <c r="C310" s="28">
        <v>0.91466056717831268</v>
      </c>
      <c r="D310" s="28">
        <v>7.1156549055829271E-2</v>
      </c>
      <c r="E310" s="28"/>
      <c r="F310" s="28">
        <v>0.93407662437060801</v>
      </c>
      <c r="G310" s="28">
        <v>2.4991027571712853E-2</v>
      </c>
      <c r="H310" s="28"/>
      <c r="I310" s="28">
        <v>0.91935522699767147</v>
      </c>
      <c r="J310" s="28">
        <v>3.832522339957585E-2</v>
      </c>
      <c r="K310" s="28">
        <f t="shared" si="83"/>
        <v>0.92269747284886405</v>
      </c>
      <c r="L310">
        <f t="shared" si="93"/>
        <v>-0.1286916399075238</v>
      </c>
      <c r="M310">
        <f t="shared" si="90"/>
        <v>-9.8387192634209433E-2</v>
      </c>
      <c r="N310">
        <f t="shared" ref="N310:N316" si="95">LOG(I310, 2)</f>
        <v>-0.12130568690240021</v>
      </c>
      <c r="O310">
        <f t="shared" si="91"/>
        <v>1.5801736222411926E-2</v>
      </c>
      <c r="P310">
        <f t="shared" si="92"/>
        <v>1</v>
      </c>
      <c r="Q310">
        <f t="shared" si="80"/>
        <v>0</v>
      </c>
      <c r="R310">
        <f t="shared" si="81"/>
        <v>0</v>
      </c>
      <c r="S310">
        <f t="shared" si="82"/>
        <v>0</v>
      </c>
    </row>
    <row r="311" spans="1:19">
      <c r="A311" t="s">
        <v>287</v>
      </c>
      <c r="B311" t="s">
        <v>288</v>
      </c>
      <c r="C311" s="28">
        <v>0.86862047335389381</v>
      </c>
      <c r="D311" s="28">
        <v>0.16695219193891139</v>
      </c>
      <c r="E311" s="28"/>
      <c r="F311" s="28">
        <v>0.88462434491460673</v>
      </c>
      <c r="G311" s="28">
        <v>3.2673798585256125E-2</v>
      </c>
      <c r="H311" s="28"/>
      <c r="I311" s="28">
        <v>1.0129787020744652</v>
      </c>
      <c r="J311" s="28">
        <v>0.11082052674658323</v>
      </c>
      <c r="K311" s="28">
        <f t="shared" si="83"/>
        <v>0.92207450678098857</v>
      </c>
      <c r="L311">
        <f t="shared" si="93"/>
        <v>-0.20320213742362547</v>
      </c>
      <c r="M311">
        <f t="shared" si="90"/>
        <v>-0.17686314905110589</v>
      </c>
      <c r="N311">
        <f t="shared" si="95"/>
        <v>1.8603841725862373E-2</v>
      </c>
      <c r="O311">
        <f t="shared" si="91"/>
        <v>0.12117410282891457</v>
      </c>
      <c r="P311">
        <f t="shared" si="92"/>
        <v>0.95748620876086987</v>
      </c>
      <c r="Q311">
        <f t="shared" si="80"/>
        <v>4.2513791239130128E-2</v>
      </c>
      <c r="R311">
        <f t="shared" si="81"/>
        <v>4.2513791239130128E-2</v>
      </c>
      <c r="S311">
        <f t="shared" si="82"/>
        <v>8.5027582478260255E-2</v>
      </c>
    </row>
    <row r="312" spans="1:19">
      <c r="A312" t="s">
        <v>568</v>
      </c>
      <c r="B312" t="s">
        <v>569</v>
      </c>
      <c r="C312" s="28"/>
      <c r="D312" s="28">
        <v>8.4143763060870333E-2</v>
      </c>
      <c r="E312" s="28"/>
      <c r="F312" s="28">
        <v>1.0389377911135458</v>
      </c>
      <c r="G312" s="28">
        <v>8.7368440015574922E-2</v>
      </c>
      <c r="H312" s="28"/>
      <c r="I312" s="28">
        <v>0.8038616842203743</v>
      </c>
      <c r="J312" s="28">
        <v>3.1310573330057059E-2</v>
      </c>
      <c r="K312" s="28">
        <f t="shared" si="83"/>
        <v>0.92139973766696004</v>
      </c>
      <c r="M312">
        <f t="shared" si="90"/>
        <v>5.5109272010281846E-2</v>
      </c>
      <c r="N312">
        <f t="shared" si="95"/>
        <v>-0.3149808082292318</v>
      </c>
      <c r="O312">
        <f t="shared" si="91"/>
        <v>0.26169320538723362</v>
      </c>
      <c r="P312">
        <f t="shared" si="92"/>
        <v>0.75871796007938341</v>
      </c>
      <c r="Q312">
        <f t="shared" si="80"/>
        <v>0.24128203992061659</v>
      </c>
      <c r="R312">
        <f t="shared" si="81"/>
        <v>0.24128203992061659</v>
      </c>
      <c r="S312">
        <f t="shared" si="82"/>
        <v>0.48256407984123317</v>
      </c>
    </row>
    <row r="313" spans="1:19">
      <c r="A313" t="s">
        <v>707</v>
      </c>
      <c r="B313" t="s">
        <v>708</v>
      </c>
      <c r="C313" s="28"/>
      <c r="D313" s="28"/>
      <c r="E313" s="28"/>
      <c r="F313" s="28">
        <v>0.88983798859399721</v>
      </c>
      <c r="G313" s="28">
        <v>4.8463745227013397E-2</v>
      </c>
      <c r="H313" s="28"/>
      <c r="I313" s="28">
        <v>0.95122132579006624</v>
      </c>
      <c r="J313" s="28">
        <v>1.6941072779776484E-2</v>
      </c>
      <c r="K313" s="28">
        <f t="shared" si="83"/>
        <v>0.92052965719203173</v>
      </c>
      <c r="M313">
        <f t="shared" si="90"/>
        <v>-0.16838540412116001</v>
      </c>
      <c r="N313">
        <f t="shared" si="95"/>
        <v>-7.2147035116362043E-2</v>
      </c>
      <c r="O313">
        <f t="shared" si="91"/>
        <v>6.8050803333625912E-2</v>
      </c>
      <c r="P313">
        <f t="shared" si="92"/>
        <v>0.99377876265906573</v>
      </c>
      <c r="Q313">
        <f t="shared" si="80"/>
        <v>6.2212373409342714E-3</v>
      </c>
      <c r="R313">
        <f t="shared" si="81"/>
        <v>6.2212373409342714E-3</v>
      </c>
      <c r="S313">
        <f t="shared" si="82"/>
        <v>1.2442474681868543E-2</v>
      </c>
    </row>
    <row r="314" spans="1:19">
      <c r="A314" t="s">
        <v>311</v>
      </c>
      <c r="B314" t="s">
        <v>312</v>
      </c>
      <c r="C314" s="28">
        <v>0.89609028786827449</v>
      </c>
      <c r="D314" s="28">
        <v>0.30499856129576042</v>
      </c>
      <c r="E314" s="28"/>
      <c r="F314" s="28">
        <v>1.0081557606843701</v>
      </c>
      <c r="G314" s="28">
        <v>4.3378621445657441E-2</v>
      </c>
      <c r="H314" s="28"/>
      <c r="I314" s="28">
        <v>0.85497918467098244</v>
      </c>
      <c r="J314" s="28">
        <v>3.5311533273891992E-2</v>
      </c>
      <c r="K314" s="28">
        <f t="shared" si="83"/>
        <v>0.91974174440787559</v>
      </c>
      <c r="L314">
        <f t="shared" ref="L314:L330" si="96">LOG(C314, 2)</f>
        <v>-0.15828399285296535</v>
      </c>
      <c r="M314">
        <f t="shared" si="90"/>
        <v>1.1718553328599694E-2</v>
      </c>
      <c r="N314">
        <f t="shared" si="95"/>
        <v>-0.22603879832450233</v>
      </c>
      <c r="O314">
        <f t="shared" si="91"/>
        <v>0.12248818829979605</v>
      </c>
      <c r="P314">
        <f t="shared" si="92"/>
        <v>0.9604794172365243</v>
      </c>
      <c r="Q314">
        <f t="shared" si="80"/>
        <v>3.9520582763475698E-2</v>
      </c>
      <c r="R314">
        <f t="shared" si="81"/>
        <v>3.9520582763475698E-2</v>
      </c>
      <c r="S314">
        <f t="shared" si="82"/>
        <v>7.9041165526951396E-2</v>
      </c>
    </row>
    <row r="315" spans="1:19">
      <c r="A315" t="s">
        <v>657</v>
      </c>
      <c r="B315" t="s">
        <v>658</v>
      </c>
      <c r="C315" s="28">
        <v>0.79855981806031551</v>
      </c>
      <c r="D315" s="28">
        <v>0.1144311627576443</v>
      </c>
      <c r="E315" s="28"/>
      <c r="F315" s="28">
        <v>1.2618265043326926</v>
      </c>
      <c r="G315" s="28">
        <v>8.9335896250474126E-2</v>
      </c>
      <c r="H315" s="28"/>
      <c r="I315" s="28">
        <v>0.69757703609923327</v>
      </c>
      <c r="J315" s="28">
        <v>3.3655912834316869E-2</v>
      </c>
      <c r="K315" s="28">
        <f t="shared" si="83"/>
        <v>0.9193211194974138</v>
      </c>
      <c r="L315">
        <f t="shared" si="96"/>
        <v>-0.32452761463136048</v>
      </c>
      <c r="M315">
        <f t="shared" si="90"/>
        <v>0.3355135596503151</v>
      </c>
      <c r="N315">
        <f t="shared" si="95"/>
        <v>-0.51957554681819385</v>
      </c>
      <c r="O315">
        <f t="shared" si="91"/>
        <v>0.44812115690562332</v>
      </c>
      <c r="P315">
        <f t="shared" si="92"/>
        <v>0.74384871924867491</v>
      </c>
      <c r="Q315">
        <f t="shared" si="80"/>
        <v>0.25615128075132509</v>
      </c>
      <c r="R315">
        <f t="shared" si="81"/>
        <v>0.25615128075132509</v>
      </c>
      <c r="S315">
        <f t="shared" si="82"/>
        <v>0.51230256150265019</v>
      </c>
    </row>
    <row r="316" spans="1:19">
      <c r="A316" t="s">
        <v>8</v>
      </c>
      <c r="B316" t="s">
        <v>161</v>
      </c>
      <c r="C316" s="28">
        <v>0.83327486749655799</v>
      </c>
      <c r="D316" s="28">
        <v>5.9718521798653827E-2</v>
      </c>
      <c r="E316" s="28"/>
      <c r="F316" s="28">
        <v>0.91570984766172259</v>
      </c>
      <c r="G316" s="28">
        <v>5.2399334376901453E-2</v>
      </c>
      <c r="H316" s="28"/>
      <c r="I316" s="28">
        <v>1.0048800516937253</v>
      </c>
      <c r="J316" s="28">
        <v>4.4964755319746912E-2</v>
      </c>
      <c r="K316" s="28">
        <f t="shared" si="83"/>
        <v>0.917954922284002</v>
      </c>
      <c r="L316">
        <f t="shared" si="96"/>
        <v>-0.26313562743197128</v>
      </c>
      <c r="M316">
        <f t="shared" si="90"/>
        <v>-0.12703755732023023</v>
      </c>
      <c r="N316">
        <f t="shared" si="95"/>
        <v>7.0233032407511662E-3</v>
      </c>
      <c r="O316">
        <f t="shared" si="91"/>
        <v>0.13508074550968896</v>
      </c>
      <c r="P316">
        <f t="shared" si="92"/>
        <v>0.94925009054451104</v>
      </c>
      <c r="Q316">
        <f t="shared" si="80"/>
        <v>5.0749909455488962E-2</v>
      </c>
      <c r="R316">
        <f t="shared" si="81"/>
        <v>5.0749909455488962E-2</v>
      </c>
      <c r="S316">
        <f t="shared" si="82"/>
        <v>0.10149981891097792</v>
      </c>
    </row>
    <row r="317" spans="1:19">
      <c r="A317" t="s">
        <v>643</v>
      </c>
      <c r="B317" t="s">
        <v>644</v>
      </c>
      <c r="C317" s="28">
        <v>0.89706074308231343</v>
      </c>
      <c r="D317" s="28">
        <v>0.15173202248238093</v>
      </c>
      <c r="E317" s="28"/>
      <c r="F317" s="28">
        <v>0.93286895286894822</v>
      </c>
      <c r="G317" s="28">
        <v>3.569159464505646E-2</v>
      </c>
      <c r="H317" s="28"/>
      <c r="I317" s="28"/>
      <c r="J317" s="28"/>
      <c r="K317" s="28">
        <f t="shared" si="83"/>
        <v>0.91496484797563082</v>
      </c>
      <c r="L317">
        <f t="shared" si="96"/>
        <v>-0.15672241656939981</v>
      </c>
      <c r="M317">
        <f t="shared" si="90"/>
        <v>-0.10025366581985053</v>
      </c>
      <c r="O317">
        <f t="shared" si="91"/>
        <v>3.9929436580139178E-2</v>
      </c>
      <c r="P317">
        <f t="shared" si="92"/>
        <v>0.99999732745424774</v>
      </c>
      <c r="Q317">
        <f t="shared" si="80"/>
        <v>2.6725457522580598E-6</v>
      </c>
      <c r="R317">
        <f t="shared" si="81"/>
        <v>2.6725457522580598E-6</v>
      </c>
      <c r="S317">
        <f t="shared" si="82"/>
        <v>5.3450915045161196E-6</v>
      </c>
    </row>
    <row r="318" spans="1:19">
      <c r="A318" t="s">
        <v>100</v>
      </c>
      <c r="B318" t="s">
        <v>101</v>
      </c>
      <c r="C318" s="28">
        <v>0.84026990467920204</v>
      </c>
      <c r="D318" s="28">
        <v>0.15494284324733798</v>
      </c>
      <c r="E318" s="28"/>
      <c r="F318" s="28">
        <v>0.90210777296033706</v>
      </c>
      <c r="G318" s="28">
        <v>7.8382524757815444E-2</v>
      </c>
      <c r="H318" s="28"/>
      <c r="I318" s="28">
        <v>0.99077796947535368</v>
      </c>
      <c r="J318" s="28">
        <v>4.6148892467479941E-2</v>
      </c>
      <c r="K318" s="28">
        <f t="shared" si="83"/>
        <v>0.91105188237163093</v>
      </c>
      <c r="L318">
        <f t="shared" si="96"/>
        <v>-0.25107528176128607</v>
      </c>
      <c r="M318">
        <f t="shared" si="90"/>
        <v>-0.14862829530093846</v>
      </c>
      <c r="N318">
        <f t="shared" ref="N318:N352" si="97">LOG(I318, 2)</f>
        <v>-1.3366305110124299E-2</v>
      </c>
      <c r="O318">
        <f t="shared" si="91"/>
        <v>0.11923139170378544</v>
      </c>
      <c r="P318">
        <f t="shared" si="92"/>
        <v>0.97726038253080505</v>
      </c>
      <c r="Q318">
        <f t="shared" si="80"/>
        <v>2.273961746919495E-2</v>
      </c>
      <c r="R318">
        <f t="shared" si="81"/>
        <v>2.273961746919495E-2</v>
      </c>
      <c r="S318">
        <f t="shared" si="82"/>
        <v>4.5479234938389901E-2</v>
      </c>
    </row>
    <row r="319" spans="1:19">
      <c r="A319" t="s">
        <v>210</v>
      </c>
      <c r="B319" t="s">
        <v>211</v>
      </c>
      <c r="C319" s="28">
        <v>0.85704008841168577</v>
      </c>
      <c r="D319" s="28">
        <v>3.8451453973456395E-2</v>
      </c>
      <c r="E319" s="28"/>
      <c r="F319" s="28">
        <v>0.92455117223824224</v>
      </c>
      <c r="G319" s="28">
        <v>3.8120005308206042E-2</v>
      </c>
      <c r="H319" s="28"/>
      <c r="I319" s="28">
        <v>0.94307773125812866</v>
      </c>
      <c r="J319" s="28">
        <v>4.1157005490004665E-2</v>
      </c>
      <c r="K319" s="28">
        <f t="shared" si="83"/>
        <v>0.90822299730268552</v>
      </c>
      <c r="L319">
        <f t="shared" si="96"/>
        <v>-0.22256540630212096</v>
      </c>
      <c r="M319">
        <f t="shared" si="90"/>
        <v>-0.11317492248207778</v>
      </c>
      <c r="N319">
        <f t="shared" si="97"/>
        <v>-8.4551407890554778E-2</v>
      </c>
      <c r="O319">
        <f t="shared" si="91"/>
        <v>7.2839374992172606E-2</v>
      </c>
      <c r="P319">
        <f t="shared" si="92"/>
        <v>0.99956791534195655</v>
      </c>
      <c r="Q319">
        <f t="shared" si="80"/>
        <v>4.3208465804345231E-4</v>
      </c>
      <c r="R319">
        <f t="shared" si="81"/>
        <v>4.3208465804345231E-4</v>
      </c>
      <c r="S319">
        <f t="shared" si="82"/>
        <v>8.6416931608690462E-4</v>
      </c>
    </row>
    <row r="320" spans="1:19">
      <c r="A320" t="s">
        <v>406</v>
      </c>
      <c r="B320" t="s">
        <v>407</v>
      </c>
      <c r="C320" s="28">
        <v>0.96338495883283914</v>
      </c>
      <c r="D320" s="28">
        <v>4.3214328759635517E-2</v>
      </c>
      <c r="E320" s="28"/>
      <c r="F320" s="28">
        <v>0.8894801426783161</v>
      </c>
      <c r="G320" s="28">
        <v>4.8194146690611735E-2</v>
      </c>
      <c r="H320" s="28"/>
      <c r="I320" s="28">
        <v>0.87152900111253229</v>
      </c>
      <c r="J320" s="28">
        <v>1.7568651126549793E-2</v>
      </c>
      <c r="K320" s="28">
        <f t="shared" si="83"/>
        <v>0.90813136754122914</v>
      </c>
      <c r="L320">
        <f t="shared" si="96"/>
        <v>-5.3815695341410279E-2</v>
      </c>
      <c r="M320">
        <f t="shared" si="90"/>
        <v>-0.16896569667912631</v>
      </c>
      <c r="N320">
        <f t="shared" si="97"/>
        <v>-0.19837942242958595</v>
      </c>
      <c r="O320">
        <f t="shared" si="91"/>
        <v>7.6401746555324057E-2</v>
      </c>
      <c r="P320">
        <f t="shared" si="92"/>
        <v>0.9992702411302401</v>
      </c>
      <c r="Q320">
        <f t="shared" si="80"/>
        <v>7.2975886975990001E-4</v>
      </c>
      <c r="R320">
        <f t="shared" si="81"/>
        <v>7.2975886975990001E-4</v>
      </c>
      <c r="S320">
        <f t="shared" si="82"/>
        <v>1.4595177395198E-3</v>
      </c>
    </row>
    <row r="321" spans="1:19">
      <c r="A321" t="s">
        <v>20</v>
      </c>
      <c r="B321" t="s">
        <v>137</v>
      </c>
      <c r="C321" s="28">
        <v>0.90224475267111848</v>
      </c>
      <c r="D321" s="28">
        <v>0.3147605335652755</v>
      </c>
      <c r="E321" s="28"/>
      <c r="F321" s="28">
        <v>1.0091233078301447</v>
      </c>
      <c r="G321" s="28">
        <v>5.0170329245785204E-2</v>
      </c>
      <c r="H321" s="28"/>
      <c r="I321" s="28">
        <v>0.80882614903699979</v>
      </c>
      <c r="J321" s="28">
        <v>3.0006987851947328E-2</v>
      </c>
      <c r="K321" s="28">
        <f t="shared" si="83"/>
        <v>0.90673140317942102</v>
      </c>
      <c r="L321">
        <f t="shared" si="96"/>
        <v>-0.14840924725237906</v>
      </c>
      <c r="M321">
        <f t="shared" si="90"/>
        <v>1.3102472487688747E-2</v>
      </c>
      <c r="N321">
        <f t="shared" si="97"/>
        <v>-0.30609845511901351</v>
      </c>
      <c r="O321">
        <f t="shared" si="91"/>
        <v>0.15960427838667113</v>
      </c>
      <c r="P321">
        <f t="shared" si="92"/>
        <v>0.9448373888399646</v>
      </c>
      <c r="Q321">
        <f t="shared" si="80"/>
        <v>5.5162611160035402E-2</v>
      </c>
      <c r="R321">
        <f t="shared" si="81"/>
        <v>5.5162611160035402E-2</v>
      </c>
      <c r="S321">
        <f t="shared" si="82"/>
        <v>0.1103252223200708</v>
      </c>
    </row>
    <row r="322" spans="1:19">
      <c r="A322" t="s">
        <v>379</v>
      </c>
      <c r="B322" t="s">
        <v>380</v>
      </c>
      <c r="C322" s="28">
        <v>0.87080317239523253</v>
      </c>
      <c r="D322" s="28">
        <v>0.13190267272732367</v>
      </c>
      <c r="E322" s="28"/>
      <c r="F322" s="28">
        <v>0.97822906635316764</v>
      </c>
      <c r="G322" s="28">
        <v>0.11730073807426281</v>
      </c>
      <c r="H322" s="28"/>
      <c r="I322" s="28">
        <v>0.86563501378597374</v>
      </c>
      <c r="J322" s="28">
        <v>6.9980351411091171E-2</v>
      </c>
      <c r="K322" s="28">
        <f t="shared" si="83"/>
        <v>0.90488908417812464</v>
      </c>
      <c r="L322">
        <f t="shared" si="96"/>
        <v>-0.19958143151543095</v>
      </c>
      <c r="M322">
        <f t="shared" si="90"/>
        <v>-3.1755762433526652E-2</v>
      </c>
      <c r="N322">
        <f t="shared" si="97"/>
        <v>-0.20816923944518864</v>
      </c>
      <c r="O322">
        <f t="shared" si="91"/>
        <v>9.9466008028849986E-2</v>
      </c>
      <c r="P322">
        <f t="shared" si="92"/>
        <v>0.99463104515315415</v>
      </c>
      <c r="Q322">
        <f t="shared" ref="Q322:Q385" si="98">1-P322</f>
        <v>5.3689548468458526E-3</v>
      </c>
      <c r="R322">
        <f t="shared" ref="R322:R385" si="99">MIN(P322:Q322)</f>
        <v>5.3689548468458526E-3</v>
      </c>
      <c r="S322">
        <f t="shared" ref="S322:S385" si="100">2*R322</f>
        <v>1.0737909693691705E-2</v>
      </c>
    </row>
    <row r="323" spans="1:19">
      <c r="A323" t="s">
        <v>541</v>
      </c>
      <c r="B323" t="s">
        <v>542</v>
      </c>
      <c r="C323" s="28">
        <v>0.84933982487470161</v>
      </c>
      <c r="D323" s="28">
        <v>8.1968002290677994E-2</v>
      </c>
      <c r="E323" s="28"/>
      <c r="F323" s="28">
        <v>0.90055429591258418</v>
      </c>
      <c r="G323" s="28">
        <v>1.8722800278245112E-2</v>
      </c>
      <c r="H323" s="28"/>
      <c r="I323" s="28">
        <v>0.96128117930845403</v>
      </c>
      <c r="J323" s="28">
        <v>4.1327456489250465E-2</v>
      </c>
      <c r="K323" s="28">
        <f t="shared" si="83"/>
        <v>0.9037251000319132</v>
      </c>
      <c r="L323">
        <f t="shared" si="96"/>
        <v>-0.23558619650361096</v>
      </c>
      <c r="M323">
        <f t="shared" si="90"/>
        <v>-0.15111483365599784</v>
      </c>
      <c r="N323">
        <f t="shared" si="97"/>
        <v>-5.6969607010116254E-2</v>
      </c>
      <c r="O323">
        <f t="shared" si="91"/>
        <v>8.9351945403019578E-2</v>
      </c>
      <c r="P323">
        <f t="shared" si="92"/>
        <v>0.99792671690312551</v>
      </c>
      <c r="Q323">
        <f t="shared" si="98"/>
        <v>2.0732830968744898E-3</v>
      </c>
      <c r="R323">
        <f t="shared" si="99"/>
        <v>2.0732830968744898E-3</v>
      </c>
      <c r="S323">
        <f t="shared" si="100"/>
        <v>4.1465661937489795E-3</v>
      </c>
    </row>
    <row r="324" spans="1:19">
      <c r="A324" t="s">
        <v>126</v>
      </c>
      <c r="B324" t="s">
        <v>15</v>
      </c>
      <c r="C324" s="28">
        <v>0.82145214756041618</v>
      </c>
      <c r="D324" s="28">
        <v>5.6189461034106533E-2</v>
      </c>
      <c r="E324" s="28"/>
      <c r="F324" s="28">
        <v>0.92089616225875481</v>
      </c>
      <c r="G324" s="28">
        <v>2.6207147724497587E-2</v>
      </c>
      <c r="H324" s="28"/>
      <c r="I324" s="28">
        <v>0.96182207246153772</v>
      </c>
      <c r="J324" s="28">
        <v>4.269606543870616E-2</v>
      </c>
      <c r="K324" s="28">
        <f t="shared" si="83"/>
        <v>0.90139012742690294</v>
      </c>
      <c r="L324">
        <f t="shared" si="96"/>
        <v>-0.28375155925924361</v>
      </c>
      <c r="M324">
        <f t="shared" si="90"/>
        <v>-0.11888960376065724</v>
      </c>
      <c r="N324">
        <f t="shared" si="97"/>
        <v>-5.6158060475146321E-2</v>
      </c>
      <c r="O324">
        <f t="shared" si="91"/>
        <v>0.11755389656280132</v>
      </c>
      <c r="P324">
        <f t="shared" si="92"/>
        <v>0.98788086098742189</v>
      </c>
      <c r="Q324">
        <f t="shared" si="98"/>
        <v>1.2119139012578106E-2</v>
      </c>
      <c r="R324">
        <f t="shared" si="99"/>
        <v>1.2119139012578106E-2</v>
      </c>
      <c r="S324">
        <f t="shared" si="100"/>
        <v>2.4238278025156212E-2</v>
      </c>
    </row>
    <row r="325" spans="1:19">
      <c r="A325" t="s">
        <v>578</v>
      </c>
      <c r="B325" t="s">
        <v>579</v>
      </c>
      <c r="C325" s="28">
        <v>0.96601122900316705</v>
      </c>
      <c r="D325" s="28">
        <v>0.12721984210802234</v>
      </c>
      <c r="E325" s="28"/>
      <c r="F325" s="28"/>
      <c r="G325" s="28"/>
      <c r="H325" s="28"/>
      <c r="I325" s="28">
        <v>0.83479542804058871</v>
      </c>
      <c r="J325" s="28">
        <v>0.10153328678286476</v>
      </c>
      <c r="K325" s="28">
        <f t="shared" si="83"/>
        <v>0.90040332852187788</v>
      </c>
      <c r="L325">
        <f t="shared" si="96"/>
        <v>-4.9888135709308133E-2</v>
      </c>
      <c r="N325">
        <f t="shared" si="97"/>
        <v>-0.26050539563689751</v>
      </c>
      <c r="O325">
        <f t="shared" si="91"/>
        <v>0.1489288927297282</v>
      </c>
      <c r="P325">
        <f t="shared" si="92"/>
        <v>0.9297232050414983</v>
      </c>
      <c r="Q325">
        <f t="shared" si="98"/>
        <v>7.0276794958501698E-2</v>
      </c>
      <c r="R325">
        <f t="shared" si="99"/>
        <v>7.0276794958501698E-2</v>
      </c>
      <c r="S325">
        <f t="shared" si="100"/>
        <v>0.1405535899170034</v>
      </c>
    </row>
    <row r="326" spans="1:19">
      <c r="A326" t="s">
        <v>192</v>
      </c>
      <c r="B326" t="s">
        <v>193</v>
      </c>
      <c r="C326" s="28">
        <v>0.78829362824886129</v>
      </c>
      <c r="D326" s="28">
        <v>0.34444010655780638</v>
      </c>
      <c r="E326" s="28"/>
      <c r="F326" s="28">
        <v>0.96976070269196446</v>
      </c>
      <c r="G326" s="28">
        <v>3.0884221029530402E-2</v>
      </c>
      <c r="H326" s="28"/>
      <c r="I326" s="28">
        <v>0.92496254294907498</v>
      </c>
      <c r="J326" s="28">
        <v>3.1941260423710628E-2</v>
      </c>
      <c r="K326" s="28">
        <f t="shared" si="83"/>
        <v>0.89433895796330021</v>
      </c>
      <c r="L326">
        <f t="shared" si="96"/>
        <v>-0.34319498155951039</v>
      </c>
      <c r="M326">
        <f>LOG(F326, 2)</f>
        <v>-4.4299301846153945E-2</v>
      </c>
      <c r="N326">
        <f t="shared" si="97"/>
        <v>-0.11253315109168611</v>
      </c>
      <c r="O326">
        <f t="shared" si="91"/>
        <v>0.15663086411950589</v>
      </c>
      <c r="P326">
        <f t="shared" si="92"/>
        <v>0.96734495100009432</v>
      </c>
      <c r="Q326">
        <f t="shared" si="98"/>
        <v>3.2655048999905678E-2</v>
      </c>
      <c r="R326">
        <f t="shared" si="99"/>
        <v>3.2655048999905678E-2</v>
      </c>
      <c r="S326">
        <f t="shared" si="100"/>
        <v>6.5310097999811356E-2</v>
      </c>
    </row>
    <row r="327" spans="1:19">
      <c r="A327" t="s">
        <v>590</v>
      </c>
      <c r="B327" t="s">
        <v>591</v>
      </c>
      <c r="C327" s="28">
        <v>0.76087336327146371</v>
      </c>
      <c r="D327" s="28">
        <v>8.8203140093023116E-2</v>
      </c>
      <c r="E327" s="28"/>
      <c r="F327" s="28">
        <v>1.0629859540647031</v>
      </c>
      <c r="G327" s="28">
        <v>0.10587499009280657</v>
      </c>
      <c r="H327" s="28"/>
      <c r="I327" s="28">
        <v>0.84587376041200868</v>
      </c>
      <c r="J327" s="28">
        <v>1.6185582785303607E-2</v>
      </c>
      <c r="K327" s="28">
        <f t="shared" si="83"/>
        <v>0.88991102591605842</v>
      </c>
      <c r="L327">
        <f t="shared" si="96"/>
        <v>-0.39427173758848727</v>
      </c>
      <c r="M327">
        <f>LOG(F327, 2)</f>
        <v>8.8122533712782711E-2</v>
      </c>
      <c r="N327">
        <f t="shared" si="97"/>
        <v>-0.24148572565232268</v>
      </c>
      <c r="O327">
        <f t="shared" si="91"/>
        <v>0.24653917980358137</v>
      </c>
      <c r="P327">
        <f t="shared" si="92"/>
        <v>0.90015971807827055</v>
      </c>
      <c r="Q327">
        <f t="shared" si="98"/>
        <v>9.9840281921729446E-2</v>
      </c>
      <c r="R327">
        <f t="shared" si="99"/>
        <v>9.9840281921729446E-2</v>
      </c>
      <c r="S327">
        <f t="shared" si="100"/>
        <v>0.19968056384345889</v>
      </c>
    </row>
    <row r="328" spans="1:19">
      <c r="A328" t="s">
        <v>150</v>
      </c>
      <c r="B328" t="s">
        <v>151</v>
      </c>
      <c r="C328" s="28">
        <v>0.69555590330731554</v>
      </c>
      <c r="D328" s="28">
        <v>0.22911110124190179</v>
      </c>
      <c r="E328" s="28"/>
      <c r="F328" s="28">
        <v>1.1430314225261449</v>
      </c>
      <c r="G328" s="28">
        <v>4.2388552395726538E-2</v>
      </c>
      <c r="H328" s="28"/>
      <c r="I328" s="28">
        <v>0.83010512267616055</v>
      </c>
      <c r="J328" s="28">
        <v>4.5942636962487141E-2</v>
      </c>
      <c r="K328" s="28">
        <f t="shared" ref="K328:K391" si="101">AVERAGE(C328, F328, I328)</f>
        <v>0.88956414950320706</v>
      </c>
      <c r="L328">
        <f t="shared" si="96"/>
        <v>-0.52376162299104378</v>
      </c>
      <c r="M328">
        <f>LOG(F328, 2)</f>
        <v>0.1928650645318489</v>
      </c>
      <c r="N328">
        <f t="shared" si="97"/>
        <v>-0.26863404715040806</v>
      </c>
      <c r="O328">
        <f t="shared" si="91"/>
        <v>0.3632320927698674</v>
      </c>
      <c r="P328">
        <f t="shared" si="92"/>
        <v>0.82969029843154096</v>
      </c>
      <c r="Q328">
        <f t="shared" si="98"/>
        <v>0.17030970156845904</v>
      </c>
      <c r="R328">
        <f t="shared" si="99"/>
        <v>0.17030970156845904</v>
      </c>
      <c r="S328">
        <f t="shared" si="100"/>
        <v>0.34061940313691808</v>
      </c>
    </row>
    <row r="329" spans="1:19">
      <c r="A329" t="s">
        <v>402</v>
      </c>
      <c r="B329" t="s">
        <v>483</v>
      </c>
      <c r="C329" s="28">
        <v>0.97854245243183002</v>
      </c>
      <c r="D329" s="28">
        <v>0.18634279678449797</v>
      </c>
      <c r="E329" s="28"/>
      <c r="F329" s="28">
        <v>0.76297755779429699</v>
      </c>
      <c r="G329" s="28">
        <v>2.3414704931086838E-2</v>
      </c>
      <c r="H329" s="28"/>
      <c r="I329" s="28">
        <v>0.9210014052465173</v>
      </c>
      <c r="J329" s="28">
        <v>1.4544592535665991E-2</v>
      </c>
      <c r="K329" s="28">
        <f t="shared" si="101"/>
        <v>0.88750713849088136</v>
      </c>
      <c r="L329">
        <f t="shared" si="96"/>
        <v>-3.1293653760035588E-2</v>
      </c>
      <c r="M329">
        <f>LOG(F329, 2)</f>
        <v>-0.39028747260480651</v>
      </c>
      <c r="N329">
        <f t="shared" si="97"/>
        <v>-0.11872473733227688</v>
      </c>
      <c r="O329">
        <f t="shared" si="91"/>
        <v>0.18720179643549828</v>
      </c>
      <c r="P329">
        <f t="shared" si="92"/>
        <v>0.95217921353871837</v>
      </c>
      <c r="Q329">
        <f t="shared" si="98"/>
        <v>4.7820786461281628E-2</v>
      </c>
      <c r="R329">
        <f t="shared" si="99"/>
        <v>4.7820786461281628E-2</v>
      </c>
      <c r="S329">
        <f t="shared" si="100"/>
        <v>9.5641572922563256E-2</v>
      </c>
    </row>
    <row r="330" spans="1:19">
      <c r="A330" t="s">
        <v>267</v>
      </c>
      <c r="B330" t="s">
        <v>268</v>
      </c>
      <c r="C330" s="28">
        <v>0.76726532749750298</v>
      </c>
      <c r="D330" s="28">
        <v>7.1436559410763267E-2</v>
      </c>
      <c r="E330" s="28"/>
      <c r="F330" s="28">
        <v>0.92485657661258558</v>
      </c>
      <c r="G330" s="28">
        <v>9.8106850129016362E-2</v>
      </c>
      <c r="H330" s="28"/>
      <c r="I330" s="28">
        <v>0.96990871631853925</v>
      </c>
      <c r="J330" s="28">
        <v>9.661241768194577E-2</v>
      </c>
      <c r="K330" s="28">
        <f t="shared" si="101"/>
        <v>0.88734354014287586</v>
      </c>
      <c r="L330">
        <f t="shared" si="96"/>
        <v>-0.38220253349340233</v>
      </c>
      <c r="M330">
        <f>LOG(F330, 2)</f>
        <v>-0.1126984398020308</v>
      </c>
      <c r="N330">
        <f t="shared" si="97"/>
        <v>-4.4079121517109153E-2</v>
      </c>
      <c r="O330">
        <f t="shared" si="91"/>
        <v>0.17873094727587283</v>
      </c>
      <c r="P330">
        <f t="shared" si="92"/>
        <v>0.95916297863593547</v>
      </c>
      <c r="Q330">
        <f t="shared" si="98"/>
        <v>4.083702136406453E-2</v>
      </c>
      <c r="R330">
        <f t="shared" si="99"/>
        <v>4.083702136406453E-2</v>
      </c>
      <c r="S330">
        <f t="shared" si="100"/>
        <v>8.1674042728129059E-2</v>
      </c>
    </row>
    <row r="331" spans="1:19">
      <c r="A331" t="s">
        <v>717</v>
      </c>
      <c r="B331" t="s">
        <v>718</v>
      </c>
      <c r="C331" s="28"/>
      <c r="D331" s="28"/>
      <c r="E331" s="28"/>
      <c r="F331" s="28"/>
      <c r="G331" s="28"/>
      <c r="H331" s="28"/>
      <c r="I331" s="28">
        <v>0.88572905075635844</v>
      </c>
      <c r="J331" s="28">
        <v>6.2165974424726676E-2</v>
      </c>
      <c r="K331" s="28">
        <f t="shared" si="101"/>
        <v>0.88572905075635844</v>
      </c>
      <c r="N331">
        <f t="shared" si="97"/>
        <v>-0.17506265673099403</v>
      </c>
      <c r="Q331">
        <f t="shared" si="98"/>
        <v>1</v>
      </c>
      <c r="R331">
        <f t="shared" si="99"/>
        <v>1</v>
      </c>
      <c r="S331">
        <f t="shared" si="100"/>
        <v>2</v>
      </c>
    </row>
    <row r="332" spans="1:19">
      <c r="A332" t="s">
        <v>563</v>
      </c>
      <c r="B332" t="s">
        <v>640</v>
      </c>
      <c r="C332" s="28">
        <v>0.95471981676666506</v>
      </c>
      <c r="D332" s="28">
        <v>3.623329179017161E-2</v>
      </c>
      <c r="E332" s="28"/>
      <c r="F332" s="28">
        <v>0.76911700806299577</v>
      </c>
      <c r="G332" s="28">
        <v>3.8101435670904779E-2</v>
      </c>
      <c r="H332" s="28"/>
      <c r="I332" s="28">
        <v>0.92626770796658398</v>
      </c>
      <c r="J332" s="28">
        <v>3.8735428849789942E-2</v>
      </c>
      <c r="K332" s="28">
        <f t="shared" si="101"/>
        <v>0.88336817759874842</v>
      </c>
      <c r="L332">
        <f t="shared" ref="L332:L341" si="102">LOG(C332, 2)</f>
        <v>-6.6850689769217861E-2</v>
      </c>
      <c r="M332">
        <f>LOG(F332, 2)</f>
        <v>-0.37872499850647068</v>
      </c>
      <c r="N332">
        <f t="shared" si="97"/>
        <v>-0.1104988764147764</v>
      </c>
      <c r="O332">
        <f t="shared" ref="O332:O341" si="103">STDEV(L332:N332)</f>
        <v>0.16887668144740664</v>
      </c>
      <c r="P332">
        <f t="shared" ref="P332:P341" si="104">_1__xlfn.(L332:N332, 0, O332)</f>
        <v>0.97135489875207637</v>
      </c>
      <c r="Q332">
        <f t="shared" si="98"/>
        <v>2.8645101247923632E-2</v>
      </c>
      <c r="R332">
        <f t="shared" si="99"/>
        <v>2.8645101247923632E-2</v>
      </c>
      <c r="S332">
        <f t="shared" si="100"/>
        <v>5.7290202495847264E-2</v>
      </c>
    </row>
    <row r="333" spans="1:19">
      <c r="A333" t="s">
        <v>428</v>
      </c>
      <c r="B333" t="s">
        <v>429</v>
      </c>
      <c r="C333" s="28">
        <v>0.99006646713476321</v>
      </c>
      <c r="D333" s="28">
        <v>8.7392729816046497E-2</v>
      </c>
      <c r="E333" s="28"/>
      <c r="F333" s="28"/>
      <c r="G333" s="28"/>
      <c r="H333" s="28"/>
      <c r="I333" s="28">
        <v>0.7750301973279623</v>
      </c>
      <c r="J333" s="28">
        <v>3.206097989746131E-2</v>
      </c>
      <c r="K333" s="28">
        <f t="shared" si="101"/>
        <v>0.88254833223136275</v>
      </c>
      <c r="L333">
        <f t="shared" si="102"/>
        <v>-1.4402712536698821E-2</v>
      </c>
      <c r="N333">
        <f t="shared" si="97"/>
        <v>-0.3676755720016856</v>
      </c>
      <c r="O333">
        <f t="shared" si="103"/>
        <v>0.24980163453685433</v>
      </c>
      <c r="P333">
        <f t="shared" si="104"/>
        <v>0.8602712318785628</v>
      </c>
      <c r="Q333">
        <f t="shared" si="98"/>
        <v>0.1397287681214372</v>
      </c>
      <c r="R333">
        <f t="shared" si="99"/>
        <v>0.1397287681214372</v>
      </c>
      <c r="S333">
        <f t="shared" si="100"/>
        <v>0.27945753624287439</v>
      </c>
    </row>
    <row r="334" spans="1:19">
      <c r="A334" t="s">
        <v>557</v>
      </c>
      <c r="B334" t="s">
        <v>558</v>
      </c>
      <c r="C334" s="28">
        <v>0.87189947737821993</v>
      </c>
      <c r="D334" s="28">
        <v>0.14092153890035386</v>
      </c>
      <c r="E334" s="28"/>
      <c r="F334" s="28"/>
      <c r="G334" s="28"/>
      <c r="H334" s="28"/>
      <c r="I334" s="28">
        <v>0.89206024697700803</v>
      </c>
      <c r="J334" s="28">
        <v>6.539098599845683E-2</v>
      </c>
      <c r="K334" s="28">
        <f t="shared" si="101"/>
        <v>0.88197986217761404</v>
      </c>
      <c r="L334">
        <f t="shared" si="102"/>
        <v>-0.19776628081131625</v>
      </c>
      <c r="N334">
        <f t="shared" si="97"/>
        <v>-0.16478694631150692</v>
      </c>
      <c r="O334">
        <f t="shared" si="103"/>
        <v>2.3319911063834634E-2</v>
      </c>
      <c r="P334">
        <f t="shared" si="104"/>
        <v>1</v>
      </c>
      <c r="Q334">
        <f t="shared" si="98"/>
        <v>0</v>
      </c>
      <c r="R334">
        <f t="shared" si="99"/>
        <v>0</v>
      </c>
      <c r="S334">
        <f t="shared" si="100"/>
        <v>0</v>
      </c>
    </row>
    <row r="335" spans="1:19">
      <c r="A335" t="s">
        <v>160</v>
      </c>
      <c r="B335" t="s">
        <v>237</v>
      </c>
      <c r="C335" s="28">
        <v>0.98094061077659223</v>
      </c>
      <c r="D335" s="28">
        <v>0.34513534027224624</v>
      </c>
      <c r="E335" s="28"/>
      <c r="F335" s="28">
        <v>0.82418092702882495</v>
      </c>
      <c r="G335" s="28">
        <v>5.1747869494554524E-2</v>
      </c>
      <c r="H335" s="28"/>
      <c r="I335" s="28">
        <v>0.8395577117677322</v>
      </c>
      <c r="J335" s="28">
        <v>6.8532848977188435E-2</v>
      </c>
      <c r="K335" s="28">
        <f t="shared" si="101"/>
        <v>0.88155974985771657</v>
      </c>
      <c r="L335">
        <f t="shared" si="102"/>
        <v>-2.7762301084769476E-2</v>
      </c>
      <c r="M335">
        <f t="shared" ref="M335:M341" si="105">LOG(F335, 2)</f>
        <v>-0.27896701733946233</v>
      </c>
      <c r="N335">
        <f t="shared" si="97"/>
        <v>-0.25229859447865843</v>
      </c>
      <c r="O335">
        <f t="shared" si="103"/>
        <v>0.13798041002110289</v>
      </c>
      <c r="P335">
        <f t="shared" si="104"/>
        <v>0.99033579665279725</v>
      </c>
      <c r="Q335">
        <f t="shared" si="98"/>
        <v>9.6642033472027489E-3</v>
      </c>
      <c r="R335">
        <f t="shared" si="99"/>
        <v>9.6642033472027489E-3</v>
      </c>
      <c r="S335">
        <f t="shared" si="100"/>
        <v>1.9328406694405498E-2</v>
      </c>
    </row>
    <row r="336" spans="1:19">
      <c r="A336" t="s">
        <v>564</v>
      </c>
      <c r="B336" t="s">
        <v>565</v>
      </c>
      <c r="C336" s="28">
        <v>0.93918465498915971</v>
      </c>
      <c r="D336" s="28">
        <v>5.0236589081074701E-2</v>
      </c>
      <c r="E336" s="28"/>
      <c r="F336" s="28">
        <v>0.83382800009963476</v>
      </c>
      <c r="G336" s="28">
        <v>3.9728961657777763E-2</v>
      </c>
      <c r="H336" s="28"/>
      <c r="I336" s="28">
        <v>0.86529208510171518</v>
      </c>
      <c r="J336" s="28">
        <v>5.4230661440373161E-2</v>
      </c>
      <c r="K336" s="28">
        <f t="shared" si="101"/>
        <v>0.87943491339683655</v>
      </c>
      <c r="L336">
        <f t="shared" si="102"/>
        <v>-9.051925793843324E-2</v>
      </c>
      <c r="M336">
        <f t="shared" si="105"/>
        <v>-0.26217827595929755</v>
      </c>
      <c r="N336">
        <f t="shared" si="97"/>
        <v>-0.20874088861394835</v>
      </c>
      <c r="O336">
        <f t="shared" si="103"/>
        <v>8.7843351857878477E-2</v>
      </c>
      <c r="P336">
        <f t="shared" si="104"/>
        <v>0.99988789633410791</v>
      </c>
      <c r="Q336">
        <f t="shared" si="98"/>
        <v>1.1210366589209375E-4</v>
      </c>
      <c r="R336">
        <f t="shared" si="99"/>
        <v>1.1210366589209375E-4</v>
      </c>
      <c r="S336">
        <f t="shared" si="100"/>
        <v>2.242073317841875E-4</v>
      </c>
    </row>
    <row r="337" spans="1:19">
      <c r="A337" t="s">
        <v>613</v>
      </c>
      <c r="B337" t="s">
        <v>614</v>
      </c>
      <c r="C337" s="28">
        <v>0.81750802331333516</v>
      </c>
      <c r="D337" s="28">
        <v>4.7831172872248043E-2</v>
      </c>
      <c r="E337" s="28"/>
      <c r="F337" s="28">
        <v>0.89735960373514545</v>
      </c>
      <c r="G337" s="28">
        <v>4.4747094725733495E-2</v>
      </c>
      <c r="H337" s="28"/>
      <c r="I337" s="28">
        <v>0.90833297937487156</v>
      </c>
      <c r="J337" s="28">
        <v>6.1569506233129241E-2</v>
      </c>
      <c r="K337" s="28">
        <f t="shared" si="101"/>
        <v>0.87440020214111736</v>
      </c>
      <c r="L337">
        <f t="shared" si="102"/>
        <v>-0.29069520508696828</v>
      </c>
      <c r="M337">
        <f t="shared" si="105"/>
        <v>-0.15624185493677123</v>
      </c>
      <c r="N337">
        <f t="shared" si="97"/>
        <v>-0.13870683301972095</v>
      </c>
      <c r="O337">
        <f t="shared" si="103"/>
        <v>8.3152115230556989E-2</v>
      </c>
      <c r="P337">
        <f t="shared" si="104"/>
        <v>0.99997611754236004</v>
      </c>
      <c r="Q337">
        <f t="shared" si="98"/>
        <v>2.3882457639956556E-5</v>
      </c>
      <c r="R337">
        <f t="shared" si="99"/>
        <v>2.3882457639956556E-5</v>
      </c>
      <c r="S337">
        <f t="shared" si="100"/>
        <v>4.7764915279913112E-5</v>
      </c>
    </row>
    <row r="338" spans="1:19">
      <c r="A338" t="s">
        <v>156</v>
      </c>
      <c r="B338" t="s">
        <v>157</v>
      </c>
      <c r="C338" s="28">
        <v>0.92639977425556241</v>
      </c>
      <c r="D338" s="28">
        <v>0.10299100900741995</v>
      </c>
      <c r="E338" s="28"/>
      <c r="F338" s="28">
        <v>0.85246712927626223</v>
      </c>
      <c r="G338" s="28">
        <v>3.3720101024384087E-2</v>
      </c>
      <c r="H338" s="28"/>
      <c r="I338" s="28">
        <v>0.84057177725617149</v>
      </c>
      <c r="J338" s="28">
        <v>2.2531750858774003E-2</v>
      </c>
      <c r="K338" s="28">
        <f t="shared" si="101"/>
        <v>0.87314622692933208</v>
      </c>
      <c r="L338">
        <f t="shared" si="102"/>
        <v>-0.11029319311507063</v>
      </c>
      <c r="M338">
        <f t="shared" si="105"/>
        <v>-0.23028388930704285</v>
      </c>
      <c r="N338">
        <f t="shared" si="97"/>
        <v>-0.25055707700811125</v>
      </c>
      <c r="O338">
        <f t="shared" si="103"/>
        <v>7.5809768980166614E-2</v>
      </c>
      <c r="P338">
        <f t="shared" si="104"/>
        <v>0.99999663329121147</v>
      </c>
      <c r="Q338">
        <f t="shared" si="98"/>
        <v>3.3667087885325131E-6</v>
      </c>
      <c r="R338">
        <f t="shared" si="99"/>
        <v>3.3667087885325131E-6</v>
      </c>
      <c r="S338">
        <f t="shared" si="100"/>
        <v>6.7334175770650262E-6</v>
      </c>
    </row>
    <row r="339" spans="1:19">
      <c r="A339" t="s">
        <v>611</v>
      </c>
      <c r="B339" t="s">
        <v>612</v>
      </c>
      <c r="C339" s="28">
        <v>0.80365447458217099</v>
      </c>
      <c r="D339" s="28">
        <v>0.10675428147202851</v>
      </c>
      <c r="E339" s="28"/>
      <c r="F339" s="28">
        <v>0.90500288158265374</v>
      </c>
      <c r="G339" s="28">
        <v>3.0910337350486344E-2</v>
      </c>
      <c r="H339" s="28"/>
      <c r="I339" s="28">
        <v>0.90761483938137377</v>
      </c>
      <c r="J339" s="28">
        <v>1.7584412683945227E-2</v>
      </c>
      <c r="K339" s="28">
        <f t="shared" si="101"/>
        <v>0.87209073184873287</v>
      </c>
      <c r="L339">
        <f t="shared" si="102"/>
        <v>-0.31535273645835599</v>
      </c>
      <c r="M339">
        <f t="shared" si="105"/>
        <v>-0.14400570905794366</v>
      </c>
      <c r="N339">
        <f t="shared" si="97"/>
        <v>-0.13984789781309465</v>
      </c>
      <c r="O339">
        <f t="shared" si="103"/>
        <v>0.10014908851407867</v>
      </c>
      <c r="P339">
        <f t="shared" si="104"/>
        <v>0.99972420932007644</v>
      </c>
      <c r="Q339">
        <f t="shared" si="98"/>
        <v>2.7579067992355988E-4</v>
      </c>
      <c r="R339">
        <f t="shared" si="99"/>
        <v>2.7579067992355988E-4</v>
      </c>
      <c r="S339">
        <f t="shared" si="100"/>
        <v>5.5158135984711976E-4</v>
      </c>
    </row>
    <row r="340" spans="1:19">
      <c r="A340" t="s">
        <v>605</v>
      </c>
      <c r="B340" t="s">
        <v>606</v>
      </c>
      <c r="C340" s="28">
        <v>0.84285707006300126</v>
      </c>
      <c r="D340" s="28">
        <v>7.5760791758601356E-2</v>
      </c>
      <c r="E340" s="28"/>
      <c r="F340" s="28">
        <v>0.94816279182197949</v>
      </c>
      <c r="G340" s="28">
        <v>3.7625474261708931E-2</v>
      </c>
      <c r="H340" s="28"/>
      <c r="I340" s="28">
        <v>0.82134696152224995</v>
      </c>
      <c r="J340" s="28">
        <v>2.1760519351420447E-2</v>
      </c>
      <c r="K340" s="28">
        <f t="shared" si="101"/>
        <v>0.87078894113574357</v>
      </c>
      <c r="L340">
        <f t="shared" si="102"/>
        <v>-0.24664009218283051</v>
      </c>
      <c r="M340">
        <f t="shared" si="105"/>
        <v>-7.6793315519704336E-2</v>
      </c>
      <c r="N340">
        <f t="shared" si="97"/>
        <v>-0.28393630659079688</v>
      </c>
      <c r="O340">
        <f t="shared" si="103"/>
        <v>0.11041373246559033</v>
      </c>
      <c r="P340">
        <f t="shared" si="104"/>
        <v>0.99925318668644325</v>
      </c>
      <c r="Q340">
        <f t="shared" si="98"/>
        <v>7.4681331355674896E-4</v>
      </c>
      <c r="R340">
        <f t="shared" si="99"/>
        <v>7.4681331355674896E-4</v>
      </c>
      <c r="S340">
        <f t="shared" si="100"/>
        <v>1.4936266271134979E-3</v>
      </c>
    </row>
    <row r="341" spans="1:19">
      <c r="A341" t="s">
        <v>180</v>
      </c>
      <c r="B341" t="s">
        <v>181</v>
      </c>
      <c r="C341" s="28">
        <v>0.90123822627072014</v>
      </c>
      <c r="D341" s="28">
        <v>0.31546409858451607</v>
      </c>
      <c r="E341" s="28"/>
      <c r="F341" s="28">
        <v>0.83297241221341523</v>
      </c>
      <c r="G341" s="28">
        <v>2.2174075402752916E-2</v>
      </c>
      <c r="H341" s="28"/>
      <c r="I341" s="28">
        <v>0.87634538695817121</v>
      </c>
      <c r="J341" s="28">
        <v>4.3384825388138717E-2</v>
      </c>
      <c r="K341" s="28">
        <f t="shared" si="101"/>
        <v>0.87018534181410223</v>
      </c>
      <c r="L341">
        <f t="shared" si="102"/>
        <v>-0.15001958770371723</v>
      </c>
      <c r="M341">
        <f t="shared" si="105"/>
        <v>-0.26365938011524542</v>
      </c>
      <c r="N341">
        <f t="shared" si="97"/>
        <v>-0.19042851519138407</v>
      </c>
      <c r="O341">
        <f t="shared" si="103"/>
        <v>5.7604460790138541E-2</v>
      </c>
      <c r="P341">
        <f t="shared" si="104"/>
        <v>0.99999999929689698</v>
      </c>
      <c r="Q341">
        <f t="shared" si="98"/>
        <v>7.0310302024978455E-10</v>
      </c>
      <c r="R341">
        <f t="shared" si="99"/>
        <v>7.0310302024978455E-10</v>
      </c>
      <c r="S341">
        <f t="shared" si="100"/>
        <v>1.4062060404995691E-9</v>
      </c>
    </row>
    <row r="342" spans="1:19">
      <c r="A342" t="s">
        <v>756</v>
      </c>
      <c r="B342" t="s">
        <v>757</v>
      </c>
      <c r="C342" s="28"/>
      <c r="D342" s="28">
        <v>8.5635641683372302E-2</v>
      </c>
      <c r="E342" s="28"/>
      <c r="F342" s="28"/>
      <c r="G342" s="28"/>
      <c r="H342" s="28"/>
      <c r="I342" s="28">
        <v>0.86979268298829382</v>
      </c>
      <c r="J342" s="28">
        <v>5.1525727709297205E-2</v>
      </c>
      <c r="K342" s="28">
        <f t="shared" si="101"/>
        <v>0.86979268298829382</v>
      </c>
      <c r="N342">
        <f t="shared" si="97"/>
        <v>-0.20125652250858633</v>
      </c>
      <c r="Q342">
        <f t="shared" si="98"/>
        <v>1</v>
      </c>
      <c r="R342">
        <f t="shared" si="99"/>
        <v>1</v>
      </c>
      <c r="S342">
        <f t="shared" si="100"/>
        <v>2</v>
      </c>
    </row>
    <row r="343" spans="1:19">
      <c r="A343" t="s">
        <v>588</v>
      </c>
      <c r="B343" t="s">
        <v>589</v>
      </c>
      <c r="C343" s="28">
        <v>0.87858255851919775</v>
      </c>
      <c r="D343" s="28">
        <v>8.1884845838709544E-2</v>
      </c>
      <c r="E343" s="28"/>
      <c r="F343" s="28">
        <v>0.83840715351028527</v>
      </c>
      <c r="G343" s="28">
        <v>6.8284664648498791E-2</v>
      </c>
      <c r="H343" s="28"/>
      <c r="I343" s="28">
        <v>0.888555086701449</v>
      </c>
      <c r="J343" s="28">
        <v>1.8769959935586143E-2</v>
      </c>
      <c r="K343" s="28">
        <f t="shared" si="101"/>
        <v>0.86851493291031068</v>
      </c>
      <c r="L343">
        <f>LOG(C343, 2)</f>
        <v>-0.18675023532422805</v>
      </c>
      <c r="M343">
        <f>LOG(F343, 2)</f>
        <v>-0.25427706850605269</v>
      </c>
      <c r="N343">
        <f t="shared" si="97"/>
        <v>-0.17046687479835887</v>
      </c>
      <c r="O343">
        <f>STDEV(L343:N343)</f>
        <v>4.4439414935584898E-2</v>
      </c>
      <c r="P343">
        <f>_1__xlfn.(L343:N343, 0, O343)</f>
        <v>0.999999999999999</v>
      </c>
      <c r="Q343">
        <f t="shared" si="98"/>
        <v>0</v>
      </c>
      <c r="R343">
        <f t="shared" si="99"/>
        <v>0</v>
      </c>
      <c r="S343">
        <f t="shared" si="100"/>
        <v>0</v>
      </c>
    </row>
    <row r="344" spans="1:19">
      <c r="A344" t="s">
        <v>607</v>
      </c>
      <c r="B344" t="s">
        <v>608</v>
      </c>
      <c r="C344" s="28">
        <v>0.90579389491172346</v>
      </c>
      <c r="D344" s="28">
        <v>9.0562692574140929E-2</v>
      </c>
      <c r="E344" s="28"/>
      <c r="F344" s="28">
        <v>0.95739681612132244</v>
      </c>
      <c r="G344" s="28">
        <v>0.10728814502276952</v>
      </c>
      <c r="H344" s="28"/>
      <c r="I344" s="28">
        <v>0.73325578928277202</v>
      </c>
      <c r="J344" s="28">
        <v>2.7838797414125937E-2</v>
      </c>
      <c r="K344" s="28">
        <f t="shared" si="101"/>
        <v>0.86548216677193934</v>
      </c>
      <c r="L344">
        <f>LOG(C344, 2)</f>
        <v>-0.14274527929075206</v>
      </c>
      <c r="M344">
        <f>LOG(F344, 2)</f>
        <v>-6.2811086587795301E-2</v>
      </c>
      <c r="N344">
        <f t="shared" si="97"/>
        <v>-0.44761153833360201</v>
      </c>
      <c r="O344">
        <f>STDEV(L344:N344)</f>
        <v>0.20306168961247237</v>
      </c>
      <c r="P344">
        <f>_1__xlfn.(L344:N344, 0, O344)</f>
        <v>0.96835181662991521</v>
      </c>
      <c r="Q344">
        <f t="shared" si="98"/>
        <v>3.1648183370084793E-2</v>
      </c>
      <c r="R344">
        <f t="shared" si="99"/>
        <v>3.1648183370084793E-2</v>
      </c>
      <c r="S344">
        <f t="shared" si="100"/>
        <v>6.3296366740169585E-2</v>
      </c>
    </row>
    <row r="345" spans="1:19">
      <c r="A345" t="s">
        <v>553</v>
      </c>
      <c r="B345" t="s">
        <v>554</v>
      </c>
      <c r="C345" s="28"/>
      <c r="D345" s="28">
        <v>2.3770820531205113E-2</v>
      </c>
      <c r="E345" s="28"/>
      <c r="F345" s="28"/>
      <c r="G345" s="28"/>
      <c r="H345" s="28"/>
      <c r="I345" s="28">
        <v>0.86312995863443209</v>
      </c>
      <c r="J345" s="28">
        <v>1.7209384684580133E-2</v>
      </c>
      <c r="K345" s="28">
        <f t="shared" si="101"/>
        <v>0.86312995863443209</v>
      </c>
      <c r="N345">
        <f t="shared" si="97"/>
        <v>-0.21235029728871652</v>
      </c>
      <c r="Q345">
        <f t="shared" si="98"/>
        <v>1</v>
      </c>
      <c r="R345">
        <f t="shared" si="99"/>
        <v>1</v>
      </c>
      <c r="S345">
        <f t="shared" si="100"/>
        <v>2</v>
      </c>
    </row>
    <row r="346" spans="1:19">
      <c r="A346" t="s">
        <v>271</v>
      </c>
      <c r="B346" t="s">
        <v>272</v>
      </c>
      <c r="C346" s="28">
        <v>0.86190927274235474</v>
      </c>
      <c r="D346" s="28">
        <v>1.2463155652542223E-2</v>
      </c>
      <c r="E346" s="28"/>
      <c r="F346" s="28">
        <v>0.79077433682468323</v>
      </c>
      <c r="G346" s="28">
        <v>2.8600026180071569E-2</v>
      </c>
      <c r="H346" s="28"/>
      <c r="I346" s="28">
        <v>0.93125417547250477</v>
      </c>
      <c r="J346" s="28">
        <v>6.0821484108245782E-2</v>
      </c>
      <c r="K346" s="28">
        <f t="shared" si="101"/>
        <v>0.8613125950131808</v>
      </c>
      <c r="L346">
        <f t="shared" ref="L346:L352" si="106">LOG(C346, 2)</f>
        <v>-0.21439208015938591</v>
      </c>
      <c r="M346">
        <f t="shared" ref="M346:M356" si="107">LOG(F346, 2)</f>
        <v>-0.33866204316335313</v>
      </c>
      <c r="N346">
        <f t="shared" si="97"/>
        <v>-0.10275310578630553</v>
      </c>
      <c r="O346">
        <f t="shared" ref="O346:O352" si="108">STDEV(L346:N346)</f>
        <v>0.11801081238488863</v>
      </c>
      <c r="P346">
        <f t="shared" ref="P346:P352" si="109">_1__xlfn.(L346:N346, 0, O346)</f>
        <v>0.99933271167018567</v>
      </c>
      <c r="Q346">
        <f t="shared" si="98"/>
        <v>6.6728832981433062E-4</v>
      </c>
      <c r="R346">
        <f t="shared" si="99"/>
        <v>6.6728832981433062E-4</v>
      </c>
      <c r="S346">
        <f t="shared" si="100"/>
        <v>1.3345766596286612E-3</v>
      </c>
    </row>
    <row r="347" spans="1:19">
      <c r="A347" t="s">
        <v>647</v>
      </c>
      <c r="B347" t="s">
        <v>648</v>
      </c>
      <c r="C347" s="28">
        <v>0.85607626498391132</v>
      </c>
      <c r="D347" s="28">
        <v>8.1231962512090375E-2</v>
      </c>
      <c r="E347" s="28"/>
      <c r="F347" s="28">
        <v>0.79887244562540383</v>
      </c>
      <c r="G347" s="28">
        <v>1.8852500954303013E-2</v>
      </c>
      <c r="H347" s="28"/>
      <c r="I347" s="28">
        <v>0.92067673998888822</v>
      </c>
      <c r="J347" s="28">
        <v>5.2819328452231994E-2</v>
      </c>
      <c r="K347" s="28">
        <f t="shared" si="101"/>
        <v>0.85854181686606779</v>
      </c>
      <c r="L347">
        <f t="shared" si="106"/>
        <v>-0.22418876763832074</v>
      </c>
      <c r="M347">
        <f t="shared" si="107"/>
        <v>-0.32396292559407297</v>
      </c>
      <c r="N347">
        <f t="shared" si="97"/>
        <v>-0.11923339620211724</v>
      </c>
      <c r="O347">
        <f t="shared" si="108"/>
        <v>0.10237569112029019</v>
      </c>
      <c r="P347">
        <f t="shared" si="109"/>
        <v>0.99991630282887256</v>
      </c>
      <c r="Q347">
        <f t="shared" si="98"/>
        <v>8.369717112743924E-5</v>
      </c>
      <c r="R347">
        <f t="shared" si="99"/>
        <v>8.369717112743924E-5</v>
      </c>
      <c r="S347">
        <f t="shared" si="100"/>
        <v>1.6739434225487848E-4</v>
      </c>
    </row>
    <row r="348" spans="1:19">
      <c r="A348" t="s">
        <v>393</v>
      </c>
      <c r="B348" t="s">
        <v>394</v>
      </c>
      <c r="C348" s="28">
        <v>0.79670307551148101</v>
      </c>
      <c r="D348" s="28">
        <v>0.18967928925569955</v>
      </c>
      <c r="E348" s="28"/>
      <c r="F348" s="28">
        <v>0.80821356306954895</v>
      </c>
      <c r="G348" s="28">
        <v>9.4773289368950381E-2</v>
      </c>
      <c r="H348" s="28"/>
      <c r="I348" s="28">
        <v>0.97002343369912203</v>
      </c>
      <c r="J348" s="28">
        <v>9.001678342266782E-2</v>
      </c>
      <c r="K348" s="28">
        <f t="shared" si="101"/>
        <v>0.85831335742671744</v>
      </c>
      <c r="L348">
        <f t="shared" si="106"/>
        <v>-0.32788595072481791</v>
      </c>
      <c r="M348">
        <f t="shared" si="107"/>
        <v>-0.30719153251596382</v>
      </c>
      <c r="N348">
        <f t="shared" si="97"/>
        <v>-4.3908494728680553E-2</v>
      </c>
      <c r="O348">
        <f t="shared" si="108"/>
        <v>0.15831898835659874</v>
      </c>
      <c r="P348">
        <f t="shared" si="109"/>
        <v>0.9933585746283552</v>
      </c>
      <c r="Q348">
        <f t="shared" si="98"/>
        <v>6.6414253716448046E-3</v>
      </c>
      <c r="R348">
        <f t="shared" si="99"/>
        <v>6.6414253716448046E-3</v>
      </c>
      <c r="S348">
        <f t="shared" si="100"/>
        <v>1.3282850743289609E-2</v>
      </c>
    </row>
    <row r="349" spans="1:19">
      <c r="A349" t="s">
        <v>251</v>
      </c>
      <c r="B349" t="s">
        <v>252</v>
      </c>
      <c r="C349" s="28">
        <v>0.88001550047757671</v>
      </c>
      <c r="D349" s="28">
        <v>0.1089701582375035</v>
      </c>
      <c r="E349" s="28"/>
      <c r="F349" s="28">
        <v>0.80883025184530299</v>
      </c>
      <c r="G349" s="28">
        <v>3.8992497009635252E-2</v>
      </c>
      <c r="H349" s="28"/>
      <c r="I349" s="28">
        <v>0.88593287916274477</v>
      </c>
      <c r="J349" s="28">
        <v>1.9114592181245945E-2</v>
      </c>
      <c r="K349" s="28">
        <f t="shared" si="101"/>
        <v>0.85825954382854153</v>
      </c>
      <c r="L349">
        <f t="shared" si="106"/>
        <v>-0.18439915947244401</v>
      </c>
      <c r="M349">
        <f t="shared" si="107"/>
        <v>-0.30609113699980162</v>
      </c>
      <c r="N349">
        <f t="shared" si="97"/>
        <v>-0.17473069471564867</v>
      </c>
      <c r="O349">
        <f t="shared" si="108"/>
        <v>7.3209724311233043E-2</v>
      </c>
      <c r="P349">
        <f t="shared" si="109"/>
        <v>0.99999992232360457</v>
      </c>
      <c r="Q349">
        <f t="shared" si="98"/>
        <v>7.7676395426884426E-8</v>
      </c>
      <c r="R349">
        <f t="shared" si="99"/>
        <v>7.7676395426884426E-8</v>
      </c>
      <c r="S349">
        <f t="shared" si="100"/>
        <v>1.5535279085376885E-7</v>
      </c>
    </row>
    <row r="350" spans="1:19">
      <c r="A350" t="s">
        <v>293</v>
      </c>
      <c r="B350" t="s">
        <v>294</v>
      </c>
      <c r="C350" s="28">
        <v>0.92248163852788989</v>
      </c>
      <c r="D350" s="28">
        <v>9.033662355897118E-2</v>
      </c>
      <c r="E350" s="28"/>
      <c r="F350" s="28">
        <v>0.82929942781866606</v>
      </c>
      <c r="G350" s="28">
        <v>4.0769103699852316E-2</v>
      </c>
      <c r="H350" s="28"/>
      <c r="I350" s="28">
        <v>0.82159767444820764</v>
      </c>
      <c r="J350" s="28">
        <v>3.7406781433571831E-2</v>
      </c>
      <c r="K350" s="28">
        <f t="shared" si="101"/>
        <v>0.8577929135982546</v>
      </c>
      <c r="L350">
        <f t="shared" si="106"/>
        <v>-0.11640789945241987</v>
      </c>
      <c r="M350">
        <f t="shared" si="107"/>
        <v>-0.2700349979509471</v>
      </c>
      <c r="N350">
        <f t="shared" si="97"/>
        <v>-0.2834959968081609</v>
      </c>
      <c r="O350">
        <f t="shared" si="108"/>
        <v>9.2826824572490654E-2</v>
      </c>
      <c r="P350">
        <f t="shared" si="109"/>
        <v>0.99998455370567285</v>
      </c>
      <c r="Q350">
        <f t="shared" si="98"/>
        <v>1.544629432714828E-5</v>
      </c>
      <c r="R350">
        <f t="shared" si="99"/>
        <v>1.544629432714828E-5</v>
      </c>
      <c r="S350">
        <f t="shared" si="100"/>
        <v>3.089258865429656E-5</v>
      </c>
    </row>
    <row r="351" spans="1:19">
      <c r="A351" t="s">
        <v>240</v>
      </c>
      <c r="B351" t="s">
        <v>163</v>
      </c>
      <c r="C351" s="28">
        <v>0.79646215759100203</v>
      </c>
      <c r="D351" s="28">
        <v>0.11348253785505058</v>
      </c>
      <c r="E351" s="28"/>
      <c r="F351" s="28">
        <v>0.82393088236947531</v>
      </c>
      <c r="G351" s="28">
        <v>1.0805621148963353E-2</v>
      </c>
      <c r="H351" s="28"/>
      <c r="I351" s="28">
        <v>0.952167725794694</v>
      </c>
      <c r="J351" s="28">
        <v>3.0358120064433086E-2</v>
      </c>
      <c r="K351" s="28">
        <f t="shared" si="101"/>
        <v>0.85752025525172382</v>
      </c>
      <c r="L351">
        <f t="shared" si="106"/>
        <v>-0.32832227846354067</v>
      </c>
      <c r="M351">
        <f t="shared" si="107"/>
        <v>-0.27940477670840219</v>
      </c>
      <c r="N351">
        <f t="shared" si="97"/>
        <v>-7.0712366040426078E-2</v>
      </c>
      <c r="O351">
        <f t="shared" si="108"/>
        <v>0.13681393156827992</v>
      </c>
      <c r="P351">
        <f t="shared" si="109"/>
        <v>0.99790169376431836</v>
      </c>
      <c r="Q351">
        <f t="shared" si="98"/>
        <v>2.0983062356816351E-3</v>
      </c>
      <c r="R351">
        <f t="shared" si="99"/>
        <v>2.0983062356816351E-3</v>
      </c>
      <c r="S351">
        <f t="shared" si="100"/>
        <v>4.1966124713632702E-3</v>
      </c>
    </row>
    <row r="352" spans="1:19">
      <c r="A352" t="s">
        <v>445</v>
      </c>
      <c r="B352" t="s">
        <v>374</v>
      </c>
      <c r="C352" s="28">
        <v>0.85490066300672574</v>
      </c>
      <c r="D352" s="28">
        <v>0.20092043297284112</v>
      </c>
      <c r="E352" s="28"/>
      <c r="F352" s="28">
        <v>0.84867008987985748</v>
      </c>
      <c r="G352" s="28">
        <v>1.2641466836883337E-2</v>
      </c>
      <c r="H352" s="28"/>
      <c r="I352" s="28">
        <v>0.85811982669398335</v>
      </c>
      <c r="J352" s="28">
        <v>4.1103851772954343E-2</v>
      </c>
      <c r="K352" s="28">
        <f t="shared" si="101"/>
        <v>0.85389685986018893</v>
      </c>
      <c r="L352">
        <f t="shared" si="106"/>
        <v>-0.22617130215611245</v>
      </c>
      <c r="M352">
        <f t="shared" si="107"/>
        <v>-0.2367242621856552</v>
      </c>
      <c r="N352">
        <f t="shared" si="97"/>
        <v>-0.22074897710809907</v>
      </c>
      <c r="O352">
        <f t="shared" si="108"/>
        <v>8.1237953734756684E-3</v>
      </c>
      <c r="P352">
        <f t="shared" si="109"/>
        <v>1</v>
      </c>
      <c r="Q352">
        <f t="shared" si="98"/>
        <v>0</v>
      </c>
      <c r="R352">
        <f t="shared" si="99"/>
        <v>0</v>
      </c>
      <c r="S352">
        <f t="shared" si="100"/>
        <v>0</v>
      </c>
    </row>
    <row r="353" spans="1:19">
      <c r="A353" t="s">
        <v>510</v>
      </c>
      <c r="B353" t="s">
        <v>511</v>
      </c>
      <c r="C353" s="28"/>
      <c r="D353" s="28"/>
      <c r="E353" s="28"/>
      <c r="F353" s="28">
        <v>0.85243299147094675</v>
      </c>
      <c r="G353" s="28">
        <v>0.15093284853404701</v>
      </c>
      <c r="H353" s="28"/>
      <c r="I353" s="28"/>
      <c r="J353" s="28"/>
      <c r="K353" s="28">
        <f t="shared" si="101"/>
        <v>0.85243299147094675</v>
      </c>
      <c r="M353">
        <f t="shared" si="107"/>
        <v>-0.23034166447151463</v>
      </c>
      <c r="Q353">
        <f t="shared" si="98"/>
        <v>1</v>
      </c>
      <c r="R353">
        <f t="shared" si="99"/>
        <v>1</v>
      </c>
      <c r="S353">
        <f t="shared" si="100"/>
        <v>2</v>
      </c>
    </row>
    <row r="354" spans="1:19">
      <c r="A354" t="s">
        <v>637</v>
      </c>
      <c r="B354" t="s">
        <v>638</v>
      </c>
      <c r="C354" s="28">
        <v>1.0271947319274641</v>
      </c>
      <c r="D354" s="28">
        <v>0.76668962012837449</v>
      </c>
      <c r="E354" s="28"/>
      <c r="F354" s="28">
        <v>0.73378637501409583</v>
      </c>
      <c r="G354" s="28">
        <v>6.3034163084880079E-2</v>
      </c>
      <c r="H354" s="28"/>
      <c r="I354" s="28">
        <v>0.789783861051501</v>
      </c>
      <c r="J354" s="28">
        <v>8.1523218128329702E-2</v>
      </c>
      <c r="K354" s="28">
        <f t="shared" si="101"/>
        <v>0.85025498933102028</v>
      </c>
      <c r="L354">
        <f t="shared" ref="L354:L368" si="110">LOG(C354, 2)</f>
        <v>3.8709708583745714E-2</v>
      </c>
      <c r="M354">
        <f t="shared" si="107"/>
        <v>-0.44656797809334092</v>
      </c>
      <c r="N354">
        <f t="shared" ref="N354:N370" si="111">LOG(I354, 2)</f>
        <v>-0.34047020774098591</v>
      </c>
      <c r="O354">
        <f t="shared" ref="O354:O368" si="112">STDEV(L354:N354)</f>
        <v>0.25512368863110174</v>
      </c>
      <c r="P354">
        <f t="shared" ref="P354:P368" si="113">_1__xlfn.(L354:N354, 0, O354)</f>
        <v>0.95481822275766248</v>
      </c>
      <c r="Q354">
        <f t="shared" si="98"/>
        <v>4.5181777242337517E-2</v>
      </c>
      <c r="R354">
        <f t="shared" si="99"/>
        <v>4.5181777242337517E-2</v>
      </c>
      <c r="S354">
        <f t="shared" si="100"/>
        <v>9.0363554484675035E-2</v>
      </c>
    </row>
    <row r="355" spans="1:19">
      <c r="A355" t="s">
        <v>1003</v>
      </c>
      <c r="B355" t="s">
        <v>1004</v>
      </c>
      <c r="C355" s="28">
        <v>0.84253957168090865</v>
      </c>
      <c r="D355" s="28">
        <v>8.2689588468986386E-2</v>
      </c>
      <c r="E355" s="28"/>
      <c r="F355" s="28">
        <v>0.93124766598301001</v>
      </c>
      <c r="G355" s="28">
        <v>0.12543210220534509</v>
      </c>
      <c r="H355" s="28"/>
      <c r="I355" s="28">
        <v>0.77343342621344002</v>
      </c>
      <c r="J355" s="28">
        <v>6.920604562511197E-2</v>
      </c>
      <c r="K355" s="28">
        <f t="shared" si="101"/>
        <v>0.84907355462578626</v>
      </c>
      <c r="L355">
        <f t="shared" si="110"/>
        <v>-0.24718364772982598</v>
      </c>
      <c r="M355">
        <f t="shared" si="107"/>
        <v>-0.10276319029522124</v>
      </c>
      <c r="N355">
        <f t="shared" si="111"/>
        <v>-0.37065097878538705</v>
      </c>
      <c r="O355">
        <f t="shared" si="112"/>
        <v>0.13408039726581689</v>
      </c>
      <c r="P355">
        <f t="shared" si="113"/>
        <v>0.99904181067787079</v>
      </c>
      <c r="Q355">
        <f t="shared" si="98"/>
        <v>9.5818932212921037E-4</v>
      </c>
      <c r="R355">
        <f t="shared" si="99"/>
        <v>9.5818932212921037E-4</v>
      </c>
      <c r="S355">
        <f t="shared" si="100"/>
        <v>1.9163786442584207E-3</v>
      </c>
    </row>
    <row r="356" spans="1:19">
      <c r="A356" t="s">
        <v>462</v>
      </c>
      <c r="B356" t="s">
        <v>388</v>
      </c>
      <c r="C356" s="28">
        <v>0.63389608726092894</v>
      </c>
      <c r="D356" s="28">
        <v>0.25191979968229827</v>
      </c>
      <c r="E356" s="28"/>
      <c r="F356" s="28">
        <v>0.95253652152691293</v>
      </c>
      <c r="G356" s="28">
        <v>3.1285756561513327E-2</v>
      </c>
      <c r="H356" s="28"/>
      <c r="I356" s="28">
        <v>0.95650917250468925</v>
      </c>
      <c r="J356" s="28">
        <v>5.7272909537765065E-2</v>
      </c>
      <c r="K356" s="28">
        <f t="shared" si="101"/>
        <v>0.84764726043084371</v>
      </c>
      <c r="L356">
        <f t="shared" si="110"/>
        <v>-0.65768173193622326</v>
      </c>
      <c r="M356">
        <f t="shared" si="107"/>
        <v>-7.0153686359451517E-2</v>
      </c>
      <c r="N356">
        <f t="shared" si="111"/>
        <v>-6.4149291435078137E-2</v>
      </c>
      <c r="O356">
        <f t="shared" si="112"/>
        <v>0.34095601256489433</v>
      </c>
      <c r="P356">
        <f t="shared" si="113"/>
        <v>0.91005432912594508</v>
      </c>
      <c r="Q356">
        <f t="shared" si="98"/>
        <v>8.9945670874054917E-2</v>
      </c>
      <c r="R356">
        <f t="shared" si="99"/>
        <v>8.9945670874054917E-2</v>
      </c>
      <c r="S356">
        <f t="shared" si="100"/>
        <v>0.17989134174810983</v>
      </c>
    </row>
    <row r="357" spans="1:19">
      <c r="A357" t="s">
        <v>438</v>
      </c>
      <c r="B357" t="s">
        <v>439</v>
      </c>
      <c r="C357" s="28">
        <v>0.90966780528384539</v>
      </c>
      <c r="D357" s="28">
        <v>4.5476252643320593E-2</v>
      </c>
      <c r="E357" s="28"/>
      <c r="F357" s="28"/>
      <c r="G357" s="28"/>
      <c r="H357" s="28"/>
      <c r="I357" s="28">
        <v>0.78552833801620503</v>
      </c>
      <c r="J357" s="28">
        <v>5.0071398381592351E-2</v>
      </c>
      <c r="K357" s="28">
        <f t="shared" si="101"/>
        <v>0.84759807165002521</v>
      </c>
      <c r="L357">
        <f t="shared" si="110"/>
        <v>-0.13658830030881411</v>
      </c>
      <c r="N357">
        <f t="shared" si="111"/>
        <v>-0.34826477305597803</v>
      </c>
      <c r="O357">
        <f t="shared" si="112"/>
        <v>0.14967786929716906</v>
      </c>
      <c r="P357">
        <f t="shared" si="113"/>
        <v>0.98900493523370403</v>
      </c>
      <c r="Q357">
        <f t="shared" si="98"/>
        <v>1.099506476629597E-2</v>
      </c>
      <c r="R357">
        <f t="shared" si="99"/>
        <v>1.099506476629597E-2</v>
      </c>
      <c r="S357">
        <f t="shared" si="100"/>
        <v>2.199012953259194E-2</v>
      </c>
    </row>
    <row r="358" spans="1:19">
      <c r="A358" t="s">
        <v>625</v>
      </c>
      <c r="B358" t="s">
        <v>626</v>
      </c>
      <c r="C358" s="28">
        <v>0.73533478066456559</v>
      </c>
      <c r="D358" s="28">
        <v>6.469621906261569E-2</v>
      </c>
      <c r="E358" s="28"/>
      <c r="F358" s="28"/>
      <c r="G358" s="28"/>
      <c r="H358" s="28"/>
      <c r="I358" s="28">
        <v>0.95846477027077859</v>
      </c>
      <c r="J358" s="28">
        <v>5.6828012783754558E-2</v>
      </c>
      <c r="K358" s="28">
        <f t="shared" si="101"/>
        <v>0.84689977546767214</v>
      </c>
      <c r="L358">
        <f t="shared" si="110"/>
        <v>-0.4435268701877767</v>
      </c>
      <c r="N358">
        <f t="shared" si="111"/>
        <v>-6.1202690317582187E-2</v>
      </c>
      <c r="O358">
        <f t="shared" si="112"/>
        <v>0.27034402019779991</v>
      </c>
      <c r="P358">
        <f t="shared" si="113"/>
        <v>0.90660940381611366</v>
      </c>
      <c r="Q358">
        <f t="shared" si="98"/>
        <v>9.3390596183886343E-2</v>
      </c>
      <c r="R358">
        <f t="shared" si="99"/>
        <v>9.3390596183886343E-2</v>
      </c>
      <c r="S358">
        <f t="shared" si="100"/>
        <v>0.18678119236777269</v>
      </c>
    </row>
    <row r="359" spans="1:19">
      <c r="A359" t="s">
        <v>446</v>
      </c>
      <c r="B359" t="s">
        <v>447</v>
      </c>
      <c r="C359" s="28">
        <v>0.91103183793878784</v>
      </c>
      <c r="D359" s="28">
        <v>5.9138351736317304E-2</v>
      </c>
      <c r="E359" s="28"/>
      <c r="F359" s="28">
        <v>0.77165884270062557</v>
      </c>
      <c r="G359" s="28">
        <v>2.2751206492510289E-2</v>
      </c>
      <c r="H359" s="28"/>
      <c r="I359" s="28">
        <v>0.85676943715825271</v>
      </c>
      <c r="J359" s="28">
        <v>1.7791475832982653E-2</v>
      </c>
      <c r="K359" s="28">
        <f t="shared" si="101"/>
        <v>0.84648670593255526</v>
      </c>
      <c r="L359">
        <f t="shared" si="110"/>
        <v>-0.13442662194259525</v>
      </c>
      <c r="M359">
        <f>LOG(F359, 2)</f>
        <v>-0.37396493486531712</v>
      </c>
      <c r="N359">
        <f t="shared" si="111"/>
        <v>-0.22302107797223197</v>
      </c>
      <c r="O359">
        <f t="shared" si="112"/>
        <v>0.12111401579421709</v>
      </c>
      <c r="P359">
        <f t="shared" si="113"/>
        <v>0.99975543768913233</v>
      </c>
      <c r="Q359">
        <f t="shared" si="98"/>
        <v>2.4456231086766866E-4</v>
      </c>
      <c r="R359">
        <f t="shared" si="99"/>
        <v>2.4456231086766866E-4</v>
      </c>
      <c r="S359">
        <f t="shared" si="100"/>
        <v>4.8912462173533733E-4</v>
      </c>
    </row>
    <row r="360" spans="1:19">
      <c r="A360" t="s">
        <v>72</v>
      </c>
      <c r="B360" t="s">
        <v>73</v>
      </c>
      <c r="C360" s="28">
        <v>0.79394648903519571</v>
      </c>
      <c r="D360" s="28">
        <v>2.863344908566496E-2</v>
      </c>
      <c r="E360" s="28"/>
      <c r="F360" s="28">
        <v>0.94019516441833217</v>
      </c>
      <c r="G360" s="28">
        <v>3.982176605906277E-2</v>
      </c>
      <c r="H360" s="28"/>
      <c r="I360" s="28">
        <v>0.79743089330840822</v>
      </c>
      <c r="J360" s="28">
        <v>3.5510797399436848E-2</v>
      </c>
      <c r="K360" s="28">
        <f t="shared" si="101"/>
        <v>0.84385751558731192</v>
      </c>
      <c r="L360">
        <f t="shared" si="110"/>
        <v>-0.33288632001924012</v>
      </c>
      <c r="M360">
        <f>LOG(F360, 2)</f>
        <v>-8.8967834359575976E-2</v>
      </c>
      <c r="N360">
        <f t="shared" si="111"/>
        <v>-0.32656859695180634</v>
      </c>
      <c r="O360">
        <f t="shared" si="112"/>
        <v>0.13903852203356562</v>
      </c>
      <c r="P360">
        <f t="shared" si="113"/>
        <v>0.99905752988127827</v>
      </c>
      <c r="Q360">
        <f t="shared" si="98"/>
        <v>9.424701187217277E-4</v>
      </c>
      <c r="R360">
        <f t="shared" si="99"/>
        <v>9.424701187217277E-4</v>
      </c>
      <c r="S360">
        <f t="shared" si="100"/>
        <v>1.8849402374434554E-3</v>
      </c>
    </row>
    <row r="361" spans="1:19">
      <c r="A361" t="s">
        <v>537</v>
      </c>
      <c r="B361" t="s">
        <v>538</v>
      </c>
      <c r="C361" s="28">
        <v>0.90989678233201143</v>
      </c>
      <c r="D361" s="28">
        <v>4.3048525101154429E-2</v>
      </c>
      <c r="E361" s="28"/>
      <c r="F361" s="28">
        <v>0.8388555231593392</v>
      </c>
      <c r="G361" s="28">
        <v>4.3891840706153186E-2</v>
      </c>
      <c r="H361" s="28"/>
      <c r="I361" s="28">
        <v>0.77877159641940075</v>
      </c>
      <c r="J361" s="28">
        <v>3.695851785948643E-2</v>
      </c>
      <c r="K361" s="28">
        <f t="shared" si="101"/>
        <v>0.84250796730358379</v>
      </c>
      <c r="L361">
        <f t="shared" si="110"/>
        <v>-0.13622519799757032</v>
      </c>
      <c r="M361">
        <f>LOG(F361, 2)</f>
        <v>-0.25350573949053068</v>
      </c>
      <c r="N361">
        <f t="shared" si="111"/>
        <v>-0.36072782825614524</v>
      </c>
      <c r="O361">
        <f t="shared" si="112"/>
        <v>0.11228886315003346</v>
      </c>
      <c r="P361">
        <f t="shared" si="113"/>
        <v>0.99994298030489626</v>
      </c>
      <c r="Q361">
        <f t="shared" si="98"/>
        <v>5.7019695103743828E-5</v>
      </c>
      <c r="R361">
        <f t="shared" si="99"/>
        <v>5.7019695103743828E-5</v>
      </c>
      <c r="S361">
        <f t="shared" si="100"/>
        <v>1.1403939020748766E-4</v>
      </c>
    </row>
    <row r="362" spans="1:19">
      <c r="A362" t="s">
        <v>676</v>
      </c>
      <c r="B362" t="s">
        <v>677</v>
      </c>
      <c r="C362" s="28">
        <v>0.86480789075314202</v>
      </c>
      <c r="D362" s="28">
        <v>0.129121314385542</v>
      </c>
      <c r="E362" s="28"/>
      <c r="F362" s="28"/>
      <c r="G362" s="28"/>
      <c r="H362" s="28"/>
      <c r="I362" s="28">
        <v>0.81774295196797708</v>
      </c>
      <c r="J362" s="28">
        <v>4.9434737440656483E-2</v>
      </c>
      <c r="K362" s="28">
        <f t="shared" si="101"/>
        <v>0.84127542136055955</v>
      </c>
      <c r="L362">
        <f t="shared" si="110"/>
        <v>-0.20954840819489687</v>
      </c>
      <c r="N362">
        <f t="shared" si="111"/>
        <v>-0.29028067494759546</v>
      </c>
      <c r="O362">
        <f t="shared" si="112"/>
        <v>5.7086333281394633E-2</v>
      </c>
      <c r="P362">
        <f t="shared" si="113"/>
        <v>0.99999999970144815</v>
      </c>
      <c r="Q362">
        <f t="shared" si="98"/>
        <v>2.9855184990879025E-10</v>
      </c>
      <c r="R362">
        <f t="shared" si="99"/>
        <v>2.9855184990879025E-10</v>
      </c>
      <c r="S362">
        <f t="shared" si="100"/>
        <v>5.9710369981758049E-10</v>
      </c>
    </row>
    <row r="363" spans="1:19">
      <c r="A363" t="s">
        <v>414</v>
      </c>
      <c r="B363" t="s">
        <v>415</v>
      </c>
      <c r="C363" s="28">
        <v>0.73619295360678016</v>
      </c>
      <c r="D363" s="28">
        <v>0.39901212049927309</v>
      </c>
      <c r="E363" s="28"/>
      <c r="F363" s="28">
        <v>0.93189498711070107</v>
      </c>
      <c r="G363" s="28">
        <v>5.1518584110687611E-2</v>
      </c>
      <c r="H363" s="28"/>
      <c r="I363" s="28">
        <v>0.84868733423518183</v>
      </c>
      <c r="J363" s="28">
        <v>2.0828434349022484E-2</v>
      </c>
      <c r="K363" s="28">
        <f t="shared" si="101"/>
        <v>0.83892509165088758</v>
      </c>
      <c r="L363">
        <f t="shared" si="110"/>
        <v>-0.4418441537027486</v>
      </c>
      <c r="M363">
        <f t="shared" ref="M363:M368" si="114">LOG(F363, 2)</f>
        <v>-0.10176070450401392</v>
      </c>
      <c r="N363">
        <f t="shared" si="111"/>
        <v>-0.23669494797574611</v>
      </c>
      <c r="O363">
        <f t="shared" si="112"/>
        <v>0.17124553477906951</v>
      </c>
      <c r="P363">
        <f t="shared" si="113"/>
        <v>0.99574032050243899</v>
      </c>
      <c r="Q363">
        <f t="shared" si="98"/>
        <v>4.2596794975610086E-3</v>
      </c>
      <c r="R363">
        <f t="shared" si="99"/>
        <v>4.2596794975610086E-3</v>
      </c>
      <c r="S363">
        <f t="shared" si="100"/>
        <v>8.5193589951220172E-3</v>
      </c>
    </row>
    <row r="364" spans="1:19">
      <c r="A364" t="s">
        <v>172</v>
      </c>
      <c r="B364" t="s">
        <v>173</v>
      </c>
      <c r="C364" s="28">
        <v>0.814471891172865</v>
      </c>
      <c r="D364" s="28">
        <v>0.20626453317710397</v>
      </c>
      <c r="E364" s="28"/>
      <c r="F364" s="28">
        <v>0.78579948148835699</v>
      </c>
      <c r="G364" s="28">
        <v>2.8865086866203506E-2</v>
      </c>
      <c r="H364" s="28"/>
      <c r="I364" s="28">
        <v>0.91403816728667142</v>
      </c>
      <c r="J364" s="28">
        <v>1.5752157322387463E-2</v>
      </c>
      <c r="K364" s="28">
        <f t="shared" si="101"/>
        <v>0.83810317998263117</v>
      </c>
      <c r="L364">
        <f t="shared" si="110"/>
        <v>-0.29606318516698371</v>
      </c>
      <c r="M364">
        <f t="shared" si="114"/>
        <v>-0.34776687905617731</v>
      </c>
      <c r="N364">
        <f t="shared" si="111"/>
        <v>-0.12967368605309107</v>
      </c>
      <c r="O364">
        <f t="shared" si="112"/>
        <v>0.11396152728840911</v>
      </c>
      <c r="P364">
        <f t="shared" si="113"/>
        <v>0.99995548860989036</v>
      </c>
      <c r="Q364">
        <f t="shared" si="98"/>
        <v>4.4511390109636118E-5</v>
      </c>
      <c r="R364">
        <f t="shared" si="99"/>
        <v>4.4511390109636118E-5</v>
      </c>
      <c r="S364">
        <f t="shared" si="100"/>
        <v>8.9022780219272235E-5</v>
      </c>
    </row>
    <row r="365" spans="1:19">
      <c r="A365" t="s">
        <v>317</v>
      </c>
      <c r="B365" t="s">
        <v>318</v>
      </c>
      <c r="C365" s="28">
        <v>0.78642803556867902</v>
      </c>
      <c r="D365" s="28">
        <v>6.6405621537897766E-2</v>
      </c>
      <c r="E365" s="28"/>
      <c r="F365" s="28">
        <v>0.92194057362261539</v>
      </c>
      <c r="G365" s="28">
        <v>5.9806024375422671E-2</v>
      </c>
      <c r="H365" s="28"/>
      <c r="I365" s="28">
        <v>0.8022916925795498</v>
      </c>
      <c r="J365" s="28">
        <v>2.8608437066310059E-2</v>
      </c>
      <c r="K365" s="28">
        <f t="shared" si="101"/>
        <v>0.83688676725694811</v>
      </c>
      <c r="L365">
        <f t="shared" si="110"/>
        <v>-0.34661334129769816</v>
      </c>
      <c r="M365">
        <f t="shared" si="114"/>
        <v>-0.11725433436616972</v>
      </c>
      <c r="N365">
        <f t="shared" si="111"/>
        <v>-0.31780123610189209</v>
      </c>
      <c r="O365">
        <f t="shared" si="112"/>
        <v>0.12493648470471472</v>
      </c>
      <c r="P365">
        <f t="shared" si="113"/>
        <v>0.99984820043349587</v>
      </c>
      <c r="Q365">
        <f t="shared" si="98"/>
        <v>1.517995665041294E-4</v>
      </c>
      <c r="R365">
        <f t="shared" si="99"/>
        <v>1.517995665041294E-4</v>
      </c>
      <c r="S365">
        <f t="shared" si="100"/>
        <v>3.035991330082588E-4</v>
      </c>
    </row>
    <row r="366" spans="1:19">
      <c r="A366" t="s">
        <v>14</v>
      </c>
      <c r="B366" t="s">
        <v>95</v>
      </c>
      <c r="C366" s="28">
        <v>0.70644231115499601</v>
      </c>
      <c r="D366" s="28">
        <v>0.19145282396345242</v>
      </c>
      <c r="E366" s="28"/>
      <c r="F366" s="28">
        <v>1.0291440416090396</v>
      </c>
      <c r="G366" s="28">
        <v>2.302963649749647E-2</v>
      </c>
      <c r="H366" s="28"/>
      <c r="I366" s="28">
        <v>0.7677263407825462</v>
      </c>
      <c r="J366" s="28">
        <v>3.0591696569892572E-2</v>
      </c>
      <c r="K366" s="28">
        <f t="shared" si="101"/>
        <v>0.8344375645155272</v>
      </c>
      <c r="L366">
        <f t="shared" si="110"/>
        <v>-0.50135634155918751</v>
      </c>
      <c r="M366">
        <f t="shared" si="114"/>
        <v>4.1444919619334608E-2</v>
      </c>
      <c r="N366">
        <f t="shared" si="111"/>
        <v>-0.3813359469003183</v>
      </c>
      <c r="O366">
        <f t="shared" si="112"/>
        <v>0.28512621923345149</v>
      </c>
      <c r="P366">
        <f t="shared" si="113"/>
        <v>0.95575678940208031</v>
      </c>
      <c r="Q366">
        <f t="shared" si="98"/>
        <v>4.4243210597919691E-2</v>
      </c>
      <c r="R366">
        <f t="shared" si="99"/>
        <v>4.4243210597919691E-2</v>
      </c>
      <c r="S366">
        <f t="shared" si="100"/>
        <v>8.8486421195839382E-2</v>
      </c>
    </row>
    <row r="367" spans="1:19">
      <c r="A367" t="s">
        <v>424</v>
      </c>
      <c r="B367" t="s">
        <v>350</v>
      </c>
      <c r="C367" s="28">
        <v>0.75431012516595153</v>
      </c>
      <c r="D367" s="28">
        <v>0.22464693154148924</v>
      </c>
      <c r="E367" s="28"/>
      <c r="F367" s="28">
        <v>0.78079524891647223</v>
      </c>
      <c r="G367" s="28">
        <v>1.757216663285821E-2</v>
      </c>
      <c r="H367" s="28"/>
      <c r="I367" s="28">
        <v>0.95423766325701376</v>
      </c>
      <c r="J367" s="28">
        <v>2.8785345011205391E-2</v>
      </c>
      <c r="K367" s="28">
        <f t="shared" si="101"/>
        <v>0.82978101244647917</v>
      </c>
      <c r="L367">
        <f t="shared" si="110"/>
        <v>-0.40677030342046017</v>
      </c>
      <c r="M367">
        <f t="shared" si="114"/>
        <v>-0.35698382065651507</v>
      </c>
      <c r="N367">
        <f t="shared" si="111"/>
        <v>-6.7579465029423427E-2</v>
      </c>
      <c r="O367">
        <f t="shared" si="112"/>
        <v>0.18315931124313212</v>
      </c>
      <c r="P367">
        <f t="shared" si="113"/>
        <v>0.99561007273799795</v>
      </c>
      <c r="Q367">
        <f t="shared" si="98"/>
        <v>4.3899272620020469E-3</v>
      </c>
      <c r="R367">
        <f t="shared" si="99"/>
        <v>4.3899272620020469E-3</v>
      </c>
      <c r="S367">
        <f t="shared" si="100"/>
        <v>8.7798545240040937E-3</v>
      </c>
    </row>
    <row r="368" spans="1:19">
      <c r="A368" t="s">
        <v>313</v>
      </c>
      <c r="B368" t="s">
        <v>316</v>
      </c>
      <c r="C368" s="28">
        <v>0.66482924847784552</v>
      </c>
      <c r="D368" s="28">
        <v>0.12450629038981988</v>
      </c>
      <c r="E368" s="28"/>
      <c r="F368" s="28">
        <v>0.89985930642831602</v>
      </c>
      <c r="G368" s="28">
        <v>3.2243292111426347E-2</v>
      </c>
      <c r="H368" s="28"/>
      <c r="I368" s="28">
        <v>0.92184654884804873</v>
      </c>
      <c r="J368" s="28">
        <v>1.7792679559852007E-2</v>
      </c>
      <c r="K368" s="28">
        <f t="shared" si="101"/>
        <v>0.8288450345847368</v>
      </c>
      <c r="L368">
        <f t="shared" si="110"/>
        <v>-0.58894424150093261</v>
      </c>
      <c r="M368">
        <f t="shared" si="114"/>
        <v>-0.15222864209526049</v>
      </c>
      <c r="N368">
        <f t="shared" si="111"/>
        <v>-0.11740147616410553</v>
      </c>
      <c r="O368">
        <f t="shared" si="112"/>
        <v>0.26276923519587603</v>
      </c>
      <c r="P368">
        <f t="shared" si="113"/>
        <v>0.97038209051671609</v>
      </c>
      <c r="Q368">
        <f t="shared" si="98"/>
        <v>2.9617909483283911E-2</v>
      </c>
      <c r="R368">
        <f t="shared" si="99"/>
        <v>2.9617909483283911E-2</v>
      </c>
      <c r="S368">
        <f t="shared" si="100"/>
        <v>5.9235818966567821E-2</v>
      </c>
    </row>
    <row r="369" spans="1:19">
      <c r="A369" t="s">
        <v>821</v>
      </c>
      <c r="B369" t="s">
        <v>822</v>
      </c>
      <c r="C369" s="28"/>
      <c r="D369" s="28">
        <v>7.3961297624717648E-2</v>
      </c>
      <c r="E369" s="28"/>
      <c r="F369" s="28"/>
      <c r="G369" s="28"/>
      <c r="H369" s="28"/>
      <c r="I369" s="28">
        <v>0.8235454216572935</v>
      </c>
      <c r="J369" s="28">
        <v>1.1064756157630884E-2</v>
      </c>
      <c r="K369" s="28">
        <f t="shared" si="101"/>
        <v>0.8235454216572935</v>
      </c>
      <c r="N369">
        <f t="shared" si="111"/>
        <v>-0.28007987263143358</v>
      </c>
      <c r="Q369">
        <f t="shared" si="98"/>
        <v>1</v>
      </c>
      <c r="R369">
        <f t="shared" si="99"/>
        <v>1</v>
      </c>
      <c r="S369">
        <f t="shared" si="100"/>
        <v>2</v>
      </c>
    </row>
    <row r="370" spans="1:19">
      <c r="A370" t="s">
        <v>92</v>
      </c>
      <c r="B370" t="s">
        <v>93</v>
      </c>
      <c r="C370" s="28">
        <v>0.88888407084327825</v>
      </c>
      <c r="D370" s="28">
        <v>0.1010026947284537</v>
      </c>
      <c r="E370" s="28"/>
      <c r="F370" s="28">
        <v>0.79136792758980423</v>
      </c>
      <c r="G370" s="28">
        <v>6.2355686873377912E-2</v>
      </c>
      <c r="H370" s="28"/>
      <c r="I370" s="28">
        <v>0.78610595051123178</v>
      </c>
      <c r="J370" s="28">
        <v>4.7122295132930821E-2</v>
      </c>
      <c r="K370" s="28">
        <f t="shared" si="101"/>
        <v>0.82211931631477153</v>
      </c>
      <c r="L370">
        <f t="shared" ref="L370:L375" si="115">LOG(C370, 2)</f>
        <v>-0.1699328213053283</v>
      </c>
      <c r="M370">
        <f>LOG(F370, 2)</f>
        <v>-0.33757949766463247</v>
      </c>
      <c r="N370">
        <f t="shared" si="111"/>
        <v>-0.34720432441887028</v>
      </c>
      <c r="O370">
        <f>STDEV(L370:N370)</f>
        <v>9.9685531548385442E-2</v>
      </c>
      <c r="P370">
        <f>_1__xlfn.(L370:N370, 0, O370)</f>
        <v>0.99999962945825915</v>
      </c>
      <c r="Q370">
        <f t="shared" si="98"/>
        <v>3.705417408461642E-7</v>
      </c>
      <c r="R370">
        <f t="shared" si="99"/>
        <v>3.705417408461642E-7</v>
      </c>
      <c r="S370">
        <f t="shared" si="100"/>
        <v>7.4108348169232841E-7</v>
      </c>
    </row>
    <row r="371" spans="1:19">
      <c r="A371" t="s">
        <v>771</v>
      </c>
      <c r="B371" t="s">
        <v>772</v>
      </c>
      <c r="C371" s="28">
        <v>0.82157915892666755</v>
      </c>
      <c r="D371" s="28">
        <v>0.1228785923266023</v>
      </c>
      <c r="E371" s="28"/>
      <c r="F371" s="28"/>
      <c r="G371" s="28"/>
      <c r="H371" s="28"/>
      <c r="I371" s="28"/>
      <c r="J371" s="28"/>
      <c r="K371" s="28">
        <f t="shared" si="101"/>
        <v>0.82157915892666755</v>
      </c>
      <c r="L371">
        <f t="shared" si="115"/>
        <v>-0.28352850974354793</v>
      </c>
      <c r="Q371">
        <f t="shared" si="98"/>
        <v>1</v>
      </c>
      <c r="R371">
        <f t="shared" si="99"/>
        <v>1</v>
      </c>
      <c r="S371">
        <f t="shared" si="100"/>
        <v>2</v>
      </c>
    </row>
    <row r="372" spans="1:19">
      <c r="A372" t="s">
        <v>919</v>
      </c>
      <c r="B372" t="s">
        <v>826</v>
      </c>
      <c r="C372" s="28">
        <v>0.82089755798183517</v>
      </c>
      <c r="D372" s="28">
        <v>4.3750245320293049E-2</v>
      </c>
      <c r="E372" s="28"/>
      <c r="F372" s="28"/>
      <c r="G372" s="28"/>
      <c r="H372" s="28"/>
      <c r="I372" s="28"/>
      <c r="J372" s="28"/>
      <c r="K372" s="28">
        <f t="shared" si="101"/>
        <v>0.82089755798183517</v>
      </c>
      <c r="L372">
        <f t="shared" si="115"/>
        <v>-0.28472589945300253</v>
      </c>
      <c r="Q372">
        <f t="shared" si="98"/>
        <v>1</v>
      </c>
      <c r="R372">
        <f t="shared" si="99"/>
        <v>1</v>
      </c>
      <c r="S372">
        <f t="shared" si="100"/>
        <v>2</v>
      </c>
    </row>
    <row r="373" spans="1:19">
      <c r="A373" t="s">
        <v>576</v>
      </c>
      <c r="B373" t="s">
        <v>577</v>
      </c>
      <c r="C373" s="28">
        <v>0.74625744527578797</v>
      </c>
      <c r="D373" s="28">
        <v>1.993939472786169E-2</v>
      </c>
      <c r="E373" s="28"/>
      <c r="F373" s="28">
        <v>0.83482660935934871</v>
      </c>
      <c r="G373" s="28">
        <v>1.9327269151108922E-2</v>
      </c>
      <c r="H373" s="28"/>
      <c r="I373" s="28">
        <v>0.87967429199021352</v>
      </c>
      <c r="J373" s="28">
        <v>2.9345162960395146E-2</v>
      </c>
      <c r="K373" s="28">
        <f t="shared" si="101"/>
        <v>0.82025278220844999</v>
      </c>
      <c r="L373">
        <f t="shared" si="115"/>
        <v>-0.42225467493018726</v>
      </c>
      <c r="M373">
        <f>LOG(F373, 2)</f>
        <v>-0.26045150902910125</v>
      </c>
      <c r="N373">
        <f>LOG(I373, 2)</f>
        <v>-0.18495864421902208</v>
      </c>
      <c r="O373">
        <f>STDEV(L373:N373)</f>
        <v>0.12123588806133374</v>
      </c>
      <c r="P373">
        <f>_1__xlfn.(L373:N373, 0, O373)</f>
        <v>0.99998201887093896</v>
      </c>
      <c r="Q373">
        <f t="shared" si="98"/>
        <v>1.798112906103988E-5</v>
      </c>
      <c r="R373">
        <f t="shared" si="99"/>
        <v>1.798112906103988E-5</v>
      </c>
      <c r="S373">
        <f t="shared" si="100"/>
        <v>3.596225812207976E-5</v>
      </c>
    </row>
    <row r="374" spans="1:19">
      <c r="A374" t="s">
        <v>867</v>
      </c>
      <c r="B374" t="s">
        <v>868</v>
      </c>
      <c r="C374" s="28">
        <v>0.81951301201112448</v>
      </c>
      <c r="D374" s="28">
        <v>0.15322680099501937</v>
      </c>
      <c r="E374" s="28"/>
      <c r="F374" s="28"/>
      <c r="G374" s="28"/>
      <c r="H374" s="28"/>
      <c r="I374" s="28"/>
      <c r="J374" s="28"/>
      <c r="K374" s="28">
        <f t="shared" si="101"/>
        <v>0.81951301201112448</v>
      </c>
      <c r="L374">
        <f t="shared" si="115"/>
        <v>-0.28716123865001181</v>
      </c>
      <c r="Q374">
        <f t="shared" si="98"/>
        <v>1</v>
      </c>
      <c r="R374">
        <f t="shared" si="99"/>
        <v>1</v>
      </c>
      <c r="S374">
        <f t="shared" si="100"/>
        <v>2</v>
      </c>
    </row>
    <row r="375" spans="1:19">
      <c r="A375" t="s">
        <v>385</v>
      </c>
      <c r="B375" t="s">
        <v>386</v>
      </c>
      <c r="C375" s="28">
        <v>0.64901119931062023</v>
      </c>
      <c r="D375" s="28">
        <v>0.21975913502211014</v>
      </c>
      <c r="E375" s="28"/>
      <c r="F375" s="28">
        <v>1.0732876286432975</v>
      </c>
      <c r="G375" s="28">
        <v>7.5981076706565301E-2</v>
      </c>
      <c r="H375" s="28"/>
      <c r="I375" s="28">
        <v>0.72878559993290148</v>
      </c>
      <c r="J375" s="28">
        <v>2.9639022823600515E-2</v>
      </c>
      <c r="K375" s="28">
        <f t="shared" si="101"/>
        <v>0.81702814262893975</v>
      </c>
      <c r="L375">
        <f t="shared" si="115"/>
        <v>-0.62368472136173358</v>
      </c>
      <c r="M375">
        <f>LOG(F375, 2)</f>
        <v>0.10203675345701127</v>
      </c>
      <c r="N375">
        <f t="shared" ref="N375:N380" si="116">LOG(I375, 2)</f>
        <v>-0.45643364166210193</v>
      </c>
      <c r="O375">
        <f>STDEV(L375:N375)</f>
        <v>0.38002933327535937</v>
      </c>
      <c r="P375">
        <f>_1__xlfn.(L375:N375, 0, O375)</f>
        <v>0.93135072652773443</v>
      </c>
      <c r="Q375">
        <f t="shared" si="98"/>
        <v>6.8649273472265571E-2</v>
      </c>
      <c r="R375">
        <f t="shared" si="99"/>
        <v>6.8649273472265571E-2</v>
      </c>
      <c r="S375">
        <f t="shared" si="100"/>
        <v>0.13729854694453114</v>
      </c>
    </row>
    <row r="376" spans="1:19">
      <c r="A376" t="s">
        <v>963</v>
      </c>
      <c r="B376" t="s">
        <v>874</v>
      </c>
      <c r="C376" s="28"/>
      <c r="D376" s="28"/>
      <c r="E376" s="28"/>
      <c r="F376" s="28"/>
      <c r="G376" s="28"/>
      <c r="H376" s="28"/>
      <c r="I376" s="28">
        <v>0.81667048790259722</v>
      </c>
      <c r="J376" s="28">
        <v>7.0882979583989397E-2</v>
      </c>
      <c r="K376" s="28">
        <f t="shared" si="101"/>
        <v>0.81667048790259722</v>
      </c>
      <c r="N376">
        <f t="shared" si="116"/>
        <v>-0.29217400104609043</v>
      </c>
      <c r="Q376">
        <f t="shared" si="98"/>
        <v>1</v>
      </c>
      <c r="R376">
        <f t="shared" si="99"/>
        <v>1</v>
      </c>
      <c r="S376">
        <f t="shared" si="100"/>
        <v>2</v>
      </c>
    </row>
    <row r="377" spans="1:19">
      <c r="A377" t="s">
        <v>533</v>
      </c>
      <c r="B377" t="s">
        <v>534</v>
      </c>
      <c r="C377" s="28">
        <v>0.81301834905351045</v>
      </c>
      <c r="D377" s="28">
        <v>2.1915805389193386E-2</v>
      </c>
      <c r="E377" s="28"/>
      <c r="F377" s="28">
        <v>0.86124789205918195</v>
      </c>
      <c r="G377" s="28">
        <v>2.2749549877012602E-2</v>
      </c>
      <c r="H377" s="28"/>
      <c r="I377" s="28">
        <v>0.77438983250709947</v>
      </c>
      <c r="J377" s="28">
        <v>1.5617097879830923E-2</v>
      </c>
      <c r="K377" s="28">
        <f t="shared" si="101"/>
        <v>0.81621869120659729</v>
      </c>
      <c r="L377">
        <f t="shared" ref="L377:L384" si="117">LOG(C377, 2)</f>
        <v>-0.29864018196002695</v>
      </c>
      <c r="M377">
        <f>LOG(F377, 2)</f>
        <v>-0.21549954812353792</v>
      </c>
      <c r="N377">
        <f t="shared" si="116"/>
        <v>-0.36886808427883527</v>
      </c>
      <c r="O377">
        <f>STDEV(L377:N377)</f>
        <v>7.6774812646305798E-2</v>
      </c>
      <c r="P377">
        <f>_1__xlfn.(L377:N377, 0, O377)</f>
        <v>0.99999999998434363</v>
      </c>
      <c r="Q377">
        <f t="shared" si="98"/>
        <v>1.5656365093263958E-11</v>
      </c>
      <c r="R377">
        <f t="shared" si="99"/>
        <v>1.5656365093263958E-11</v>
      </c>
      <c r="S377">
        <f t="shared" si="100"/>
        <v>3.1312730186527915E-11</v>
      </c>
    </row>
    <row r="378" spans="1:19">
      <c r="A378" t="s">
        <v>404</v>
      </c>
      <c r="B378" t="s">
        <v>405</v>
      </c>
      <c r="C378" s="28">
        <v>0.92987528270238351</v>
      </c>
      <c r="D378" s="28">
        <v>0.13789713238091386</v>
      </c>
      <c r="E378" s="28"/>
      <c r="F378" s="28"/>
      <c r="G378" s="28"/>
      <c r="H378" s="28"/>
      <c r="I378" s="28">
        <v>0.70171150465623955</v>
      </c>
      <c r="J378" s="28">
        <v>4.6153359467448488E-2</v>
      </c>
      <c r="K378" s="28">
        <f t="shared" si="101"/>
        <v>0.81579339367931158</v>
      </c>
      <c r="L378">
        <f t="shared" si="117"/>
        <v>-0.10489086371241384</v>
      </c>
      <c r="N378">
        <f t="shared" si="116"/>
        <v>-0.51105007909914868</v>
      </c>
      <c r="O378">
        <f>STDEV(L378:N378)</f>
        <v>0.28719793544136774</v>
      </c>
      <c r="P378">
        <f>_1__xlfn.(L378:N378, 0, O378)</f>
        <v>0.93530366808387577</v>
      </c>
      <c r="Q378">
        <f t="shared" si="98"/>
        <v>6.4696331916124228E-2</v>
      </c>
      <c r="R378">
        <f t="shared" si="99"/>
        <v>6.4696331916124228E-2</v>
      </c>
      <c r="S378">
        <f t="shared" si="100"/>
        <v>0.12939266383224846</v>
      </c>
    </row>
    <row r="379" spans="1:19">
      <c r="A379" t="s">
        <v>182</v>
      </c>
      <c r="B379" t="s">
        <v>183</v>
      </c>
      <c r="C379" s="28">
        <v>0.68414693551713979</v>
      </c>
      <c r="D379" s="28">
        <v>0.12685995161810679</v>
      </c>
      <c r="E379" s="28"/>
      <c r="F379" s="28">
        <v>0.92195980490520846</v>
      </c>
      <c r="G379" s="28">
        <v>9.3504039415993005E-3</v>
      </c>
      <c r="H379" s="28"/>
      <c r="I379" s="28">
        <v>0.81878943836425222</v>
      </c>
      <c r="J379" s="28">
        <v>3.4860014194823853E-2</v>
      </c>
      <c r="K379" s="28">
        <f t="shared" si="101"/>
        <v>0.80829872626220023</v>
      </c>
      <c r="L379">
        <f t="shared" si="117"/>
        <v>-0.54762188618515095</v>
      </c>
      <c r="M379">
        <f>LOG(F379, 2)</f>
        <v>-0.11722424068393933</v>
      </c>
      <c r="N379">
        <f t="shared" si="116"/>
        <v>-0.28843560185406725</v>
      </c>
      <c r="O379">
        <f>STDEV(L379:N379)</f>
        <v>0.21669217545943981</v>
      </c>
      <c r="P379">
        <f>_1__xlfn.(L379:N379, 0, O379)</f>
        <v>0.99445586520659301</v>
      </c>
      <c r="Q379">
        <f t="shared" si="98"/>
        <v>5.5441347934069851E-3</v>
      </c>
      <c r="R379">
        <f t="shared" si="99"/>
        <v>5.5441347934069851E-3</v>
      </c>
      <c r="S379">
        <f t="shared" si="100"/>
        <v>1.108826958681397E-2</v>
      </c>
    </row>
    <row r="380" spans="1:19">
      <c r="A380" t="s">
        <v>106</v>
      </c>
      <c r="B380" t="s">
        <v>107</v>
      </c>
      <c r="C380" s="28">
        <v>0.8301906819635595</v>
      </c>
      <c r="D380" s="28">
        <v>7.0145978659440694E-2</v>
      </c>
      <c r="E380" s="28"/>
      <c r="F380" s="28">
        <v>0.86270728236466554</v>
      </c>
      <c r="G380" s="28">
        <v>6.3833599585001372E-2</v>
      </c>
      <c r="H380" s="28"/>
      <c r="I380" s="28">
        <v>0.72665577281444382</v>
      </c>
      <c r="J380" s="28">
        <v>4.1966428502811057E-2</v>
      </c>
      <c r="K380" s="28">
        <f t="shared" si="101"/>
        <v>0.80651791238088977</v>
      </c>
      <c r="L380">
        <f t="shared" si="117"/>
        <v>-0.2684853556227938</v>
      </c>
      <c r="M380">
        <f>LOG(F380, 2)</f>
        <v>-0.21305696064722962</v>
      </c>
      <c r="N380">
        <f t="shared" si="116"/>
        <v>-0.46065599410113783</v>
      </c>
      <c r="O380">
        <f>STDEV(L380:N380)</f>
        <v>0.12994046241134891</v>
      </c>
      <c r="P380">
        <f>_1__xlfn.(L380:N380, 0, O380)</f>
        <v>0.99998582724747509</v>
      </c>
      <c r="Q380">
        <f t="shared" si="98"/>
        <v>1.4172752524910237E-5</v>
      </c>
      <c r="R380">
        <f t="shared" si="99"/>
        <v>1.4172752524910237E-5</v>
      </c>
      <c r="S380">
        <f t="shared" si="100"/>
        <v>2.8345505049820474E-5</v>
      </c>
    </row>
    <row r="381" spans="1:19">
      <c r="A381" t="s">
        <v>669</v>
      </c>
      <c r="B381" t="s">
        <v>670</v>
      </c>
      <c r="C381" s="28">
        <v>0.80522109675734344</v>
      </c>
      <c r="D381" s="28">
        <v>0.36702903714209156</v>
      </c>
      <c r="E381" s="28"/>
      <c r="F381" s="28"/>
      <c r="G381" s="28"/>
      <c r="H381" s="28"/>
      <c r="I381" s="28"/>
      <c r="J381" s="28"/>
      <c r="K381" s="28">
        <f t="shared" si="101"/>
        <v>0.80522109675734344</v>
      </c>
      <c r="L381">
        <f t="shared" si="117"/>
        <v>-0.31254312358627989</v>
      </c>
      <c r="Q381">
        <f t="shared" si="98"/>
        <v>1</v>
      </c>
      <c r="R381">
        <f t="shared" si="99"/>
        <v>1</v>
      </c>
      <c r="S381">
        <f t="shared" si="100"/>
        <v>2</v>
      </c>
    </row>
    <row r="382" spans="1:19">
      <c r="A382" t="s">
        <v>345</v>
      </c>
      <c r="B382" t="s">
        <v>346</v>
      </c>
      <c r="C382" s="28">
        <v>0.71260320313362169</v>
      </c>
      <c r="D382" s="28">
        <v>0.13315370960184103</v>
      </c>
      <c r="E382" s="28"/>
      <c r="F382" s="28">
        <v>0.87133648558149901</v>
      </c>
      <c r="G382" s="28">
        <v>2.9981530422493571E-2</v>
      </c>
      <c r="H382" s="28"/>
      <c r="I382" s="28">
        <v>0.82427937554037656</v>
      </c>
      <c r="J382" s="28">
        <v>4.618262732488336E-2</v>
      </c>
      <c r="K382" s="28">
        <f t="shared" si="101"/>
        <v>0.80273968808516571</v>
      </c>
      <c r="L382">
        <f t="shared" si="117"/>
        <v>-0.48882912652335553</v>
      </c>
      <c r="M382">
        <f>LOG(F382, 2)</f>
        <v>-0.19869814031707161</v>
      </c>
      <c r="N382">
        <f t="shared" ref="N382:N391" si="118">LOG(I382, 2)</f>
        <v>-0.27879469753370673</v>
      </c>
      <c r="O382">
        <f>STDEV(L382:N382)</f>
        <v>0.14983652703084813</v>
      </c>
      <c r="P382">
        <f>_1__xlfn.(L382:N382, 0, O382)</f>
        <v>0.99990173392321946</v>
      </c>
      <c r="Q382">
        <f t="shared" si="98"/>
        <v>9.826607678053989E-5</v>
      </c>
      <c r="R382">
        <f t="shared" si="99"/>
        <v>9.826607678053989E-5</v>
      </c>
      <c r="S382">
        <f t="shared" si="100"/>
        <v>1.9653215356107978E-4</v>
      </c>
    </row>
    <row r="383" spans="1:19">
      <c r="A383" t="s">
        <v>725</v>
      </c>
      <c r="B383" t="s">
        <v>726</v>
      </c>
      <c r="C383" s="28">
        <v>0.80750762530734999</v>
      </c>
      <c r="D383" s="28">
        <v>3.3846982879880777E-2</v>
      </c>
      <c r="E383" s="28"/>
      <c r="F383" s="28">
        <v>0.76280849472547818</v>
      </c>
      <c r="G383" s="28">
        <v>0.11393282063332304</v>
      </c>
      <c r="H383" s="28"/>
      <c r="I383" s="28">
        <v>0.83568327064200754</v>
      </c>
      <c r="J383" s="28">
        <v>2.4618921864476121E-2</v>
      </c>
      <c r="K383" s="28">
        <f t="shared" si="101"/>
        <v>0.80199979689161183</v>
      </c>
      <c r="L383">
        <f t="shared" si="117"/>
        <v>-0.30845221162425784</v>
      </c>
      <c r="M383">
        <f>LOG(F383, 2)</f>
        <v>-0.39060718512489112</v>
      </c>
      <c r="N383">
        <f t="shared" si="118"/>
        <v>-0.25897183972891014</v>
      </c>
      <c r="O383">
        <f>STDEV(L383:N383)</f>
        <v>6.649011333939174E-2</v>
      </c>
      <c r="P383">
        <f>_1__xlfn.(L383:N383, 0, O383)</f>
        <v>1</v>
      </c>
      <c r="Q383">
        <f t="shared" si="98"/>
        <v>0</v>
      </c>
      <c r="R383">
        <f t="shared" si="99"/>
        <v>0</v>
      </c>
      <c r="S383">
        <f t="shared" si="100"/>
        <v>0</v>
      </c>
    </row>
    <row r="384" spans="1:19">
      <c r="A384" t="s">
        <v>186</v>
      </c>
      <c r="B384" t="s">
        <v>187</v>
      </c>
      <c r="C384" s="28">
        <v>0.81780349307803879</v>
      </c>
      <c r="D384" s="28">
        <v>4.4511322297026132E-2</v>
      </c>
      <c r="E384" s="28"/>
      <c r="F384" s="28">
        <v>0.81634637240112673</v>
      </c>
      <c r="G384" s="28">
        <v>3.8972786828422375E-2</v>
      </c>
      <c r="H384" s="28"/>
      <c r="I384" s="28">
        <v>0.77151438717459142</v>
      </c>
      <c r="J384" s="28">
        <v>2.6960459737375691E-2</v>
      </c>
      <c r="K384" s="28">
        <f t="shared" si="101"/>
        <v>0.80188808421791891</v>
      </c>
      <c r="L384">
        <f t="shared" si="117"/>
        <v>-0.29017386983721738</v>
      </c>
      <c r="M384">
        <f>LOG(F384, 2)</f>
        <v>-0.29274668323223735</v>
      </c>
      <c r="N384">
        <f t="shared" si="118"/>
        <v>-0.37423503451143925</v>
      </c>
      <c r="O384">
        <f>STDEV(L384:N384)</f>
        <v>4.7807339341281598E-2</v>
      </c>
      <c r="P384">
        <f>_1__xlfn.(L384:N384, 0, O384)</f>
        <v>1</v>
      </c>
      <c r="Q384">
        <f t="shared" si="98"/>
        <v>0</v>
      </c>
      <c r="R384">
        <f t="shared" si="99"/>
        <v>0</v>
      </c>
      <c r="S384">
        <f t="shared" si="100"/>
        <v>0</v>
      </c>
    </row>
    <row r="385" spans="1:19">
      <c r="A385" t="s">
        <v>682</v>
      </c>
      <c r="B385" t="s">
        <v>760</v>
      </c>
      <c r="C385" s="28"/>
      <c r="D385" s="28">
        <v>1.7563070831954561E-2</v>
      </c>
      <c r="E385" s="28"/>
      <c r="F385" s="28">
        <v>0.77821742921221604</v>
      </c>
      <c r="G385" s="28">
        <v>2.3007051625463994E-2</v>
      </c>
      <c r="H385" s="28"/>
      <c r="I385" s="28">
        <v>0.82462731314631699</v>
      </c>
      <c r="J385" s="28">
        <v>6.408264092068483E-2</v>
      </c>
      <c r="K385" s="28">
        <f t="shared" si="101"/>
        <v>0.80142237117926651</v>
      </c>
      <c r="M385">
        <f>LOG(F385, 2)</f>
        <v>-0.36175480314450648</v>
      </c>
      <c r="N385">
        <f t="shared" si="118"/>
        <v>-0.2781858482039985</v>
      </c>
      <c r="O385">
        <f>STDEV(L385:N385)</f>
        <v>5.9092174735106404E-2</v>
      </c>
      <c r="P385">
        <f>_1__xlfn.(L385:N385, 0, O385)</f>
        <v>0.99999999999999056</v>
      </c>
      <c r="Q385">
        <f t="shared" si="98"/>
        <v>9.4368957093138306E-15</v>
      </c>
      <c r="R385">
        <f t="shared" si="99"/>
        <v>9.4368957093138306E-15</v>
      </c>
      <c r="S385">
        <f t="shared" si="100"/>
        <v>1.8873791418627661E-14</v>
      </c>
    </row>
    <row r="386" spans="1:19">
      <c r="A386" t="s">
        <v>701</v>
      </c>
      <c r="B386" t="s">
        <v>702</v>
      </c>
      <c r="C386" s="28"/>
      <c r="D386" s="28"/>
      <c r="E386" s="28"/>
      <c r="F386" s="28"/>
      <c r="G386" s="28"/>
      <c r="H386" s="28"/>
      <c r="I386" s="28">
        <v>0.78992719257387023</v>
      </c>
      <c r="J386" s="28">
        <v>5.2516397797832674E-2</v>
      </c>
      <c r="K386" s="28">
        <f t="shared" si="101"/>
        <v>0.78992719257387023</v>
      </c>
      <c r="N386">
        <f t="shared" si="118"/>
        <v>-0.34020840837379396</v>
      </c>
      <c r="Q386">
        <f t="shared" ref="Q386:Q449" si="119">1-P386</f>
        <v>1</v>
      </c>
      <c r="R386">
        <f t="shared" ref="R386:R449" si="120">MIN(P386:Q386)</f>
        <v>1</v>
      </c>
      <c r="S386">
        <f t="shared" ref="S386:S449" si="121">2*R386</f>
        <v>2</v>
      </c>
    </row>
    <row r="387" spans="1:19">
      <c r="A387" t="s">
        <v>10</v>
      </c>
      <c r="B387" t="s">
        <v>123</v>
      </c>
      <c r="C387" s="28">
        <v>0.7076625918311753</v>
      </c>
      <c r="D387" s="28">
        <v>2.7168672937596738E-2</v>
      </c>
      <c r="E387" s="28"/>
      <c r="F387" s="28">
        <v>0.77398364058266655</v>
      </c>
      <c r="G387" s="28">
        <v>2.845312220645781E-2</v>
      </c>
      <c r="H387" s="28"/>
      <c r="I387" s="28">
        <v>0.88577393416217931</v>
      </c>
      <c r="J387" s="28">
        <v>2.7647975876305231E-2</v>
      </c>
      <c r="K387" s="28">
        <f t="shared" si="101"/>
        <v>0.7891400555253405</v>
      </c>
      <c r="L387">
        <f>LOG(C387, 2)</f>
        <v>-0.49886643672498926</v>
      </c>
      <c r="M387">
        <f>LOG(F387, 2)</f>
        <v>-0.36962502192812491</v>
      </c>
      <c r="N387">
        <f t="shared" si="118"/>
        <v>-0.17498955150050771</v>
      </c>
      <c r="O387">
        <f>STDEV(L387:N387)</f>
        <v>0.16303504042075689</v>
      </c>
      <c r="P387">
        <f>_1__xlfn.(L387:N387, 0, O387)</f>
        <v>0.99989016157485833</v>
      </c>
      <c r="Q387">
        <f t="shared" si="119"/>
        <v>1.0983842514167286E-4</v>
      </c>
      <c r="R387">
        <f t="shared" si="120"/>
        <v>1.0983842514167286E-4</v>
      </c>
      <c r="S387">
        <f t="shared" si="121"/>
        <v>2.1967685028334571E-4</v>
      </c>
    </row>
    <row r="388" spans="1:19">
      <c r="A388" t="s">
        <v>349</v>
      </c>
      <c r="B388" t="s">
        <v>352</v>
      </c>
      <c r="C388" s="28">
        <v>0.83011618481173322</v>
      </c>
      <c r="D388" s="28">
        <v>0.42754682085721352</v>
      </c>
      <c r="E388" s="28"/>
      <c r="F388" s="28"/>
      <c r="G388" s="28"/>
      <c r="H388" s="28"/>
      <c r="I388" s="28">
        <v>0.74524169140033658</v>
      </c>
      <c r="J388" s="28">
        <v>3.4778394869005226E-2</v>
      </c>
      <c r="K388" s="28">
        <f t="shared" si="101"/>
        <v>0.78767893810603495</v>
      </c>
      <c r="L388">
        <f>LOG(C388, 2)</f>
        <v>-0.26861482165551698</v>
      </c>
      <c r="N388">
        <f t="shared" si="118"/>
        <v>-0.42421970899476985</v>
      </c>
      <c r="O388">
        <f>STDEV(L388:N388)</f>
        <v>0.11002927102335462</v>
      </c>
      <c r="P388">
        <f>_1__xlfn.(L388:N388, 0, O388)</f>
        <v>0.9999957566669343</v>
      </c>
      <c r="Q388">
        <f t="shared" si="119"/>
        <v>4.243333065701016E-6</v>
      </c>
      <c r="R388">
        <f t="shared" si="120"/>
        <v>4.243333065701016E-6</v>
      </c>
      <c r="S388">
        <f t="shared" si="121"/>
        <v>8.486666131402032E-6</v>
      </c>
    </row>
    <row r="389" spans="1:19">
      <c r="A389" t="s">
        <v>746</v>
      </c>
      <c r="B389" t="s">
        <v>747</v>
      </c>
      <c r="C389" s="28">
        <v>0.75793322979043876</v>
      </c>
      <c r="D389" s="28">
        <v>0.27078112834798701</v>
      </c>
      <c r="E389" s="28"/>
      <c r="F389" s="28">
        <v>0.76373927871478697</v>
      </c>
      <c r="G389" s="28">
        <v>3.1194472088747004E-2</v>
      </c>
      <c r="H389" s="28"/>
      <c r="I389" s="28">
        <v>0.83616794699817731</v>
      </c>
      <c r="J389" s="28">
        <v>3.9009560321990149E-2</v>
      </c>
      <c r="K389" s="28">
        <f t="shared" si="101"/>
        <v>0.78594681850113435</v>
      </c>
      <c r="L389">
        <f>LOG(C389, 2)</f>
        <v>-0.39985733526823486</v>
      </c>
      <c r="M389">
        <f>LOG(F389, 2)</f>
        <v>-0.38884787220290068</v>
      </c>
      <c r="N389">
        <f t="shared" si="118"/>
        <v>-0.25813535357787776</v>
      </c>
      <c r="O389">
        <f>STDEV(L389:N389)</f>
        <v>7.8837481458721534E-2</v>
      </c>
      <c r="P389">
        <f>_1__xlfn.(L389:N389, 0, O389)</f>
        <v>0.99999999999999112</v>
      </c>
      <c r="Q389">
        <f t="shared" si="119"/>
        <v>8.8817841970012523E-15</v>
      </c>
      <c r="R389">
        <f t="shared" si="120"/>
        <v>8.8817841970012523E-15</v>
      </c>
      <c r="S389">
        <f t="shared" si="121"/>
        <v>1.7763568394002505E-14</v>
      </c>
    </row>
    <row r="390" spans="1:19">
      <c r="A390" t="s">
        <v>416</v>
      </c>
      <c r="B390" t="s">
        <v>417</v>
      </c>
      <c r="C390" s="28">
        <v>0.80885848213562106</v>
      </c>
      <c r="D390" s="28">
        <v>4.5725446865841353E-2</v>
      </c>
      <c r="E390" s="28"/>
      <c r="F390" s="28">
        <v>0.77911141759369573</v>
      </c>
      <c r="G390" s="28">
        <v>6.2176654195117573E-2</v>
      </c>
      <c r="H390" s="28"/>
      <c r="I390" s="28">
        <v>0.76955571026915348</v>
      </c>
      <c r="J390" s="28">
        <v>2.2182797506605505E-2</v>
      </c>
      <c r="K390" s="28">
        <f t="shared" si="101"/>
        <v>0.78584186999949013</v>
      </c>
      <c r="L390">
        <f>LOG(C390, 2)</f>
        <v>-0.30604078404994994</v>
      </c>
      <c r="M390">
        <f>LOG(F390, 2)</f>
        <v>-0.36009843782527179</v>
      </c>
      <c r="N390">
        <f t="shared" si="118"/>
        <v>-0.37790232386376038</v>
      </c>
      <c r="O390">
        <f>STDEV(L390:N390)</f>
        <v>3.7423898768424974E-2</v>
      </c>
      <c r="P390">
        <f>_1__xlfn.(L390:N390, 0, O390)</f>
        <v>1</v>
      </c>
      <c r="Q390">
        <f t="shared" si="119"/>
        <v>0</v>
      </c>
      <c r="R390">
        <f t="shared" si="120"/>
        <v>0</v>
      </c>
      <c r="S390">
        <f t="shared" si="121"/>
        <v>0</v>
      </c>
    </row>
    <row r="391" spans="1:19">
      <c r="A391" t="s">
        <v>1</v>
      </c>
      <c r="B391" t="s">
        <v>2</v>
      </c>
      <c r="C391" s="28">
        <v>0.69490052047440753</v>
      </c>
      <c r="D391" s="28">
        <v>0.22895252154934895</v>
      </c>
      <c r="E391" s="28"/>
      <c r="F391" s="28">
        <v>0.87341410575058354</v>
      </c>
      <c r="G391" s="28">
        <v>5.8151171039545112E-2</v>
      </c>
      <c r="H391" s="28"/>
      <c r="I391" s="28">
        <v>0.78654258180381775</v>
      </c>
      <c r="J391" s="28">
        <v>4.8134502438524192E-2</v>
      </c>
      <c r="K391" s="28">
        <f t="shared" si="101"/>
        <v>0.78495240267626964</v>
      </c>
      <c r="L391">
        <f>LOG(C391, 2)</f>
        <v>-0.52512163344051732</v>
      </c>
      <c r="M391">
        <f>LOG(F391, 2)</f>
        <v>-0.19526226386985382</v>
      </c>
      <c r="N391">
        <f t="shared" si="118"/>
        <v>-0.34640322257856365</v>
      </c>
      <c r="O391">
        <f>STDEV(L391:N391)</f>
        <v>0.16512170434458637</v>
      </c>
      <c r="P391">
        <f>_1__xlfn.(L391:N391, 0, O391)</f>
        <v>0.99990427363034795</v>
      </c>
      <c r="Q391">
        <f t="shared" si="119"/>
        <v>9.5726369652049392E-5</v>
      </c>
      <c r="R391">
        <f t="shared" si="120"/>
        <v>9.5726369652049392E-5</v>
      </c>
      <c r="S391">
        <f t="shared" si="121"/>
        <v>1.9145273930409878E-4</v>
      </c>
    </row>
    <row r="392" spans="1:19">
      <c r="A392" t="s">
        <v>492</v>
      </c>
      <c r="B392" t="s">
        <v>493</v>
      </c>
      <c r="C392" s="28"/>
      <c r="D392" s="28">
        <v>4.8958043674314354E-2</v>
      </c>
      <c r="E392" s="28"/>
      <c r="F392" s="28">
        <v>0.78457376357442632</v>
      </c>
      <c r="G392" s="28">
        <v>1.4559480409203636E-2</v>
      </c>
      <c r="H392" s="28"/>
      <c r="I392" s="28"/>
      <c r="J392" s="28"/>
      <c r="K392" s="28">
        <f t="shared" ref="K392:K455" si="122">AVERAGE(C392, F392, I392)</f>
        <v>0.78457376357442632</v>
      </c>
      <c r="M392">
        <f>LOG(F392, 2)</f>
        <v>-0.35001900290077204</v>
      </c>
      <c r="Q392">
        <f t="shared" si="119"/>
        <v>1</v>
      </c>
      <c r="R392">
        <f t="shared" si="120"/>
        <v>1</v>
      </c>
      <c r="S392">
        <f t="shared" si="121"/>
        <v>2</v>
      </c>
    </row>
    <row r="393" spans="1:19">
      <c r="A393" t="s">
        <v>561</v>
      </c>
      <c r="B393" t="s">
        <v>562</v>
      </c>
      <c r="C393" s="28"/>
      <c r="D393" s="28"/>
      <c r="E393" s="28"/>
      <c r="F393" s="28"/>
      <c r="G393" s="28"/>
      <c r="H393" s="28"/>
      <c r="I393" s="28">
        <v>0.77898869940228033</v>
      </c>
      <c r="J393" s="28">
        <v>7.6168566427607401E-2</v>
      </c>
      <c r="K393" s="28">
        <f t="shared" si="122"/>
        <v>0.77898869940228033</v>
      </c>
      <c r="N393">
        <f>LOG(I393, 2)</f>
        <v>-0.3603256952712045</v>
      </c>
      <c r="Q393">
        <f t="shared" si="119"/>
        <v>1</v>
      </c>
      <c r="R393">
        <f t="shared" si="120"/>
        <v>1</v>
      </c>
      <c r="S393">
        <f t="shared" si="121"/>
        <v>2</v>
      </c>
    </row>
    <row r="394" spans="1:19">
      <c r="A394" t="s">
        <v>831</v>
      </c>
      <c r="B394" t="s">
        <v>843</v>
      </c>
      <c r="C394" s="28"/>
      <c r="D394" s="28">
        <v>4.8068905299929993E-2</v>
      </c>
      <c r="E394" s="28"/>
      <c r="F394" s="28"/>
      <c r="G394" s="28"/>
      <c r="H394" s="28"/>
      <c r="I394" s="28">
        <v>0.77872737887271981</v>
      </c>
      <c r="J394" s="28">
        <v>9.3423056273020791E-2</v>
      </c>
      <c r="K394" s="28">
        <f t="shared" si="122"/>
        <v>0.77872737887271981</v>
      </c>
      <c r="N394">
        <f>LOG(I394, 2)</f>
        <v>-0.36080974475990674</v>
      </c>
      <c r="Q394">
        <f t="shared" si="119"/>
        <v>1</v>
      </c>
      <c r="R394">
        <f t="shared" si="120"/>
        <v>1</v>
      </c>
      <c r="S394">
        <f t="shared" si="121"/>
        <v>2</v>
      </c>
    </row>
    <row r="395" spans="1:19">
      <c r="A395" t="s">
        <v>545</v>
      </c>
      <c r="B395" t="s">
        <v>546</v>
      </c>
      <c r="C395" s="28">
        <v>0.75301168628978132</v>
      </c>
      <c r="D395" s="28">
        <v>0.16041581443500275</v>
      </c>
      <c r="E395" s="28"/>
      <c r="F395" s="28"/>
      <c r="G395" s="28"/>
      <c r="H395" s="28"/>
      <c r="I395" s="28">
        <v>0.80362756021237869</v>
      </c>
      <c r="J395" s="28">
        <v>4.2484220678073545E-2</v>
      </c>
      <c r="K395" s="28">
        <f t="shared" si="122"/>
        <v>0.77831962325108006</v>
      </c>
      <c r="L395">
        <f>LOG(C395, 2)</f>
        <v>-0.40925584005458571</v>
      </c>
      <c r="N395">
        <f>LOG(I395, 2)</f>
        <v>-0.3154010530910204</v>
      </c>
      <c r="O395">
        <f>STDEV(L395:N395)</f>
        <v>6.6365356308756063E-2</v>
      </c>
      <c r="P395">
        <f>_1__xlfn.(L395:N395, 0, O395)</f>
        <v>0.99999999999999423</v>
      </c>
      <c r="Q395">
        <f t="shared" si="119"/>
        <v>5.773159728050814E-15</v>
      </c>
      <c r="R395">
        <f t="shared" si="120"/>
        <v>5.773159728050814E-15</v>
      </c>
      <c r="S395">
        <f t="shared" si="121"/>
        <v>1.1546319456101628E-14</v>
      </c>
    </row>
    <row r="396" spans="1:19">
      <c r="A396" t="s">
        <v>580</v>
      </c>
      <c r="B396" t="s">
        <v>653</v>
      </c>
      <c r="C396" s="28">
        <v>0.75898330329399399</v>
      </c>
      <c r="D396" s="28">
        <v>0.12410870752525319</v>
      </c>
      <c r="E396" s="28"/>
      <c r="F396" s="28"/>
      <c r="G396" s="28"/>
      <c r="H396" s="28"/>
      <c r="I396" s="28">
        <v>0.79459981178915706</v>
      </c>
      <c r="J396" s="28">
        <v>4.785130507352451E-2</v>
      </c>
      <c r="K396" s="28">
        <f t="shared" si="122"/>
        <v>0.77679155754157558</v>
      </c>
      <c r="L396">
        <f>LOG(C396, 2)</f>
        <v>-0.39785994642700045</v>
      </c>
      <c r="N396">
        <f>LOG(I396, 2)</f>
        <v>-0.33169964318156442</v>
      </c>
      <c r="O396">
        <f>STDEV(L396:N396)</f>
        <v>4.678239907020617E-2</v>
      </c>
      <c r="P396">
        <f>_1__xlfn.(L396:N396, 0, O396)</f>
        <v>1</v>
      </c>
      <c r="Q396">
        <f t="shared" si="119"/>
        <v>0</v>
      </c>
      <c r="R396">
        <f t="shared" si="120"/>
        <v>0</v>
      </c>
      <c r="S396">
        <f t="shared" si="121"/>
        <v>0</v>
      </c>
    </row>
    <row r="397" spans="1:19">
      <c r="A397" t="s">
        <v>951</v>
      </c>
      <c r="B397" t="s">
        <v>952</v>
      </c>
      <c r="C397" s="28"/>
      <c r="D397" s="28"/>
      <c r="E397" s="28"/>
      <c r="F397" s="28">
        <v>0.77426077446481156</v>
      </c>
      <c r="G397" s="28">
        <v>1.6192258572049513E-2</v>
      </c>
      <c r="H397" s="28"/>
      <c r="I397" s="28"/>
      <c r="J397" s="28"/>
      <c r="K397" s="28">
        <f t="shared" si="122"/>
        <v>0.77426077446481156</v>
      </c>
      <c r="M397">
        <f>LOG(F397, 2)</f>
        <v>-0.36910854057955078</v>
      </c>
      <c r="Q397">
        <f t="shared" si="119"/>
        <v>1</v>
      </c>
      <c r="R397">
        <f t="shared" si="120"/>
        <v>1</v>
      </c>
      <c r="S397">
        <f t="shared" si="121"/>
        <v>2</v>
      </c>
    </row>
    <row r="398" spans="1:19">
      <c r="A398" t="s">
        <v>484</v>
      </c>
      <c r="B398" t="s">
        <v>485</v>
      </c>
      <c r="C398" s="28">
        <v>0.79259143672823729</v>
      </c>
      <c r="D398" s="28">
        <v>0.10968305477460449</v>
      </c>
      <c r="E398" s="28"/>
      <c r="F398" s="28">
        <v>0.80772300533047003</v>
      </c>
      <c r="G398" s="28">
        <v>2.0779576776220061E-2</v>
      </c>
      <c r="H398" s="28"/>
      <c r="I398" s="28">
        <v>0.71925436602084181</v>
      </c>
      <c r="J398" s="28">
        <v>2.4037109854890954E-2</v>
      </c>
      <c r="K398" s="28">
        <f t="shared" si="122"/>
        <v>0.77318960269318315</v>
      </c>
      <c r="L398">
        <f>LOG(C398, 2)</f>
        <v>-0.33535071458177323</v>
      </c>
      <c r="M398">
        <f>LOG(F398, 2)</f>
        <v>-0.30806746447148653</v>
      </c>
      <c r="N398">
        <f t="shared" ref="N398:N407" si="123">LOG(I398, 2)</f>
        <v>-0.47542602144278723</v>
      </c>
      <c r="O398">
        <f>STDEV(L398:N398)</f>
        <v>8.9790825366796945E-2</v>
      </c>
      <c r="P398">
        <f>_1__xlfn.(L398:N398, 0, O398)</f>
        <v>0.9999999999996857</v>
      </c>
      <c r="Q398">
        <f t="shared" si="119"/>
        <v>3.1430413827138182E-13</v>
      </c>
      <c r="R398">
        <f t="shared" si="120"/>
        <v>3.1430413827138182E-13</v>
      </c>
      <c r="S398">
        <f t="shared" si="121"/>
        <v>6.2860827654276363E-13</v>
      </c>
    </row>
    <row r="399" spans="1:19">
      <c r="A399" t="s">
        <v>216</v>
      </c>
      <c r="B399" t="s">
        <v>217</v>
      </c>
      <c r="C399" s="28">
        <v>0.73755949191505632</v>
      </c>
      <c r="D399" s="28">
        <v>0.14103330948396528</v>
      </c>
      <c r="E399" s="28"/>
      <c r="F399" s="28">
        <v>0.74972062338562173</v>
      </c>
      <c r="G399" s="28">
        <v>4.4745076585482345E-2</v>
      </c>
      <c r="H399" s="28"/>
      <c r="I399" s="28">
        <v>0.82866352781530672</v>
      </c>
      <c r="J399" s="28">
        <v>1.2644367523151069E-2</v>
      </c>
      <c r="K399" s="28">
        <f t="shared" si="122"/>
        <v>0.77198121437199496</v>
      </c>
      <c r="L399">
        <f>LOG(C399, 2)</f>
        <v>-0.43916867233333229</v>
      </c>
      <c r="M399">
        <f>LOG(F399, 2)</f>
        <v>-0.41557500640447942</v>
      </c>
      <c r="N399">
        <f t="shared" si="123"/>
        <v>-0.27114166902971348</v>
      </c>
      <c r="O399">
        <f>STDEV(L399:N399)</f>
        <v>9.096769010329013E-2</v>
      </c>
      <c r="P399">
        <f>_1__xlfn.(L399:N399, 0, O399)</f>
        <v>0.99999999999955236</v>
      </c>
      <c r="Q399">
        <f t="shared" si="119"/>
        <v>4.4764192352886312E-13</v>
      </c>
      <c r="R399">
        <f t="shared" si="120"/>
        <v>4.4764192352886312E-13</v>
      </c>
      <c r="S399">
        <f t="shared" si="121"/>
        <v>8.9528384705772623E-13</v>
      </c>
    </row>
    <row r="400" spans="1:19">
      <c r="A400" t="s">
        <v>953</v>
      </c>
      <c r="B400" t="s">
        <v>954</v>
      </c>
      <c r="C400" s="28"/>
      <c r="D400" s="28"/>
      <c r="E400" s="28"/>
      <c r="F400" s="28"/>
      <c r="G400" s="28"/>
      <c r="H400" s="28"/>
      <c r="I400" s="28">
        <v>0.77082654655941918</v>
      </c>
      <c r="J400" s="28">
        <v>5.7209280589591106E-2</v>
      </c>
      <c r="K400" s="28">
        <f t="shared" si="122"/>
        <v>0.77082654655941918</v>
      </c>
      <c r="N400">
        <f t="shared" si="123"/>
        <v>-0.37552183730389055</v>
      </c>
      <c r="Q400">
        <f t="shared" si="119"/>
        <v>1</v>
      </c>
      <c r="R400">
        <f t="shared" si="120"/>
        <v>1</v>
      </c>
      <c r="S400">
        <f t="shared" si="121"/>
        <v>2</v>
      </c>
    </row>
    <row r="401" spans="1:19">
      <c r="A401" t="s">
        <v>886</v>
      </c>
      <c r="B401" t="s">
        <v>974</v>
      </c>
      <c r="C401" s="28"/>
      <c r="D401" s="28">
        <v>7.1690661430054009E-2</v>
      </c>
      <c r="E401" s="28"/>
      <c r="F401" s="28"/>
      <c r="G401" s="28"/>
      <c r="H401" s="28"/>
      <c r="I401" s="28">
        <v>0.77077791615890812</v>
      </c>
      <c r="J401" s="28">
        <v>2.2036750360221048E-2</v>
      </c>
      <c r="K401" s="28">
        <f t="shared" si="122"/>
        <v>0.77077791615890812</v>
      </c>
      <c r="N401">
        <f t="shared" si="123"/>
        <v>-0.37561285784693349</v>
      </c>
      <c r="Q401">
        <f t="shared" si="119"/>
        <v>1</v>
      </c>
      <c r="R401">
        <f t="shared" si="120"/>
        <v>1</v>
      </c>
      <c r="S401">
        <f t="shared" si="121"/>
        <v>2</v>
      </c>
    </row>
    <row r="402" spans="1:19">
      <c r="A402" t="s">
        <v>124</v>
      </c>
      <c r="B402" t="s">
        <v>125</v>
      </c>
      <c r="C402" s="28">
        <v>0.73996266375536268</v>
      </c>
      <c r="D402" s="28">
        <v>3.2381434127229214E-2</v>
      </c>
      <c r="E402" s="28"/>
      <c r="F402" s="28">
        <v>0.78799506614642145</v>
      </c>
      <c r="G402" s="28">
        <v>5.1131804902123573E-2</v>
      </c>
      <c r="H402" s="28"/>
      <c r="I402" s="28">
        <v>0.7770105948688022</v>
      </c>
      <c r="J402" s="28">
        <v>2.8825121468492008E-2</v>
      </c>
      <c r="K402" s="28">
        <f t="shared" si="122"/>
        <v>0.76832277492352874</v>
      </c>
      <c r="L402">
        <f>LOG(C402, 2)</f>
        <v>-0.43447561627264986</v>
      </c>
      <c r="M402">
        <f>LOG(F402, 2)</f>
        <v>-0.34374149828740397</v>
      </c>
      <c r="N402">
        <f t="shared" si="123"/>
        <v>-0.36399382436188082</v>
      </c>
      <c r="O402">
        <f>STDEV(L402:N402)</f>
        <v>4.7627932751241088E-2</v>
      </c>
      <c r="P402">
        <f>_1__xlfn.(L402:N402, 0, O402)</f>
        <v>1</v>
      </c>
      <c r="Q402">
        <f t="shared" si="119"/>
        <v>0</v>
      </c>
      <c r="R402">
        <f t="shared" si="120"/>
        <v>0</v>
      </c>
      <c r="S402">
        <f t="shared" si="121"/>
        <v>0</v>
      </c>
    </row>
    <row r="403" spans="1:19">
      <c r="A403" t="s">
        <v>184</v>
      </c>
      <c r="B403" t="s">
        <v>185</v>
      </c>
      <c r="C403" s="28">
        <v>0.7518964657121</v>
      </c>
      <c r="D403" s="28">
        <v>5.4664003119345522E-2</v>
      </c>
      <c r="E403" s="28"/>
      <c r="F403" s="28">
        <v>0.84386066723246511</v>
      </c>
      <c r="G403" s="28">
        <v>2.514018096964455E-2</v>
      </c>
      <c r="H403" s="28"/>
      <c r="I403" s="28">
        <v>0.70252790993593073</v>
      </c>
      <c r="J403" s="28">
        <v>3.2910960919335368E-2</v>
      </c>
      <c r="K403" s="28">
        <f t="shared" si="122"/>
        <v>0.76609501429349847</v>
      </c>
      <c r="L403">
        <f>LOG(C403, 2)</f>
        <v>-0.41139407485555818</v>
      </c>
      <c r="M403">
        <f>LOG(F403, 2)</f>
        <v>-0.24492328468352739</v>
      </c>
      <c r="N403">
        <f t="shared" si="123"/>
        <v>-0.50937255321740504</v>
      </c>
      <c r="O403">
        <f>STDEV(L403:N403)</f>
        <v>0.13369475297028063</v>
      </c>
      <c r="P403">
        <f>_1__xlfn.(L403:N403, 0, O403)</f>
        <v>0.99999975975012889</v>
      </c>
      <c r="Q403">
        <f t="shared" si="119"/>
        <v>2.4024987110848883E-7</v>
      </c>
      <c r="R403">
        <f t="shared" si="120"/>
        <v>2.4024987110848883E-7</v>
      </c>
      <c r="S403">
        <f t="shared" si="121"/>
        <v>4.8049974221697767E-7</v>
      </c>
    </row>
    <row r="404" spans="1:19">
      <c r="A404" t="s">
        <v>230</v>
      </c>
      <c r="B404" t="s">
        <v>231</v>
      </c>
      <c r="C404" s="28">
        <v>0.69967708548296281</v>
      </c>
      <c r="D404" s="28">
        <v>0.33593389160281917</v>
      </c>
      <c r="E404" s="28"/>
      <c r="F404" s="28">
        <v>0.89640495198891801</v>
      </c>
      <c r="G404" s="28">
        <v>3.2646697908321157E-2</v>
      </c>
      <c r="H404" s="28"/>
      <c r="I404" s="28">
        <v>0.70142783996524316</v>
      </c>
      <c r="J404" s="28">
        <v>3.5928314951567425E-2</v>
      </c>
      <c r="K404" s="28">
        <f t="shared" si="122"/>
        <v>0.76583662581237455</v>
      </c>
      <c r="L404">
        <f>LOG(C404, 2)</f>
        <v>-0.51523885091430754</v>
      </c>
      <c r="M404">
        <f>LOG(F404, 2)</f>
        <v>-0.15777747617055854</v>
      </c>
      <c r="N404">
        <f t="shared" si="123"/>
        <v>-0.51163340198881002</v>
      </c>
      <c r="O404">
        <f>STDEV(L404:N404)</f>
        <v>0.2053475305964407</v>
      </c>
      <c r="P404">
        <f>_1__xlfn.(L404:N404, 0, O404)</f>
        <v>0.99956691212916005</v>
      </c>
      <c r="Q404">
        <f t="shared" si="119"/>
        <v>4.3308787083995437E-4</v>
      </c>
      <c r="R404">
        <f t="shared" si="120"/>
        <v>4.3308787083995437E-4</v>
      </c>
      <c r="S404">
        <f t="shared" si="121"/>
        <v>8.6617574167990874E-4</v>
      </c>
    </row>
    <row r="405" spans="1:19">
      <c r="A405" t="s">
        <v>475</v>
      </c>
      <c r="B405" t="s">
        <v>476</v>
      </c>
      <c r="C405" s="28">
        <v>0.83255106180977345</v>
      </c>
      <c r="D405" s="28">
        <v>8.227811798504317E-2</v>
      </c>
      <c r="E405" s="28"/>
      <c r="F405" s="28">
        <v>0.8056284705352752</v>
      </c>
      <c r="G405" s="28">
        <v>8.756470871080535E-2</v>
      </c>
      <c r="H405" s="28"/>
      <c r="I405" s="28">
        <v>0.65516198654960078</v>
      </c>
      <c r="J405" s="28">
        <v>4.9258163272995148E-2</v>
      </c>
      <c r="K405" s="28">
        <f t="shared" si="122"/>
        <v>0.76444717296488307</v>
      </c>
      <c r="L405">
        <f>LOG(C405, 2)</f>
        <v>-0.26438933698497413</v>
      </c>
      <c r="M405">
        <f>LOG(F405, 2)</f>
        <v>-0.31181342647033217</v>
      </c>
      <c r="N405">
        <f t="shared" si="123"/>
        <v>-0.61007644274261075</v>
      </c>
      <c r="O405">
        <f>STDEV(L405:N405)</f>
        <v>0.18739861535705291</v>
      </c>
      <c r="P405">
        <f>_1__xlfn.(L405:N405, 0, O405)</f>
        <v>0.99987129309562395</v>
      </c>
      <c r="Q405">
        <f t="shared" si="119"/>
        <v>1.2870690437605248E-4</v>
      </c>
      <c r="R405">
        <f t="shared" si="120"/>
        <v>1.2870690437605248E-4</v>
      </c>
      <c r="S405">
        <f t="shared" si="121"/>
        <v>2.5741380875210496E-4</v>
      </c>
    </row>
    <row r="406" spans="1:19">
      <c r="A406" t="s">
        <v>783</v>
      </c>
      <c r="B406" t="s">
        <v>784</v>
      </c>
      <c r="C406" s="28"/>
      <c r="D406" s="28">
        <v>5.3213463447543248E-2</v>
      </c>
      <c r="E406" s="28"/>
      <c r="F406" s="28"/>
      <c r="G406" s="28"/>
      <c r="H406" s="28"/>
      <c r="I406" s="28">
        <v>0.75825261219605478</v>
      </c>
      <c r="J406" s="28">
        <v>2.3138677058051994E-2</v>
      </c>
      <c r="K406" s="28">
        <f t="shared" si="122"/>
        <v>0.75825261219605478</v>
      </c>
      <c r="N406">
        <f t="shared" si="123"/>
        <v>-0.39924953191486628</v>
      </c>
      <c r="Q406">
        <f t="shared" si="119"/>
        <v>1</v>
      </c>
      <c r="R406">
        <f t="shared" si="120"/>
        <v>1</v>
      </c>
      <c r="S406">
        <f t="shared" si="121"/>
        <v>2</v>
      </c>
    </row>
    <row r="407" spans="1:19">
      <c r="A407" t="s">
        <v>521</v>
      </c>
      <c r="B407" t="s">
        <v>522</v>
      </c>
      <c r="C407" s="28">
        <v>0.772934940970606</v>
      </c>
      <c r="D407" s="28">
        <v>1.9013650951603272E-2</v>
      </c>
      <c r="E407" s="28"/>
      <c r="F407" s="28">
        <v>0.70001543178895898</v>
      </c>
      <c r="G407" s="28">
        <v>5.9298174921850792E-2</v>
      </c>
      <c r="H407" s="28"/>
      <c r="I407" s="28">
        <v>0.78668024857729935</v>
      </c>
      <c r="J407" s="28">
        <v>2.7765429816594814E-2</v>
      </c>
      <c r="K407" s="28">
        <f t="shared" si="122"/>
        <v>0.75321020711228803</v>
      </c>
      <c r="L407">
        <f t="shared" ref="L407:L428" si="124">LOG(C407, 2)</f>
        <v>-0.37158110931309968</v>
      </c>
      <c r="M407">
        <f>LOG(F407, 2)</f>
        <v>-0.51454136837260933</v>
      </c>
      <c r="N407">
        <f t="shared" si="123"/>
        <v>-0.34615073301628607</v>
      </c>
      <c r="O407">
        <f>STDEV(L407:N407)</f>
        <v>9.0774212366605933E-2</v>
      </c>
      <c r="P407">
        <f>_1__xlfn.(L407:N407, 0, O407)</f>
        <v>0.99999999999999767</v>
      </c>
      <c r="Q407">
        <f t="shared" si="119"/>
        <v>2.3314683517128287E-15</v>
      </c>
      <c r="R407">
        <f t="shared" si="120"/>
        <v>2.3314683517128287E-15</v>
      </c>
      <c r="S407">
        <f t="shared" si="121"/>
        <v>4.6629367034256575E-15</v>
      </c>
    </row>
    <row r="408" spans="1:19">
      <c r="A408" t="s">
        <v>443</v>
      </c>
      <c r="B408" t="s">
        <v>519</v>
      </c>
      <c r="C408" s="28">
        <v>0.99119940854341571</v>
      </c>
      <c r="D408" s="28">
        <v>0.17265202014002318</v>
      </c>
      <c r="E408" s="28"/>
      <c r="F408" s="28">
        <v>0.51296430384552805</v>
      </c>
      <c r="G408" s="28">
        <v>9.2082270020918001E-3</v>
      </c>
      <c r="H408" s="28"/>
      <c r="I408" s="28"/>
      <c r="J408" s="28"/>
      <c r="K408" s="28">
        <f t="shared" si="122"/>
        <v>0.75208185619447188</v>
      </c>
      <c r="L408">
        <f t="shared" si="124"/>
        <v>-1.2752768276216334E-2</v>
      </c>
      <c r="M408">
        <f>LOG(F408, 2)</f>
        <v>-0.96306965980910364</v>
      </c>
      <c r="O408">
        <f>STDEV(L408:N408)</f>
        <v>0.67197551827902546</v>
      </c>
      <c r="P408">
        <f>_1__xlfn.(L408:N408, 0, O408)</f>
        <v>0.84775185454741875</v>
      </c>
      <c r="Q408">
        <f t="shared" si="119"/>
        <v>0.15224814545258125</v>
      </c>
      <c r="R408">
        <f t="shared" si="120"/>
        <v>0.15224814545258125</v>
      </c>
      <c r="S408">
        <f t="shared" si="121"/>
        <v>0.3044962909051625</v>
      </c>
    </row>
    <row r="409" spans="1:19">
      <c r="A409" t="s">
        <v>709</v>
      </c>
      <c r="B409" t="s">
        <v>710</v>
      </c>
      <c r="C409" s="28">
        <v>0.75119430698162626</v>
      </c>
      <c r="D409" s="28">
        <v>3.771461414299767E-2</v>
      </c>
      <c r="E409" s="28"/>
      <c r="F409" s="28"/>
      <c r="G409" s="28"/>
      <c r="H409" s="28"/>
      <c r="I409" s="28"/>
      <c r="J409" s="28"/>
      <c r="K409" s="28">
        <f t="shared" si="122"/>
        <v>0.75119430698162626</v>
      </c>
      <c r="L409">
        <f t="shared" si="124"/>
        <v>-0.41274196549591202</v>
      </c>
      <c r="Q409">
        <f t="shared" si="119"/>
        <v>1</v>
      </c>
      <c r="R409">
        <f t="shared" si="120"/>
        <v>1</v>
      </c>
      <c r="S409">
        <f t="shared" si="121"/>
        <v>2</v>
      </c>
    </row>
    <row r="410" spans="1:19">
      <c r="A410" t="s">
        <v>198</v>
      </c>
      <c r="B410" t="s">
        <v>276</v>
      </c>
      <c r="C410" s="28">
        <v>0.79147470687297183</v>
      </c>
      <c r="D410" s="28">
        <v>0.19363088499409351</v>
      </c>
      <c r="E410" s="28"/>
      <c r="F410" s="28">
        <v>0.73990511300934791</v>
      </c>
      <c r="G410" s="28">
        <v>8.9005506443936275E-2</v>
      </c>
      <c r="H410" s="28"/>
      <c r="I410" s="28">
        <v>0.7180226005170095</v>
      </c>
      <c r="J410" s="28">
        <v>2.9085116294130665E-2</v>
      </c>
      <c r="K410" s="28">
        <f t="shared" si="122"/>
        <v>0.74980080679977634</v>
      </c>
      <c r="L410">
        <f t="shared" si="124"/>
        <v>-0.33738484793865825</v>
      </c>
      <c r="M410">
        <f t="shared" ref="M410:M419" si="125">LOG(F410, 2)</f>
        <v>-0.43458782653524275</v>
      </c>
      <c r="N410">
        <f t="shared" ref="N410:N419" si="126">LOG(I410, 2)</f>
        <v>-0.47789883977962466</v>
      </c>
      <c r="O410">
        <f t="shared" ref="O410:O419" si="127">STDEV(L410:N410)</f>
        <v>7.1958836403629739E-2</v>
      </c>
      <c r="P410">
        <f t="shared" ref="P410:P419" si="128">_1__xlfn.(L410:N410, 0, O410)</f>
        <v>1</v>
      </c>
      <c r="Q410">
        <f t="shared" si="119"/>
        <v>0</v>
      </c>
      <c r="R410">
        <f t="shared" si="120"/>
        <v>0</v>
      </c>
      <c r="S410">
        <f t="shared" si="121"/>
        <v>0</v>
      </c>
    </row>
    <row r="411" spans="1:19">
      <c r="A411" t="s">
        <v>401</v>
      </c>
      <c r="B411" t="s">
        <v>403</v>
      </c>
      <c r="C411" s="28">
        <v>0.64158363700016852</v>
      </c>
      <c r="D411" s="28">
        <v>0.52967245944744923</v>
      </c>
      <c r="E411" s="28"/>
      <c r="F411" s="28">
        <v>0.88828562115963283</v>
      </c>
      <c r="G411" s="28">
        <v>6.1873199396740443E-2</v>
      </c>
      <c r="H411" s="28"/>
      <c r="I411" s="28">
        <v>0.70591774406737984</v>
      </c>
      <c r="J411" s="28">
        <v>2.6739004789736304E-2</v>
      </c>
      <c r="K411" s="28">
        <f t="shared" si="122"/>
        <v>0.74526233407572706</v>
      </c>
      <c r="L411">
        <f t="shared" si="124"/>
        <v>-0.6402907472337801</v>
      </c>
      <c r="M411">
        <f t="shared" si="125"/>
        <v>-0.17090445662787127</v>
      </c>
      <c r="N411">
        <f t="shared" si="126"/>
        <v>-0.50242800932254295</v>
      </c>
      <c r="O411">
        <f t="shared" si="127"/>
        <v>0.24125971148137368</v>
      </c>
      <c r="P411">
        <f t="shared" si="128"/>
        <v>0.99916554392094381</v>
      </c>
      <c r="Q411">
        <f t="shared" si="119"/>
        <v>8.3445607905618946E-4</v>
      </c>
      <c r="R411">
        <f t="shared" si="120"/>
        <v>8.3445607905618946E-4</v>
      </c>
      <c r="S411">
        <f t="shared" si="121"/>
        <v>1.6689121581123789E-3</v>
      </c>
    </row>
    <row r="412" spans="1:19">
      <c r="A412" t="s">
        <v>259</v>
      </c>
      <c r="B412" t="s">
        <v>260</v>
      </c>
      <c r="C412" s="28">
        <v>0.63317390501231752</v>
      </c>
      <c r="D412" s="28">
        <v>0.22043221014386835</v>
      </c>
      <c r="E412" s="28"/>
      <c r="F412" s="28">
        <v>0.71784314790113846</v>
      </c>
      <c r="G412" s="28">
        <v>5.920782039124331E-2</v>
      </c>
      <c r="H412" s="28"/>
      <c r="I412" s="28">
        <v>0.88227419321931544</v>
      </c>
      <c r="J412" s="28">
        <v>3.9626562399951867E-2</v>
      </c>
      <c r="K412" s="28">
        <f t="shared" si="122"/>
        <v>0.74443041537759047</v>
      </c>
      <c r="L412">
        <f t="shared" si="124"/>
        <v>-0.65932629595851877</v>
      </c>
      <c r="M412">
        <f t="shared" si="125"/>
        <v>-0.47825945204525588</v>
      </c>
      <c r="N412">
        <f t="shared" si="126"/>
        <v>-0.18070100858004032</v>
      </c>
      <c r="O412">
        <f t="shared" si="127"/>
        <v>0.24166381433728804</v>
      </c>
      <c r="P412">
        <f t="shared" si="128"/>
        <v>0.99918216874140919</v>
      </c>
      <c r="Q412">
        <f t="shared" si="119"/>
        <v>8.1783125859080652E-4</v>
      </c>
      <c r="R412">
        <f t="shared" si="120"/>
        <v>8.1783125859080652E-4</v>
      </c>
      <c r="S412">
        <f t="shared" si="121"/>
        <v>1.635662517181613E-3</v>
      </c>
    </row>
    <row r="413" spans="1:19">
      <c r="A413" t="s">
        <v>932</v>
      </c>
      <c r="B413" t="s">
        <v>964</v>
      </c>
      <c r="C413" s="28">
        <v>0.6671287788740965</v>
      </c>
      <c r="D413" s="28">
        <v>3.5207276523304201E-2</v>
      </c>
      <c r="E413" s="28"/>
      <c r="F413" s="28">
        <v>0.77655592175195232</v>
      </c>
      <c r="G413" s="28">
        <v>6.5809613081630511E-2</v>
      </c>
      <c r="H413" s="28"/>
      <c r="I413" s="28">
        <v>0.78554563917060249</v>
      </c>
      <c r="J413" s="28">
        <v>4.1779146818965177E-2</v>
      </c>
      <c r="K413" s="28">
        <f t="shared" si="122"/>
        <v>0.74307677993221721</v>
      </c>
      <c r="L413">
        <f t="shared" si="124"/>
        <v>-0.58396281667080507</v>
      </c>
      <c r="M413">
        <f t="shared" si="125"/>
        <v>-0.36483827442258332</v>
      </c>
      <c r="N413">
        <f t="shared" si="126"/>
        <v>-0.3482329982445887</v>
      </c>
      <c r="O413">
        <f t="shared" si="127"/>
        <v>0.1315673765969976</v>
      </c>
      <c r="P413">
        <f t="shared" si="128"/>
        <v>0.99999999371122861</v>
      </c>
      <c r="Q413">
        <f t="shared" si="119"/>
        <v>6.2887713925263711E-9</v>
      </c>
      <c r="R413">
        <f t="shared" si="120"/>
        <v>6.2887713925263711E-9</v>
      </c>
      <c r="S413">
        <f t="shared" si="121"/>
        <v>1.2577542785052742E-8</v>
      </c>
    </row>
    <row r="414" spans="1:19">
      <c r="A414" t="s">
        <v>90</v>
      </c>
      <c r="B414" t="s">
        <v>91</v>
      </c>
      <c r="C414" s="28">
        <v>0.71971255326536099</v>
      </c>
      <c r="D414" s="28">
        <v>0.23112520217839647</v>
      </c>
      <c r="E414" s="28"/>
      <c r="F414" s="28">
        <v>0.7991240595954564</v>
      </c>
      <c r="G414" s="28">
        <v>3.9436372611358968E-2</v>
      </c>
      <c r="H414" s="28"/>
      <c r="I414" s="28">
        <v>0.70670439513364947</v>
      </c>
      <c r="J414" s="28">
        <v>1.2723198384765063E-2</v>
      </c>
      <c r="K414" s="28">
        <f t="shared" si="122"/>
        <v>0.7418470026648224</v>
      </c>
      <c r="L414">
        <f t="shared" si="124"/>
        <v>-0.47450727275030968</v>
      </c>
      <c r="M414">
        <f t="shared" si="125"/>
        <v>-0.32350860391235825</v>
      </c>
      <c r="N414">
        <f t="shared" si="126"/>
        <v>-0.50082121345259778</v>
      </c>
      <c r="O414">
        <f t="shared" si="127"/>
        <v>9.5684187972801205E-2</v>
      </c>
      <c r="P414">
        <f t="shared" si="128"/>
        <v>0.99999999999999767</v>
      </c>
      <c r="Q414">
        <f t="shared" si="119"/>
        <v>2.3314683517128287E-15</v>
      </c>
      <c r="R414">
        <f t="shared" si="120"/>
        <v>2.3314683517128287E-15</v>
      </c>
      <c r="S414">
        <f t="shared" si="121"/>
        <v>4.6629367034256575E-15</v>
      </c>
    </row>
    <row r="415" spans="1:19">
      <c r="A415" t="s">
        <v>200</v>
      </c>
      <c r="B415" t="s">
        <v>9</v>
      </c>
      <c r="C415" s="28">
        <v>0.70002959483771798</v>
      </c>
      <c r="D415" s="28">
        <v>7.9762761500903931E-2</v>
      </c>
      <c r="E415" s="28"/>
      <c r="F415" s="28">
        <v>0.81104455499199379</v>
      </c>
      <c r="G415" s="28">
        <v>6.1787599163708545E-2</v>
      </c>
      <c r="H415" s="28"/>
      <c r="I415" s="28">
        <v>0.71260579491599396</v>
      </c>
      <c r="J415" s="28">
        <v>1.4312638518286114E-2</v>
      </c>
      <c r="K415" s="28">
        <f t="shared" si="122"/>
        <v>0.74122664824856865</v>
      </c>
      <c r="L415">
        <f t="shared" si="124"/>
        <v>-0.51451217936822657</v>
      </c>
      <c r="M415">
        <f t="shared" si="125"/>
        <v>-0.30214692335435417</v>
      </c>
      <c r="N415">
        <f t="shared" si="126"/>
        <v>-0.48882387936089633</v>
      </c>
      <c r="O415">
        <f t="shared" si="127"/>
        <v>0.11590741752434211</v>
      </c>
      <c r="P415">
        <f t="shared" si="128"/>
        <v>0.99999999996057665</v>
      </c>
      <c r="Q415">
        <f t="shared" si="119"/>
        <v>3.9423353470624534E-11</v>
      </c>
      <c r="R415">
        <f t="shared" si="120"/>
        <v>3.9423353470624534E-11</v>
      </c>
      <c r="S415">
        <f t="shared" si="121"/>
        <v>7.8846706941249067E-11</v>
      </c>
    </row>
    <row r="416" spans="1:19">
      <c r="A416" t="s">
        <v>599</v>
      </c>
      <c r="B416" t="s">
        <v>600</v>
      </c>
      <c r="C416" s="28">
        <v>0.76301704367182843</v>
      </c>
      <c r="D416" s="28">
        <v>0.37598128536237962</v>
      </c>
      <c r="E416" s="28"/>
      <c r="F416" s="28">
        <v>0.76616491917229856</v>
      </c>
      <c r="G416" s="28">
        <v>2.9537238256225475E-2</v>
      </c>
      <c r="H416" s="28"/>
      <c r="I416" s="28">
        <v>0.69064611827982925</v>
      </c>
      <c r="J416" s="28">
        <v>3.4265916402142965E-2</v>
      </c>
      <c r="K416" s="28">
        <f t="shared" si="122"/>
        <v>0.73994269370798538</v>
      </c>
      <c r="L416">
        <f t="shared" si="124"/>
        <v>-0.39021281168574723</v>
      </c>
      <c r="M416">
        <f t="shared" si="125"/>
        <v>-0.38427312510940304</v>
      </c>
      <c r="N416">
        <f t="shared" si="126"/>
        <v>-0.53398142071327748</v>
      </c>
      <c r="O416">
        <f t="shared" si="127"/>
        <v>8.4771522921864587E-2</v>
      </c>
      <c r="P416">
        <f t="shared" si="128"/>
        <v>1</v>
      </c>
      <c r="Q416">
        <f t="shared" si="119"/>
        <v>0</v>
      </c>
      <c r="R416">
        <f t="shared" si="120"/>
        <v>0</v>
      </c>
      <c r="S416">
        <f t="shared" si="121"/>
        <v>0</v>
      </c>
    </row>
    <row r="417" spans="1:19">
      <c r="A417" t="s">
        <v>441</v>
      </c>
      <c r="B417" t="s">
        <v>442</v>
      </c>
      <c r="C417" s="28">
        <v>0.67272489515294198</v>
      </c>
      <c r="D417" s="28">
        <v>7.3975523892937517E-2</v>
      </c>
      <c r="E417" s="28"/>
      <c r="F417" s="28">
        <v>0.78766389165762218</v>
      </c>
      <c r="G417" s="28">
        <v>3.0559352419385191E-2</v>
      </c>
      <c r="H417" s="28"/>
      <c r="I417" s="28">
        <v>0.74598668174366467</v>
      </c>
      <c r="J417" s="28">
        <v>1.8841278187154701E-2</v>
      </c>
      <c r="K417" s="28">
        <f t="shared" si="122"/>
        <v>0.73545848951807624</v>
      </c>
      <c r="L417">
        <f t="shared" si="124"/>
        <v>-0.57191144672386318</v>
      </c>
      <c r="M417">
        <f t="shared" si="125"/>
        <v>-0.34434795414173563</v>
      </c>
      <c r="N417">
        <f t="shared" si="126"/>
        <v>-0.42277822091339706</v>
      </c>
      <c r="O417">
        <f t="shared" si="127"/>
        <v>0.11559784379670572</v>
      </c>
      <c r="P417">
        <f t="shared" si="128"/>
        <v>0.99999999998867151</v>
      </c>
      <c r="Q417">
        <f t="shared" si="119"/>
        <v>1.1328493698670172E-11</v>
      </c>
      <c r="R417">
        <f t="shared" si="120"/>
        <v>1.1328493698670172E-11</v>
      </c>
      <c r="S417">
        <f t="shared" si="121"/>
        <v>2.2656987397340345E-11</v>
      </c>
    </row>
    <row r="418" spans="1:19">
      <c r="A418" t="s">
        <v>547</v>
      </c>
      <c r="B418" t="s">
        <v>548</v>
      </c>
      <c r="C418" s="28">
        <v>0.78549220279897447</v>
      </c>
      <c r="D418" s="28">
        <v>5.2552983075327402E-2</v>
      </c>
      <c r="E418" s="28"/>
      <c r="F418" s="28">
        <v>0.6038485880384673</v>
      </c>
      <c r="G418" s="28">
        <v>7.0768218351709745E-3</v>
      </c>
      <c r="H418" s="28"/>
      <c r="I418" s="28">
        <v>0.80523818888106791</v>
      </c>
      <c r="J418" s="28">
        <v>3.1745945452059283E-2</v>
      </c>
      <c r="K418" s="28">
        <f t="shared" si="122"/>
        <v>0.73152632657283656</v>
      </c>
      <c r="L418">
        <f t="shared" si="124"/>
        <v>-0.3483311402324149</v>
      </c>
      <c r="M418">
        <f t="shared" si="125"/>
        <v>-0.72774124843347565</v>
      </c>
      <c r="N418">
        <f t="shared" si="126"/>
        <v>-0.31251250036921829</v>
      </c>
      <c r="O418">
        <f t="shared" si="127"/>
        <v>0.23009053232217117</v>
      </c>
      <c r="P418">
        <f t="shared" si="128"/>
        <v>0.99975326860037994</v>
      </c>
      <c r="Q418">
        <f t="shared" si="119"/>
        <v>2.467313996200593E-4</v>
      </c>
      <c r="R418">
        <f t="shared" si="120"/>
        <v>2.467313996200593E-4</v>
      </c>
      <c r="S418">
        <f t="shared" si="121"/>
        <v>4.934627992401186E-4</v>
      </c>
    </row>
    <row r="419" spans="1:19">
      <c r="A419" t="s">
        <v>333</v>
      </c>
      <c r="B419" t="s">
        <v>334</v>
      </c>
      <c r="C419" s="28">
        <v>0.82552926263012605</v>
      </c>
      <c r="D419" s="28">
        <v>0.88656126104313937</v>
      </c>
      <c r="E419" s="28"/>
      <c r="F419" s="28">
        <v>0.59911259936074523</v>
      </c>
      <c r="G419" s="28">
        <v>0.11910492524753274</v>
      </c>
      <c r="H419" s="28"/>
      <c r="I419" s="28">
        <v>0.76892133986373368</v>
      </c>
      <c r="J419" s="28">
        <v>8.3118957070406882E-2</v>
      </c>
      <c r="K419" s="28">
        <f t="shared" si="122"/>
        <v>0.73118773395153502</v>
      </c>
      <c r="L419">
        <f t="shared" si="124"/>
        <v>-0.27660873946642922</v>
      </c>
      <c r="M419">
        <f t="shared" si="125"/>
        <v>-0.73910092113372428</v>
      </c>
      <c r="N419">
        <f t="shared" si="126"/>
        <v>-0.37909207588479288</v>
      </c>
      <c r="O419">
        <f t="shared" si="127"/>
        <v>0.24290197645836581</v>
      </c>
      <c r="P419">
        <f t="shared" si="128"/>
        <v>0.99954225051056678</v>
      </c>
      <c r="Q419">
        <f t="shared" si="119"/>
        <v>4.5774948943322347E-4</v>
      </c>
      <c r="R419">
        <f t="shared" si="120"/>
        <v>4.5774948943322347E-4</v>
      </c>
      <c r="S419">
        <f t="shared" si="121"/>
        <v>9.1549897886644693E-4</v>
      </c>
    </row>
    <row r="420" spans="1:19">
      <c r="A420" t="s">
        <v>829</v>
      </c>
      <c r="B420" t="s">
        <v>830</v>
      </c>
      <c r="C420" s="28">
        <v>0.72963226370652834</v>
      </c>
      <c r="D420" s="28">
        <v>0.42342652516843832</v>
      </c>
      <c r="E420" s="28"/>
      <c r="F420" s="28"/>
      <c r="G420" s="28"/>
      <c r="H420" s="28"/>
      <c r="I420" s="28"/>
      <c r="J420" s="28"/>
      <c r="K420" s="28">
        <f t="shared" si="122"/>
        <v>0.72963226370652834</v>
      </c>
      <c r="L420">
        <f t="shared" si="124"/>
        <v>-0.45475856924947355</v>
      </c>
      <c r="Q420">
        <f t="shared" si="119"/>
        <v>1</v>
      </c>
      <c r="R420">
        <f t="shared" si="120"/>
        <v>1</v>
      </c>
      <c r="S420">
        <f t="shared" si="121"/>
        <v>2</v>
      </c>
    </row>
    <row r="421" spans="1:19">
      <c r="A421" t="s">
        <v>244</v>
      </c>
      <c r="B421" t="s">
        <v>245</v>
      </c>
      <c r="C421" s="28">
        <v>0.6057650365561672</v>
      </c>
      <c r="D421" s="28">
        <v>7.5622809035365987E-2</v>
      </c>
      <c r="E421" s="28"/>
      <c r="F421" s="28">
        <v>0.74818287840044029</v>
      </c>
      <c r="G421" s="28">
        <v>1.9886191658168476E-2</v>
      </c>
      <c r="H421" s="28"/>
      <c r="I421" s="28">
        <v>0.82379359693660159</v>
      </c>
      <c r="J421" s="28">
        <v>2.1828403707415289E-2</v>
      </c>
      <c r="K421" s="28">
        <f t="shared" si="122"/>
        <v>0.7259138372977364</v>
      </c>
      <c r="L421">
        <f t="shared" si="124"/>
        <v>-0.72316978357925277</v>
      </c>
      <c r="M421">
        <f>LOG(F421, 2)</f>
        <v>-0.41853714360622729</v>
      </c>
      <c r="N421">
        <f t="shared" ref="N421:N435" si="129">LOG(I421, 2)</f>
        <v>-0.27964518220839807</v>
      </c>
      <c r="O421">
        <f t="shared" ref="O421:O432" si="130">STDEV(L421:N421)</f>
        <v>0.22686489896670761</v>
      </c>
      <c r="P421">
        <f t="shared" ref="P421:P432" si="131">_1__xlfn.(L421:N421, 0, O421)</f>
        <v>0.99985110226169716</v>
      </c>
      <c r="Q421">
        <f t="shared" si="119"/>
        <v>1.4889773830284447E-4</v>
      </c>
      <c r="R421">
        <f t="shared" si="120"/>
        <v>1.4889773830284447E-4</v>
      </c>
      <c r="S421">
        <f t="shared" si="121"/>
        <v>2.9779547660568895E-4</v>
      </c>
    </row>
    <row r="422" spans="1:19">
      <c r="A422" t="s">
        <v>134</v>
      </c>
      <c r="B422" t="s">
        <v>135</v>
      </c>
      <c r="C422" s="28">
        <v>0.73694250677247497</v>
      </c>
      <c r="D422" s="28">
        <v>0.1015617434054307</v>
      </c>
      <c r="E422" s="28"/>
      <c r="F422" s="28">
        <v>0.70317160354725772</v>
      </c>
      <c r="G422" s="28">
        <v>4.3574972305298616E-2</v>
      </c>
      <c r="H422" s="28"/>
      <c r="I422" s="28">
        <v>0.73180992122875099</v>
      </c>
      <c r="J422" s="28">
        <v>4.7443930460841909E-2</v>
      </c>
      <c r="K422" s="28">
        <f t="shared" si="122"/>
        <v>0.72397467718282782</v>
      </c>
      <c r="L422">
        <f t="shared" si="124"/>
        <v>-0.44037602431826922</v>
      </c>
      <c r="M422">
        <f>LOG(F422, 2)</f>
        <v>-0.50805128414543765</v>
      </c>
      <c r="N422">
        <f t="shared" si="129"/>
        <v>-0.45045912030014823</v>
      </c>
      <c r="O422">
        <f t="shared" si="130"/>
        <v>3.6511338315736941E-2</v>
      </c>
      <c r="P422">
        <f t="shared" si="131"/>
        <v>1</v>
      </c>
      <c r="Q422">
        <f t="shared" si="119"/>
        <v>0</v>
      </c>
      <c r="R422">
        <f t="shared" si="120"/>
        <v>0</v>
      </c>
      <c r="S422">
        <f t="shared" si="121"/>
        <v>0</v>
      </c>
    </row>
    <row r="423" spans="1:19">
      <c r="A423" t="s">
        <v>232</v>
      </c>
      <c r="B423" t="s">
        <v>233</v>
      </c>
      <c r="C423" s="28">
        <v>0.72271708733865603</v>
      </c>
      <c r="D423" s="28">
        <v>4.4782258932340592E-2</v>
      </c>
      <c r="E423" s="28"/>
      <c r="F423" s="28">
        <v>0.6689448401761845</v>
      </c>
      <c r="G423" s="28">
        <v>3.2465068597634247E-2</v>
      </c>
      <c r="H423" s="28"/>
      <c r="I423" s="28">
        <v>0.77966445039982524</v>
      </c>
      <c r="J423" s="28">
        <v>5.2301982694537348E-2</v>
      </c>
      <c r="K423" s="28">
        <f t="shared" si="122"/>
        <v>0.72377545930488862</v>
      </c>
      <c r="L423">
        <f t="shared" si="124"/>
        <v>-0.46849709027113579</v>
      </c>
      <c r="M423">
        <f>LOG(F423, 2)</f>
        <v>-0.58004084079960594</v>
      </c>
      <c r="N423">
        <f t="shared" si="129"/>
        <v>-0.35907474001635542</v>
      </c>
      <c r="O423">
        <f t="shared" si="130"/>
        <v>0.11048474759937946</v>
      </c>
      <c r="P423">
        <f t="shared" si="131"/>
        <v>0.99999999999990496</v>
      </c>
      <c r="Q423">
        <f t="shared" si="119"/>
        <v>9.50350909079134E-14</v>
      </c>
      <c r="R423">
        <f t="shared" si="120"/>
        <v>9.50350909079134E-14</v>
      </c>
      <c r="S423">
        <f t="shared" si="121"/>
        <v>1.900701818158268E-13</v>
      </c>
    </row>
    <row r="424" spans="1:19">
      <c r="A424" t="s">
        <v>247</v>
      </c>
      <c r="B424" t="s">
        <v>327</v>
      </c>
      <c r="C424" s="28">
        <v>0.68460368521664972</v>
      </c>
      <c r="D424" s="28">
        <v>0.33283294002628544</v>
      </c>
      <c r="E424" s="28"/>
      <c r="F424" s="28">
        <v>0.72683976501322545</v>
      </c>
      <c r="G424" s="28">
        <v>4.1663149721192519E-2</v>
      </c>
      <c r="H424" s="28"/>
      <c r="I424" s="28">
        <v>0.74823642773138954</v>
      </c>
      <c r="J424" s="28">
        <v>1.7094048929468489E-2</v>
      </c>
      <c r="K424" s="28">
        <f t="shared" si="122"/>
        <v>0.7198932926537549</v>
      </c>
      <c r="L424">
        <f t="shared" si="124"/>
        <v>-0.54665903650181524</v>
      </c>
      <c r="M424">
        <f>LOG(F424, 2)</f>
        <v>-0.46029074408522241</v>
      </c>
      <c r="N424">
        <f t="shared" si="129"/>
        <v>-0.41843388998751252</v>
      </c>
      <c r="O424">
        <f t="shared" si="130"/>
        <v>6.5387519666128283E-2</v>
      </c>
      <c r="P424">
        <f t="shared" si="131"/>
        <v>1</v>
      </c>
      <c r="Q424">
        <f t="shared" si="119"/>
        <v>0</v>
      </c>
      <c r="R424">
        <f t="shared" si="120"/>
        <v>0</v>
      </c>
      <c r="S424">
        <f t="shared" si="121"/>
        <v>0</v>
      </c>
    </row>
    <row r="425" spans="1:19">
      <c r="A425" t="s">
        <v>426</v>
      </c>
      <c r="B425" t="s">
        <v>503</v>
      </c>
      <c r="C425" s="28">
        <v>0.54952536245082406</v>
      </c>
      <c r="D425" s="28">
        <v>0.6123333806198773</v>
      </c>
      <c r="E425" s="28"/>
      <c r="F425" s="28"/>
      <c r="G425" s="28"/>
      <c r="H425" s="28"/>
      <c r="I425" s="28">
        <v>0.88798687747307936</v>
      </c>
      <c r="J425" s="28">
        <v>0.10701396413346741</v>
      </c>
      <c r="K425" s="28">
        <f t="shared" si="122"/>
        <v>0.71875611996195166</v>
      </c>
      <c r="L425">
        <f t="shared" si="124"/>
        <v>-0.86374202692917412</v>
      </c>
      <c r="N425">
        <f t="shared" si="129"/>
        <v>-0.17138973806918517</v>
      </c>
      <c r="O425">
        <f t="shared" si="130"/>
        <v>0.48956699842292545</v>
      </c>
      <c r="P425">
        <f t="shared" si="131"/>
        <v>0.93255504648928467</v>
      </c>
      <c r="Q425">
        <f t="shared" si="119"/>
        <v>6.7444953510715333E-2</v>
      </c>
      <c r="R425">
        <f t="shared" si="120"/>
        <v>6.7444953510715333E-2</v>
      </c>
      <c r="S425">
        <f t="shared" si="121"/>
        <v>0.13488990702143067</v>
      </c>
    </row>
    <row r="426" spans="1:19">
      <c r="A426" t="s">
        <v>697</v>
      </c>
      <c r="B426" t="s">
        <v>698</v>
      </c>
      <c r="C426" s="28">
        <v>0.70562826552895253</v>
      </c>
      <c r="D426" s="28">
        <v>1.7497353514361984E-2</v>
      </c>
      <c r="E426" s="28"/>
      <c r="F426" s="28"/>
      <c r="G426" s="28"/>
      <c r="H426" s="28"/>
      <c r="I426" s="28">
        <v>0.71638312824669936</v>
      </c>
      <c r="J426" s="28">
        <v>2.9896994244899208E-2</v>
      </c>
      <c r="K426" s="28">
        <f t="shared" si="122"/>
        <v>0.711005696887826</v>
      </c>
      <c r="L426">
        <f t="shared" si="124"/>
        <v>-0.50301974243623304</v>
      </c>
      <c r="N426">
        <f t="shared" si="129"/>
        <v>-0.48119673450576117</v>
      </c>
      <c r="O426">
        <f t="shared" si="130"/>
        <v>1.5431196893524466E-2</v>
      </c>
      <c r="P426">
        <f t="shared" si="131"/>
        <v>1</v>
      </c>
      <c r="Q426">
        <f t="shared" si="119"/>
        <v>0</v>
      </c>
      <c r="R426">
        <f t="shared" si="120"/>
        <v>0</v>
      </c>
      <c r="S426">
        <f t="shared" si="121"/>
        <v>0</v>
      </c>
    </row>
    <row r="427" spans="1:19">
      <c r="A427" t="s">
        <v>981</v>
      </c>
      <c r="B427" t="s">
        <v>898</v>
      </c>
      <c r="C427" s="28">
        <v>0.91187695180803074</v>
      </c>
      <c r="D427" s="28">
        <v>4.5406969731433086E-2</v>
      </c>
      <c r="E427" s="28"/>
      <c r="F427" s="28">
        <v>0.71537974318110631</v>
      </c>
      <c r="G427" s="28">
        <v>3.0210386434981949E-2</v>
      </c>
      <c r="H427" s="28"/>
      <c r="I427" s="28">
        <v>0.50487149572340695</v>
      </c>
      <c r="J427" s="28">
        <v>5.922283764041178E-2</v>
      </c>
      <c r="K427" s="28">
        <f t="shared" si="122"/>
        <v>0.71070939690418122</v>
      </c>
      <c r="L427">
        <f t="shared" si="124"/>
        <v>-0.13308893386697429</v>
      </c>
      <c r="M427">
        <f t="shared" ref="M427:M432" si="132">LOG(F427, 2)</f>
        <v>-0.48321882758290724</v>
      </c>
      <c r="N427">
        <f t="shared" si="129"/>
        <v>-0.98601186756634474</v>
      </c>
      <c r="O427">
        <f t="shared" si="130"/>
        <v>0.42873249514502204</v>
      </c>
      <c r="P427">
        <f t="shared" si="131"/>
        <v>0.98452655592171368</v>
      </c>
      <c r="Q427">
        <f t="shared" si="119"/>
        <v>1.5473444078286325E-2</v>
      </c>
      <c r="R427">
        <f t="shared" si="120"/>
        <v>1.5473444078286325E-2</v>
      </c>
      <c r="S427">
        <f t="shared" si="121"/>
        <v>3.0946888156572649E-2</v>
      </c>
    </row>
    <row r="428" spans="1:19">
      <c r="A428" t="s">
        <v>201</v>
      </c>
      <c r="B428" t="s">
        <v>202</v>
      </c>
      <c r="C428" s="28">
        <v>0.6798093552391502</v>
      </c>
      <c r="D428" s="28">
        <v>6.9898397348869962E-2</v>
      </c>
      <c r="E428" s="28"/>
      <c r="F428" s="28">
        <v>0.70049689247312952</v>
      </c>
      <c r="G428" s="28">
        <v>2.9101814322009915E-2</v>
      </c>
      <c r="H428" s="28"/>
      <c r="I428" s="28">
        <v>0.74661195291247306</v>
      </c>
      <c r="J428" s="28">
        <v>2.2315936449030047E-2</v>
      </c>
      <c r="K428" s="28">
        <f t="shared" si="122"/>
        <v>0.70897273354158419</v>
      </c>
      <c r="L428">
        <f t="shared" si="124"/>
        <v>-0.5567978791327266</v>
      </c>
      <c r="M428">
        <f t="shared" si="132"/>
        <v>-0.51354944426488724</v>
      </c>
      <c r="N428">
        <f t="shared" si="129"/>
        <v>-0.42156948918033244</v>
      </c>
      <c r="O428">
        <f t="shared" si="130"/>
        <v>6.9062117817935448E-2</v>
      </c>
      <c r="P428">
        <f t="shared" si="131"/>
        <v>1</v>
      </c>
      <c r="Q428">
        <f t="shared" si="119"/>
        <v>0</v>
      </c>
      <c r="R428">
        <f t="shared" si="120"/>
        <v>0</v>
      </c>
      <c r="S428">
        <f t="shared" si="121"/>
        <v>0</v>
      </c>
    </row>
    <row r="429" spans="1:19">
      <c r="A429" t="s">
        <v>619</v>
      </c>
      <c r="B429" t="s">
        <v>620</v>
      </c>
      <c r="C429" s="28"/>
      <c r="D429" s="28"/>
      <c r="E429" s="28"/>
      <c r="F429" s="28">
        <v>0.66892380315470479</v>
      </c>
      <c r="G429" s="28">
        <v>1.3001184438975784E-2</v>
      </c>
      <c r="H429" s="28"/>
      <c r="I429" s="28">
        <v>0.74536647482376073</v>
      </c>
      <c r="J429" s="28">
        <v>3.5441666758035249E-2</v>
      </c>
      <c r="K429" s="28">
        <f t="shared" si="122"/>
        <v>0.7071451389892327</v>
      </c>
      <c r="M429">
        <f t="shared" si="132"/>
        <v>-0.58008621148187378</v>
      </c>
      <c r="N429">
        <f t="shared" si="129"/>
        <v>-0.42397816405940864</v>
      </c>
      <c r="O429">
        <f t="shared" si="130"/>
        <v>0.11038505893021654</v>
      </c>
      <c r="P429">
        <f t="shared" si="131"/>
        <v>0.99999999993697219</v>
      </c>
      <c r="Q429">
        <f t="shared" si="119"/>
        <v>6.3027805197179987E-11</v>
      </c>
      <c r="R429">
        <f t="shared" si="120"/>
        <v>6.3027805197179987E-11</v>
      </c>
      <c r="S429">
        <f t="shared" si="121"/>
        <v>1.2605561039435997E-10</v>
      </c>
    </row>
    <row r="430" spans="1:19">
      <c r="A430" t="s">
        <v>539</v>
      </c>
      <c r="B430" t="s">
        <v>617</v>
      </c>
      <c r="C430" s="28">
        <v>0.71368736040802927</v>
      </c>
      <c r="D430" s="28">
        <v>0.10565841627676133</v>
      </c>
      <c r="E430" s="28"/>
      <c r="F430" s="28">
        <v>0.66965944794347199</v>
      </c>
      <c r="G430" s="28">
        <v>3.0625281423275325E-2</v>
      </c>
      <c r="H430" s="28"/>
      <c r="I430" s="28">
        <v>0.7349710369063055</v>
      </c>
      <c r="J430" s="28">
        <v>2.5202056783893742E-2</v>
      </c>
      <c r="K430" s="28">
        <f t="shared" si="122"/>
        <v>0.70610594841926888</v>
      </c>
      <c r="L430">
        <f>LOG(C430, 2)</f>
        <v>-0.48663587268777131</v>
      </c>
      <c r="M430">
        <f t="shared" si="132"/>
        <v>-0.57850048837561541</v>
      </c>
      <c r="N430">
        <f t="shared" si="129"/>
        <v>-0.44424069627841833</v>
      </c>
      <c r="O430">
        <f t="shared" si="130"/>
        <v>6.863205078804803E-2</v>
      </c>
      <c r="P430">
        <f t="shared" si="131"/>
        <v>1</v>
      </c>
      <c r="Q430">
        <f t="shared" si="119"/>
        <v>0</v>
      </c>
      <c r="R430">
        <f t="shared" si="120"/>
        <v>0</v>
      </c>
      <c r="S430">
        <f t="shared" si="121"/>
        <v>0</v>
      </c>
    </row>
    <row r="431" spans="1:19">
      <c r="A431" t="s">
        <v>253</v>
      </c>
      <c r="B431" t="s">
        <v>328</v>
      </c>
      <c r="C431" s="28">
        <v>0.65532430339328873</v>
      </c>
      <c r="D431" s="28">
        <v>0.12203779973076952</v>
      </c>
      <c r="E431" s="28"/>
      <c r="F431" s="28">
        <v>0.65827269184000425</v>
      </c>
      <c r="G431" s="28">
        <v>1.0653500319734039E-2</v>
      </c>
      <c r="H431" s="28"/>
      <c r="I431" s="28">
        <v>0.78716715553439554</v>
      </c>
      <c r="J431" s="28">
        <v>0.12029763222584827</v>
      </c>
      <c r="K431" s="28">
        <f t="shared" si="122"/>
        <v>0.70025471692256291</v>
      </c>
      <c r="L431">
        <f>LOG(C431, 2)</f>
        <v>-0.60971905829923889</v>
      </c>
      <c r="M431">
        <f t="shared" si="132"/>
        <v>-0.60324274547393875</v>
      </c>
      <c r="N431">
        <f t="shared" si="129"/>
        <v>-0.34525806925110392</v>
      </c>
      <c r="O431">
        <f t="shared" si="130"/>
        <v>0.15085183156656815</v>
      </c>
      <c r="P431">
        <f t="shared" si="131"/>
        <v>0.99999999876723344</v>
      </c>
      <c r="Q431">
        <f t="shared" si="119"/>
        <v>1.2327665555034173E-9</v>
      </c>
      <c r="R431">
        <f t="shared" si="120"/>
        <v>1.2327665555034173E-9</v>
      </c>
      <c r="S431">
        <f t="shared" si="121"/>
        <v>2.4655331110068346E-9</v>
      </c>
    </row>
    <row r="432" spans="1:19">
      <c r="A432" t="s">
        <v>432</v>
      </c>
      <c r="B432" t="s">
        <v>433</v>
      </c>
      <c r="C432" s="28">
        <v>0.74311954080895348</v>
      </c>
      <c r="D432" s="28">
        <v>0.6161697019588922</v>
      </c>
      <c r="E432" s="28"/>
      <c r="F432" s="28">
        <v>0.66580667758034973</v>
      </c>
      <c r="G432" s="28">
        <v>2.2863649035440078E-2</v>
      </c>
      <c r="H432" s="28"/>
      <c r="I432" s="28">
        <v>0.6461959774004975</v>
      </c>
      <c r="J432" s="28">
        <v>5.141113667324039E-2</v>
      </c>
      <c r="K432" s="28">
        <f t="shared" si="122"/>
        <v>0.68504073192993353</v>
      </c>
      <c r="L432">
        <f>LOG(C432, 2)</f>
        <v>-0.42833378848394477</v>
      </c>
      <c r="M432">
        <f t="shared" si="132"/>
        <v>-0.58682475510347021</v>
      </c>
      <c r="N432">
        <f t="shared" si="129"/>
        <v>-0.62995632509872035</v>
      </c>
      <c r="O432">
        <f t="shared" si="130"/>
        <v>0.1061691779670723</v>
      </c>
      <c r="P432">
        <f t="shared" si="131"/>
        <v>1</v>
      </c>
      <c r="Q432">
        <f t="shared" si="119"/>
        <v>0</v>
      </c>
      <c r="R432">
        <f t="shared" si="120"/>
        <v>0</v>
      </c>
      <c r="S432">
        <f t="shared" si="121"/>
        <v>0</v>
      </c>
    </row>
    <row r="433" spans="1:19">
      <c r="A433" t="s">
        <v>651</v>
      </c>
      <c r="B433" t="s">
        <v>729</v>
      </c>
      <c r="C433" s="28"/>
      <c r="D433" s="28">
        <v>7.6197758361622597E-2</v>
      </c>
      <c r="E433" s="28"/>
      <c r="F433" s="28"/>
      <c r="G433" s="28"/>
      <c r="H433" s="28"/>
      <c r="I433" s="28">
        <v>0.68472144023878245</v>
      </c>
      <c r="J433" s="28">
        <v>3.2299066435751568E-2</v>
      </c>
      <c r="K433" s="28">
        <f t="shared" si="122"/>
        <v>0.68472144023878245</v>
      </c>
      <c r="N433">
        <f t="shared" si="129"/>
        <v>-0.54641090757504496</v>
      </c>
      <c r="Q433">
        <f t="shared" si="119"/>
        <v>1</v>
      </c>
      <c r="R433">
        <f t="shared" si="120"/>
        <v>1</v>
      </c>
      <c r="S433">
        <f t="shared" si="121"/>
        <v>2</v>
      </c>
    </row>
    <row r="434" spans="1:19">
      <c r="A434" t="s">
        <v>789</v>
      </c>
      <c r="B434" t="s">
        <v>790</v>
      </c>
      <c r="C434" s="28">
        <v>0.62201998059265229</v>
      </c>
      <c r="D434" s="28">
        <v>4.9170708051197186E-2</v>
      </c>
      <c r="E434" s="28"/>
      <c r="F434" s="28">
        <v>0.75508213009029879</v>
      </c>
      <c r="G434" s="28">
        <v>7.7889310488695643E-2</v>
      </c>
      <c r="H434" s="28"/>
      <c r="I434" s="28">
        <v>0.67632550260095814</v>
      </c>
      <c r="J434" s="28">
        <v>3.9963389269014743E-2</v>
      </c>
      <c r="K434" s="28">
        <f t="shared" si="122"/>
        <v>0.68447587109463637</v>
      </c>
      <c r="L434">
        <f t="shared" ref="L434:L439" si="133">LOG(C434, 2)</f>
        <v>-0.68496717138204055</v>
      </c>
      <c r="M434">
        <f>LOG(F434, 2)</f>
        <v>-0.40529452034400765</v>
      </c>
      <c r="N434">
        <f t="shared" si="129"/>
        <v>-0.56421033955585931</v>
      </c>
      <c r="O434">
        <f>STDEV(L434:N434)</f>
        <v>0.14026952731979506</v>
      </c>
      <c r="P434">
        <f>_1__xlfn.(L434:N434, 0, O434)</f>
        <v>0.99999999999511391</v>
      </c>
      <c r="Q434">
        <f t="shared" si="119"/>
        <v>4.8860915313753139E-12</v>
      </c>
      <c r="R434">
        <f t="shared" si="120"/>
        <v>4.8860915313753139E-12</v>
      </c>
      <c r="S434">
        <f t="shared" si="121"/>
        <v>9.7721830627506279E-12</v>
      </c>
    </row>
    <row r="435" spans="1:19">
      <c r="A435" t="s">
        <v>120</v>
      </c>
      <c r="B435" t="s">
        <v>11</v>
      </c>
      <c r="C435" s="28">
        <v>0.78719036800939168</v>
      </c>
      <c r="D435" s="28">
        <v>0.34915167566857164</v>
      </c>
      <c r="E435" s="28"/>
      <c r="F435" s="28">
        <v>0.61808962285504754</v>
      </c>
      <c r="G435" s="28">
        <v>1.9848539943248922E-2</v>
      </c>
      <c r="H435" s="28"/>
      <c r="I435" s="28">
        <v>0.6437822473070145</v>
      </c>
      <c r="J435" s="28">
        <v>2.4773128346633349E-2</v>
      </c>
      <c r="K435" s="28">
        <f t="shared" si="122"/>
        <v>0.68302074605715113</v>
      </c>
      <c r="L435">
        <f t="shared" si="133"/>
        <v>-0.34521552678909595</v>
      </c>
      <c r="M435">
        <f>LOG(F435, 2)</f>
        <v>-0.69411205113643193</v>
      </c>
      <c r="N435">
        <f t="shared" si="129"/>
        <v>-0.63535530072983115</v>
      </c>
      <c r="O435">
        <f>STDEV(L435:N435)</f>
        <v>0.18679856746523141</v>
      </c>
      <c r="P435">
        <f>_1__xlfn.(L435:N435, 0, O435)</f>
        <v>0.99999988668325601</v>
      </c>
      <c r="Q435">
        <f t="shared" si="119"/>
        <v>1.1331674398817881E-7</v>
      </c>
      <c r="R435">
        <f t="shared" si="120"/>
        <v>1.1331674398817881E-7</v>
      </c>
      <c r="S435">
        <f t="shared" si="121"/>
        <v>2.2663348797635763E-7</v>
      </c>
    </row>
    <row r="436" spans="1:19">
      <c r="A436" t="s">
        <v>844</v>
      </c>
      <c r="B436" t="s">
        <v>931</v>
      </c>
      <c r="C436" s="28">
        <v>0.67820990481479493</v>
      </c>
      <c r="D436" s="28">
        <v>7.4388339150375524E-3</v>
      </c>
      <c r="E436" s="28"/>
      <c r="F436" s="28"/>
      <c r="G436" s="28"/>
      <c r="H436" s="28"/>
      <c r="I436" s="28"/>
      <c r="J436" s="28"/>
      <c r="K436" s="28">
        <f t="shared" si="122"/>
        <v>0.67820990481479493</v>
      </c>
      <c r="L436">
        <f t="shared" si="133"/>
        <v>-0.56019624074690311</v>
      </c>
      <c r="Q436">
        <f t="shared" si="119"/>
        <v>1</v>
      </c>
      <c r="R436">
        <f t="shared" si="120"/>
        <v>1</v>
      </c>
      <c r="S436">
        <f t="shared" si="121"/>
        <v>2</v>
      </c>
    </row>
    <row r="437" spans="1:19">
      <c r="A437" t="s">
        <v>242</v>
      </c>
      <c r="B437" t="s">
        <v>87</v>
      </c>
      <c r="C437" s="28">
        <v>0.548937513610818</v>
      </c>
      <c r="D437" s="28">
        <v>0.28291484942528783</v>
      </c>
      <c r="E437" s="28"/>
      <c r="F437" s="28">
        <v>0.76245758923528295</v>
      </c>
      <c r="G437" s="28">
        <v>2.7007812833818607E-2</v>
      </c>
      <c r="H437" s="28"/>
      <c r="I437" s="28">
        <v>0.70204679686894644</v>
      </c>
      <c r="J437" s="28">
        <v>3.5838529027911854E-2</v>
      </c>
      <c r="K437" s="28">
        <f t="shared" si="122"/>
        <v>0.67114729990501587</v>
      </c>
      <c r="L437">
        <f t="shared" si="133"/>
        <v>-0.8652861604738078</v>
      </c>
      <c r="M437">
        <f>LOG(F437, 2)</f>
        <v>-0.39127100322821173</v>
      </c>
      <c r="N437">
        <f>LOG(I437, 2)</f>
        <v>-0.51036089432824572</v>
      </c>
      <c r="O437">
        <f>STDEV(L437:N437)</f>
        <v>0.24659167193604484</v>
      </c>
      <c r="P437">
        <f>_1__xlfn.(L437:N437, 0, O437)</f>
        <v>0.99998240024750151</v>
      </c>
      <c r="Q437">
        <f t="shared" si="119"/>
        <v>1.759975249848722E-5</v>
      </c>
      <c r="R437">
        <f t="shared" si="120"/>
        <v>1.759975249848722E-5</v>
      </c>
      <c r="S437">
        <f t="shared" si="121"/>
        <v>3.519950499697444E-5</v>
      </c>
    </row>
    <row r="438" spans="1:19">
      <c r="A438" t="s">
        <v>206</v>
      </c>
      <c r="B438" t="s">
        <v>207</v>
      </c>
      <c r="C438" s="28">
        <v>0.62865607387790623</v>
      </c>
      <c r="D438" s="28">
        <v>0.17824892479482257</v>
      </c>
      <c r="E438" s="28"/>
      <c r="F438" s="28">
        <v>0.66206167982898623</v>
      </c>
      <c r="G438" s="28">
        <v>1.3419320945427613E-2</v>
      </c>
      <c r="H438" s="28"/>
      <c r="I438" s="28">
        <v>0.71339941910771942</v>
      </c>
      <c r="J438" s="28">
        <v>7.5129414049094571E-3</v>
      </c>
      <c r="K438" s="28">
        <f t="shared" si="122"/>
        <v>0.66803905760487059</v>
      </c>
      <c r="L438">
        <f t="shared" si="133"/>
        <v>-0.66965713376312752</v>
      </c>
      <c r="M438">
        <f>LOG(F438, 2)</f>
        <v>-0.59496246541046238</v>
      </c>
      <c r="N438">
        <f>LOG(I438, 2)</f>
        <v>-0.48721805381035493</v>
      </c>
      <c r="O438">
        <f>STDEV(L438:N438)</f>
        <v>9.1717110004423924E-2</v>
      </c>
      <c r="P438">
        <f>_1__xlfn.(L438:N438, 0, O438)</f>
        <v>1</v>
      </c>
      <c r="Q438">
        <f t="shared" si="119"/>
        <v>0</v>
      </c>
      <c r="R438">
        <f t="shared" si="120"/>
        <v>0</v>
      </c>
      <c r="S438">
        <f t="shared" si="121"/>
        <v>0</v>
      </c>
    </row>
    <row r="439" spans="1:19">
      <c r="A439" t="s">
        <v>543</v>
      </c>
      <c r="B439" t="s">
        <v>544</v>
      </c>
      <c r="C439" s="28">
        <v>0.6662054952554548</v>
      </c>
      <c r="D439" s="28">
        <v>0.17693229717199027</v>
      </c>
      <c r="E439" s="28"/>
      <c r="F439" s="28"/>
      <c r="G439" s="28"/>
      <c r="H439" s="28"/>
      <c r="I439" s="28"/>
      <c r="J439" s="28"/>
      <c r="K439" s="28">
        <f t="shared" si="122"/>
        <v>0.6662054952554548</v>
      </c>
      <c r="L439">
        <f t="shared" si="133"/>
        <v>-0.58596084062728127</v>
      </c>
      <c r="Q439">
        <f t="shared" si="119"/>
        <v>1</v>
      </c>
      <c r="R439">
        <f t="shared" si="120"/>
        <v>1</v>
      </c>
      <c r="S439">
        <f t="shared" si="121"/>
        <v>2</v>
      </c>
    </row>
    <row r="440" spans="1:19">
      <c r="A440" t="s">
        <v>959</v>
      </c>
      <c r="B440" t="s">
        <v>960</v>
      </c>
      <c r="C440" s="28"/>
      <c r="D440" s="28">
        <v>3.5154392124699695E-2</v>
      </c>
      <c r="E440" s="28"/>
      <c r="F440" s="28">
        <v>0.64935806842254173</v>
      </c>
      <c r="G440" s="28">
        <v>4.6966470102614816E-2</v>
      </c>
      <c r="H440" s="28"/>
      <c r="I440" s="28"/>
      <c r="J440" s="28"/>
      <c r="K440" s="28">
        <f t="shared" si="122"/>
        <v>0.64935806842254173</v>
      </c>
      <c r="M440">
        <f t="shared" ref="M440:M445" si="134">LOG(F440, 2)</f>
        <v>-0.6229138676886703</v>
      </c>
      <c r="Q440">
        <f t="shared" si="119"/>
        <v>1</v>
      </c>
      <c r="R440">
        <f t="shared" si="120"/>
        <v>1</v>
      </c>
      <c r="S440">
        <f t="shared" si="121"/>
        <v>2</v>
      </c>
    </row>
    <row r="441" spans="1:19">
      <c r="A441" t="s">
        <v>939</v>
      </c>
      <c r="B441" t="s">
        <v>940</v>
      </c>
      <c r="C441" s="28">
        <v>0.65321403956261004</v>
      </c>
      <c r="D441" s="28">
        <v>0.35793869017500018</v>
      </c>
      <c r="E441" s="28"/>
      <c r="F441" s="28">
        <v>0.70502592574907774</v>
      </c>
      <c r="G441" s="28">
        <v>4.6542855048798445E-2</v>
      </c>
      <c r="H441" s="28"/>
      <c r="I441" s="28">
        <v>0.58635579824375883</v>
      </c>
      <c r="J441" s="28">
        <v>3.1365194530539223E-2</v>
      </c>
      <c r="K441" s="28">
        <f t="shared" si="122"/>
        <v>0.6481985878518155</v>
      </c>
      <c r="L441">
        <f>LOG(C441, 2)</f>
        <v>-0.61437229573655516</v>
      </c>
      <c r="M441">
        <f t="shared" si="134"/>
        <v>-0.50425178452215458</v>
      </c>
      <c r="N441">
        <f>LOG(I441, 2)</f>
        <v>-0.77015174321998314</v>
      </c>
      <c r="O441">
        <f>STDEV(L441:N441)</f>
        <v>0.13360174105893369</v>
      </c>
      <c r="P441">
        <f>_1__xlfn.(L441:N441, 0, O441)</f>
        <v>0.99999999999999989</v>
      </c>
      <c r="Q441">
        <f t="shared" si="119"/>
        <v>0</v>
      </c>
      <c r="R441">
        <f t="shared" si="120"/>
        <v>0</v>
      </c>
      <c r="S441">
        <f t="shared" si="121"/>
        <v>0</v>
      </c>
    </row>
    <row r="442" spans="1:19">
      <c r="A442" t="s">
        <v>979</v>
      </c>
      <c r="B442" t="s">
        <v>980</v>
      </c>
      <c r="C442" s="28"/>
      <c r="D442" s="28">
        <v>5.3926883973127671E-2</v>
      </c>
      <c r="E442" s="28"/>
      <c r="F442" s="28">
        <v>0.64777307451589206</v>
      </c>
      <c r="G442" s="28">
        <v>2.3797142675462783E-2</v>
      </c>
      <c r="H442" s="28"/>
      <c r="I442" s="28"/>
      <c r="J442" s="28"/>
      <c r="K442" s="28">
        <f t="shared" si="122"/>
        <v>0.64777307451589206</v>
      </c>
      <c r="M442">
        <f t="shared" si="134"/>
        <v>-0.62643959290077467</v>
      </c>
      <c r="Q442">
        <f t="shared" si="119"/>
        <v>1</v>
      </c>
      <c r="R442">
        <f t="shared" si="120"/>
        <v>1</v>
      </c>
      <c r="S442">
        <f t="shared" si="121"/>
        <v>2</v>
      </c>
    </row>
    <row r="443" spans="1:19">
      <c r="A443" t="s">
        <v>627</v>
      </c>
      <c r="B443" t="s">
        <v>628</v>
      </c>
      <c r="C443" s="28">
        <v>0.73010868474251889</v>
      </c>
      <c r="D443" s="28">
        <v>5.0150507497413031E-2</v>
      </c>
      <c r="E443" s="28"/>
      <c r="F443" s="28">
        <v>0.61989798465425794</v>
      </c>
      <c r="G443" s="28">
        <v>7.2861689003567379E-3</v>
      </c>
      <c r="H443" s="28"/>
      <c r="I443" s="28">
        <v>0.58781950617419843</v>
      </c>
      <c r="J443" s="28">
        <v>2.0729393571529493E-2</v>
      </c>
      <c r="K443" s="28">
        <f t="shared" si="122"/>
        <v>0.64594205852365838</v>
      </c>
      <c r="L443">
        <f>LOG(C443, 2)</f>
        <v>-0.45381685381546621</v>
      </c>
      <c r="M443">
        <f t="shared" si="134"/>
        <v>-0.68989728123146943</v>
      </c>
      <c r="N443">
        <f>LOG(I443, 2)</f>
        <v>-0.76655486078097645</v>
      </c>
      <c r="O443">
        <f>STDEV(L443:N443)</f>
        <v>0.16300072275508054</v>
      </c>
      <c r="P443">
        <f>_1__xlfn.(L443:N443, 0, O443)</f>
        <v>0.99999999999338929</v>
      </c>
      <c r="Q443">
        <f t="shared" si="119"/>
        <v>6.6107119778280321E-12</v>
      </c>
      <c r="R443">
        <f t="shared" si="120"/>
        <v>6.6107119778280321E-12</v>
      </c>
      <c r="S443">
        <f t="shared" si="121"/>
        <v>1.3221423955656064E-11</v>
      </c>
    </row>
    <row r="444" spans="1:19">
      <c r="A444" t="s">
        <v>750</v>
      </c>
      <c r="B444" t="s">
        <v>675</v>
      </c>
      <c r="C444" s="28">
        <v>0.65077998537399528</v>
      </c>
      <c r="D444" s="28">
        <v>5.6827830878154954E-2</v>
      </c>
      <c r="E444" s="28"/>
      <c r="F444" s="28">
        <v>0.63960997553296917</v>
      </c>
      <c r="G444" s="28">
        <v>0.12495501688436593</v>
      </c>
      <c r="H444" s="28"/>
      <c r="I444" s="28"/>
      <c r="J444" s="28"/>
      <c r="K444" s="28">
        <f t="shared" si="122"/>
        <v>0.64519498045348223</v>
      </c>
      <c r="L444">
        <f>LOG(C444, 2)</f>
        <v>-0.6197582130313477</v>
      </c>
      <c r="M444">
        <f t="shared" si="134"/>
        <v>-0.64473565522528342</v>
      </c>
      <c r="O444">
        <f>STDEV(L444:N444)</f>
        <v>1.7661718752026944E-2</v>
      </c>
      <c r="P444">
        <f>_1__xlfn.(L444:N444, 0, O444)</f>
        <v>1</v>
      </c>
      <c r="Q444">
        <f t="shared" si="119"/>
        <v>0</v>
      </c>
      <c r="R444">
        <f t="shared" si="120"/>
        <v>0</v>
      </c>
      <c r="S444">
        <f t="shared" si="121"/>
        <v>0</v>
      </c>
    </row>
    <row r="445" spans="1:19">
      <c r="A445" t="s">
        <v>226</v>
      </c>
      <c r="B445" t="s">
        <v>158</v>
      </c>
      <c r="C445" s="28">
        <v>0.58870186873620356</v>
      </c>
      <c r="D445" s="28">
        <v>0.29225331001692001</v>
      </c>
      <c r="E445" s="28"/>
      <c r="F445" s="28">
        <v>0.61549602824786454</v>
      </c>
      <c r="G445" s="28">
        <v>3.7540017398051594E-2</v>
      </c>
      <c r="H445" s="28"/>
      <c r="I445" s="28">
        <v>0.70988731646251879</v>
      </c>
      <c r="J445" s="28">
        <v>3.9157812040630728E-2</v>
      </c>
      <c r="K445" s="28">
        <f t="shared" si="122"/>
        <v>0.63802840448219567</v>
      </c>
      <c r="L445">
        <f>LOG(C445, 2)</f>
        <v>-0.76439088763389051</v>
      </c>
      <c r="M445">
        <f t="shared" si="134"/>
        <v>-0.70017854775617916</v>
      </c>
      <c r="N445">
        <f t="shared" ref="N445:N459" si="135">LOG(I445, 2)</f>
        <v>-0.49433805742862968</v>
      </c>
      <c r="O445">
        <f>STDEV(L445:N445)</f>
        <v>0.14108039265653208</v>
      </c>
      <c r="P445">
        <f>_1__xlfn.(L445:N445, 0, O445)</f>
        <v>0.99999999999999944</v>
      </c>
      <c r="Q445">
        <f t="shared" si="119"/>
        <v>0</v>
      </c>
      <c r="R445">
        <f t="shared" si="120"/>
        <v>0</v>
      </c>
      <c r="S445">
        <f t="shared" si="121"/>
        <v>0</v>
      </c>
    </row>
    <row r="446" spans="1:19">
      <c r="A446" t="s">
        <v>808</v>
      </c>
      <c r="B446" t="s">
        <v>809</v>
      </c>
      <c r="C446" s="28"/>
      <c r="D446" s="28"/>
      <c r="E446" s="28"/>
      <c r="F446" s="28"/>
      <c r="G446" s="28"/>
      <c r="H446" s="28"/>
      <c r="I446" s="28">
        <v>0.62776939832131673</v>
      </c>
      <c r="J446" s="28">
        <v>1.4871447204327353E-2</v>
      </c>
      <c r="K446" s="28">
        <f t="shared" si="122"/>
        <v>0.62776939832131673</v>
      </c>
      <c r="N446">
        <f t="shared" si="135"/>
        <v>-0.67169339085761426</v>
      </c>
      <c r="Q446">
        <f t="shared" si="119"/>
        <v>1</v>
      </c>
      <c r="R446">
        <f t="shared" si="120"/>
        <v>1</v>
      </c>
      <c r="S446">
        <f t="shared" si="121"/>
        <v>2</v>
      </c>
    </row>
    <row r="447" spans="1:19">
      <c r="A447" t="s">
        <v>188</v>
      </c>
      <c r="B447" t="s">
        <v>189</v>
      </c>
      <c r="C447" s="28">
        <v>0.53840109255361124</v>
      </c>
      <c r="D447" s="28">
        <v>0.15126126997841044</v>
      </c>
      <c r="E447" s="28"/>
      <c r="F447" s="28">
        <v>0.61994823405738952</v>
      </c>
      <c r="G447" s="28">
        <v>4.7190111607908404E-2</v>
      </c>
      <c r="H447" s="28"/>
      <c r="I447" s="28">
        <v>0.70025015751699571</v>
      </c>
      <c r="J447" s="28">
        <v>5.42562128967288E-2</v>
      </c>
      <c r="K447" s="28">
        <f t="shared" si="122"/>
        <v>0.61953316137599879</v>
      </c>
      <c r="L447">
        <f>LOG(C447, 2)</f>
        <v>-0.89324675733869108</v>
      </c>
      <c r="M447">
        <f>LOG(F447, 2)</f>
        <v>-0.68978034001141941</v>
      </c>
      <c r="N447">
        <f t="shared" si="135"/>
        <v>-0.51405769206210694</v>
      </c>
      <c r="O447">
        <f t="shared" ref="O447:O454" si="136">STDEV(L447:N447)</f>
        <v>0.18976361576429912</v>
      </c>
      <c r="P447">
        <f t="shared" ref="P447:P454" si="137">_1__xlfn.(L447:N447, 0, O447)</f>
        <v>0.99999999991164046</v>
      </c>
      <c r="Q447">
        <f t="shared" si="119"/>
        <v>8.8359541905447259E-11</v>
      </c>
      <c r="R447">
        <f t="shared" si="120"/>
        <v>8.8359541905447259E-11</v>
      </c>
      <c r="S447">
        <f t="shared" si="121"/>
        <v>1.7671908381089452E-10</v>
      </c>
    </row>
    <row r="448" spans="1:19">
      <c r="A448" t="s">
        <v>775</v>
      </c>
      <c r="B448" t="s">
        <v>776</v>
      </c>
      <c r="C448" s="28">
        <v>0.57464447306727273</v>
      </c>
      <c r="D448" s="28">
        <v>0.12485067110813565</v>
      </c>
      <c r="E448" s="28"/>
      <c r="F448" s="28"/>
      <c r="G448" s="28"/>
      <c r="H448" s="28"/>
      <c r="I448" s="28">
        <v>0.64694235426011049</v>
      </c>
      <c r="J448" s="28">
        <v>5.7876212241864018E-2</v>
      </c>
      <c r="K448" s="28">
        <f t="shared" si="122"/>
        <v>0.61079341366369166</v>
      </c>
      <c r="L448">
        <f>LOG(C448, 2)</f>
        <v>-0.79925844418407443</v>
      </c>
      <c r="N448">
        <f t="shared" si="135"/>
        <v>-0.62829092815361631</v>
      </c>
      <c r="O448">
        <f t="shared" si="136"/>
        <v>0.1208922899477559</v>
      </c>
      <c r="P448">
        <f t="shared" si="137"/>
        <v>1</v>
      </c>
      <c r="Q448">
        <f t="shared" si="119"/>
        <v>0</v>
      </c>
      <c r="R448">
        <f t="shared" si="120"/>
        <v>0</v>
      </c>
      <c r="S448">
        <f t="shared" si="121"/>
        <v>0</v>
      </c>
    </row>
    <row r="449" spans="1:19">
      <c r="A449" t="s">
        <v>16</v>
      </c>
      <c r="B449" t="s">
        <v>17</v>
      </c>
      <c r="C449" s="28">
        <v>0.61306814144251454</v>
      </c>
      <c r="D449" s="28">
        <v>0.11765372464570334</v>
      </c>
      <c r="E449" s="28"/>
      <c r="F449" s="28">
        <v>0.551105428776823</v>
      </c>
      <c r="G449" s="28">
        <v>1.4248585286266073E-2</v>
      </c>
      <c r="H449" s="28"/>
      <c r="I449" s="28">
        <v>0.64199491916873397</v>
      </c>
      <c r="J449" s="28">
        <v>1.277334733755019E-2</v>
      </c>
      <c r="K449" s="28">
        <f t="shared" si="122"/>
        <v>0.60205616312935717</v>
      </c>
      <c r="L449">
        <f>LOG(C449, 2)</f>
        <v>-0.70588065905018049</v>
      </c>
      <c r="M449">
        <f>LOG(F449, 2)</f>
        <v>-0.85959975608416428</v>
      </c>
      <c r="N449">
        <f t="shared" si="135"/>
        <v>-0.63936621517074443</v>
      </c>
      <c r="O449">
        <f t="shared" si="136"/>
        <v>0.11295762080001399</v>
      </c>
      <c r="P449">
        <f t="shared" si="137"/>
        <v>1</v>
      </c>
      <c r="Q449">
        <f t="shared" si="119"/>
        <v>0</v>
      </c>
      <c r="R449">
        <f t="shared" si="120"/>
        <v>0</v>
      </c>
      <c r="S449">
        <f t="shared" si="121"/>
        <v>0</v>
      </c>
    </row>
    <row r="450" spans="1:19">
      <c r="A450" t="s">
        <v>834</v>
      </c>
      <c r="B450" t="s">
        <v>846</v>
      </c>
      <c r="C450" s="28">
        <v>0.95354255489720652</v>
      </c>
      <c r="D450" s="28">
        <v>4.4047884677283475E-2</v>
      </c>
      <c r="E450" s="28"/>
      <c r="F450" s="28">
        <v>0.36953566297270829</v>
      </c>
      <c r="G450" s="28">
        <v>2.2390325786895211E-2</v>
      </c>
      <c r="H450" s="28"/>
      <c r="I450" s="28">
        <v>0.45171034881292149</v>
      </c>
      <c r="J450" s="28">
        <v>5.1113394169972008E-2</v>
      </c>
      <c r="K450" s="28">
        <f t="shared" si="122"/>
        <v>0.59159618889427878</v>
      </c>
      <c r="L450">
        <f>LOG(C450, 2)</f>
        <v>-6.8630770015614365E-2</v>
      </c>
      <c r="M450">
        <f>LOG(F450, 2)</f>
        <v>-1.4362144928675049</v>
      </c>
      <c r="N450">
        <f t="shared" si="135"/>
        <v>-1.1465301281784548</v>
      </c>
      <c r="O450">
        <f t="shared" si="136"/>
        <v>0.72065586984850105</v>
      </c>
      <c r="P450">
        <f t="shared" si="137"/>
        <v>0.9831706842143787</v>
      </c>
      <c r="Q450">
        <f t="shared" ref="Q450:Q464" si="138">1-P450</f>
        <v>1.6829315785621302E-2</v>
      </c>
      <c r="R450">
        <f t="shared" ref="R450:R464" si="139">MIN(P450:Q450)</f>
        <v>1.6829315785621302E-2</v>
      </c>
      <c r="S450">
        <f t="shared" ref="S450:S464" si="140">2*R450</f>
        <v>3.3658631571242603E-2</v>
      </c>
    </row>
    <row r="451" spans="1:19">
      <c r="A451" t="s">
        <v>364</v>
      </c>
      <c r="B451" t="s">
        <v>440</v>
      </c>
      <c r="C451" s="28">
        <v>0.54632941198800999</v>
      </c>
      <c r="D451" s="28">
        <v>0.50825507023164274</v>
      </c>
      <c r="E451" s="28"/>
      <c r="F451" s="28">
        <v>0.6819553972316833</v>
      </c>
      <c r="G451" s="28">
        <v>2.681009943734226E-2</v>
      </c>
      <c r="H451" s="28"/>
      <c r="I451" s="28">
        <v>0.53948062302399857</v>
      </c>
      <c r="J451" s="28">
        <v>5.2367775325650026E-2</v>
      </c>
      <c r="K451" s="28">
        <f t="shared" si="122"/>
        <v>0.5892551440812307</v>
      </c>
      <c r="L451">
        <f>LOG(C451, 2)</f>
        <v>-0.87215700136448226</v>
      </c>
      <c r="M451">
        <f>LOG(F451, 2)</f>
        <v>-0.55225071091201516</v>
      </c>
      <c r="N451">
        <f t="shared" si="135"/>
        <v>-0.89035695272591719</v>
      </c>
      <c r="O451">
        <f t="shared" si="136"/>
        <v>0.19016970651418119</v>
      </c>
      <c r="P451">
        <f t="shared" si="137"/>
        <v>0.99999999999894917</v>
      </c>
      <c r="Q451">
        <f t="shared" si="138"/>
        <v>1.0508260928077107E-12</v>
      </c>
      <c r="R451">
        <f t="shared" si="139"/>
        <v>1.0508260928077107E-12</v>
      </c>
      <c r="S451">
        <f t="shared" si="140"/>
        <v>2.1016521856154213E-12</v>
      </c>
    </row>
    <row r="452" spans="1:19">
      <c r="A452" t="s">
        <v>787</v>
      </c>
      <c r="B452" t="s">
        <v>788</v>
      </c>
      <c r="C452" s="28"/>
      <c r="D452" s="28">
        <v>7.4771077350649197E-3</v>
      </c>
      <c r="E452" s="28"/>
      <c r="F452" s="28">
        <v>0.63532296648295572</v>
      </c>
      <c r="G452" s="28">
        <v>6.2573807621811679E-3</v>
      </c>
      <c r="H452" s="28"/>
      <c r="I452" s="28">
        <v>0.53166808601783633</v>
      </c>
      <c r="J452" s="28">
        <v>6.3045248183005276E-2</v>
      </c>
      <c r="K452" s="28">
        <f t="shared" si="122"/>
        <v>0.58349552625039602</v>
      </c>
      <c r="M452">
        <f>LOG(F452, 2)</f>
        <v>-0.65443792238461129</v>
      </c>
      <c r="N452">
        <f t="shared" si="135"/>
        <v>-0.91140222527992609</v>
      </c>
      <c r="O452">
        <f t="shared" si="136"/>
        <v>0.18170120110015128</v>
      </c>
      <c r="P452">
        <f t="shared" si="137"/>
        <v>0.99999999944803664</v>
      </c>
      <c r="Q452">
        <f t="shared" si="138"/>
        <v>5.5196336390395118E-10</v>
      </c>
      <c r="R452">
        <f t="shared" si="139"/>
        <v>5.5196336390395118E-10</v>
      </c>
      <c r="S452">
        <f t="shared" si="140"/>
        <v>1.1039267278079024E-9</v>
      </c>
    </row>
    <row r="453" spans="1:19">
      <c r="A453" t="s">
        <v>273</v>
      </c>
      <c r="B453" t="s">
        <v>274</v>
      </c>
      <c r="C453" s="28">
        <v>0.38996358274439846</v>
      </c>
      <c r="D453" s="28">
        <v>0.25244301693871385</v>
      </c>
      <c r="E453" s="28"/>
      <c r="F453" s="28">
        <v>0.68977303964328196</v>
      </c>
      <c r="G453" s="28">
        <v>1.352644415655254E-2</v>
      </c>
      <c r="H453" s="28"/>
      <c r="I453" s="28">
        <v>0.62570590523736824</v>
      </c>
      <c r="J453" s="28">
        <v>5.2797873508921275E-2</v>
      </c>
      <c r="K453" s="28">
        <f t="shared" si="122"/>
        <v>0.56848084254168285</v>
      </c>
      <c r="L453">
        <f>LOG(C453, 2)</f>
        <v>-1.3585886925719479</v>
      </c>
      <c r="M453">
        <f>LOG(F453, 2)</f>
        <v>-0.53580635393008735</v>
      </c>
      <c r="N453">
        <f t="shared" si="135"/>
        <v>-0.67644337503348306</v>
      </c>
      <c r="O453">
        <f t="shared" si="136"/>
        <v>0.44008934371811687</v>
      </c>
      <c r="P453">
        <f t="shared" si="137"/>
        <v>0.99962777867272357</v>
      </c>
      <c r="Q453">
        <f t="shared" si="138"/>
        <v>3.7222132727643409E-4</v>
      </c>
      <c r="R453">
        <f t="shared" si="139"/>
        <v>3.7222132727643409E-4</v>
      </c>
      <c r="S453">
        <f t="shared" si="140"/>
        <v>7.4444265455286818E-4</v>
      </c>
    </row>
    <row r="454" spans="1:19">
      <c r="A454" t="s">
        <v>321</v>
      </c>
      <c r="B454" t="s">
        <v>243</v>
      </c>
      <c r="C454" s="28">
        <v>0.46695622319040225</v>
      </c>
      <c r="D454" s="28">
        <v>0.28726671691992195</v>
      </c>
      <c r="E454" s="28"/>
      <c r="F454" s="28"/>
      <c r="G454" s="28"/>
      <c r="H454" s="28"/>
      <c r="I454" s="28">
        <v>0.66200192675750702</v>
      </c>
      <c r="J454" s="28">
        <v>3.0656889384169262E-2</v>
      </c>
      <c r="K454" s="28">
        <f t="shared" si="122"/>
        <v>0.56447907497395466</v>
      </c>
      <c r="L454">
        <f>LOG(C454, 2)</f>
        <v>-1.098640790233929</v>
      </c>
      <c r="N454">
        <f t="shared" si="135"/>
        <v>-0.59509267888288264</v>
      </c>
      <c r="O454">
        <f t="shared" si="136"/>
        <v>0.35606228419000413</v>
      </c>
      <c r="P454">
        <f t="shared" si="137"/>
        <v>0.99961533255335866</v>
      </c>
      <c r="Q454">
        <f t="shared" si="138"/>
        <v>3.8466744664134023E-4</v>
      </c>
      <c r="R454">
        <f t="shared" si="139"/>
        <v>3.8466744664134023E-4</v>
      </c>
      <c r="S454">
        <f t="shared" si="140"/>
        <v>7.6933489328268045E-4</v>
      </c>
    </row>
    <row r="455" spans="1:19">
      <c r="A455" t="s">
        <v>961</v>
      </c>
      <c r="B455" t="s">
        <v>962</v>
      </c>
      <c r="C455" s="28"/>
      <c r="D455" s="28"/>
      <c r="E455" s="28"/>
      <c r="F455" s="28"/>
      <c r="G455" s="28"/>
      <c r="H455" s="28"/>
      <c r="I455" s="28">
        <v>0.55784558603261147</v>
      </c>
      <c r="J455" s="28">
        <v>8.8245426310514158E-2</v>
      </c>
      <c r="K455" s="28">
        <f t="shared" si="122"/>
        <v>0.55784558603261147</v>
      </c>
      <c r="N455">
        <f t="shared" si="135"/>
        <v>-0.8420622615323502</v>
      </c>
      <c r="Q455">
        <f t="shared" si="138"/>
        <v>1</v>
      </c>
      <c r="R455">
        <f t="shared" si="139"/>
        <v>1</v>
      </c>
      <c r="S455">
        <f t="shared" si="140"/>
        <v>2</v>
      </c>
    </row>
    <row r="456" spans="1:19">
      <c r="A456" t="s">
        <v>110</v>
      </c>
      <c r="B456" t="s">
        <v>111</v>
      </c>
      <c r="C456" s="28">
        <v>0.57370160782774071</v>
      </c>
      <c r="D456" s="28">
        <v>0.43724063172299493</v>
      </c>
      <c r="E456" s="28"/>
      <c r="F456" s="28">
        <v>0.50682646654275676</v>
      </c>
      <c r="G456" s="28">
        <v>4.5891418504764019E-2</v>
      </c>
      <c r="H456" s="28"/>
      <c r="I456" s="28">
        <v>0.58793329274201045</v>
      </c>
      <c r="J456" s="28">
        <v>1.3293942815024549E-2</v>
      </c>
      <c r="K456" s="28">
        <f t="shared" ref="K456:K464" si="141">AVERAGE(C456, F456, I456)</f>
        <v>0.55615378903750268</v>
      </c>
      <c r="L456">
        <f>LOG(C456, 2)</f>
        <v>-0.80162753366607442</v>
      </c>
      <c r="M456">
        <f t="shared" ref="M456:M463" si="142">LOG(F456, 2)</f>
        <v>-0.98043623072236763</v>
      </c>
      <c r="N456">
        <f t="shared" si="135"/>
        <v>-0.76627561957012669</v>
      </c>
      <c r="O456">
        <f>STDEV(L456:N456)</f>
        <v>0.1148093167984181</v>
      </c>
      <c r="P456">
        <f>_1__xlfn.(L456:N456, 0, O456)</f>
        <v>1</v>
      </c>
      <c r="Q456">
        <f t="shared" si="138"/>
        <v>0</v>
      </c>
      <c r="R456">
        <f t="shared" si="139"/>
        <v>0</v>
      </c>
      <c r="S456">
        <f t="shared" si="140"/>
        <v>0</v>
      </c>
    </row>
    <row r="457" spans="1:19">
      <c r="A457" t="s">
        <v>166</v>
      </c>
      <c r="B457" t="s">
        <v>167</v>
      </c>
      <c r="C457" s="28">
        <v>0.56502793971901832</v>
      </c>
      <c r="D457" s="28">
        <v>0.31220804229411964</v>
      </c>
      <c r="E457" s="28"/>
      <c r="F457" s="28">
        <v>0.50155578366911024</v>
      </c>
      <c r="G457" s="28">
        <v>2.3837843787220103E-2</v>
      </c>
      <c r="H457" s="28"/>
      <c r="I457" s="28">
        <v>0.52492075693335905</v>
      </c>
      <c r="J457" s="28">
        <v>3.0396052172733272E-2</v>
      </c>
      <c r="K457" s="28">
        <f t="shared" si="141"/>
        <v>0.5305014934404958</v>
      </c>
      <c r="L457">
        <f>LOG(C457, 2)</f>
        <v>-0.82360588665606771</v>
      </c>
      <c r="M457">
        <f t="shared" si="142"/>
        <v>-0.99551792675749617</v>
      </c>
      <c r="N457">
        <f t="shared" si="135"/>
        <v>-0.92982844774305806</v>
      </c>
      <c r="O457">
        <f>STDEV(L457:N457)</f>
        <v>8.6748765283146678E-2</v>
      </c>
      <c r="P457">
        <f>_1__xlfn.(L457:N457, 0, O457)</f>
        <v>1</v>
      </c>
      <c r="Q457">
        <f t="shared" si="138"/>
        <v>0</v>
      </c>
      <c r="R457">
        <f t="shared" si="139"/>
        <v>0</v>
      </c>
      <c r="S457">
        <f t="shared" si="140"/>
        <v>0</v>
      </c>
    </row>
    <row r="458" spans="1:19">
      <c r="A458" t="s">
        <v>194</v>
      </c>
      <c r="B458" t="s">
        <v>195</v>
      </c>
      <c r="C458" s="28">
        <v>0.47168345338400552</v>
      </c>
      <c r="D458" s="28">
        <v>0.16956966908703958</v>
      </c>
      <c r="E458" s="28"/>
      <c r="F458" s="28">
        <v>0.51738752763530271</v>
      </c>
      <c r="G458" s="28">
        <v>1.6793964669105408E-2</v>
      </c>
      <c r="H458" s="28"/>
      <c r="I458" s="28">
        <v>0.60127587569357166</v>
      </c>
      <c r="J458" s="28">
        <v>1.5527226021340898E-2</v>
      </c>
      <c r="K458" s="28">
        <f t="shared" si="141"/>
        <v>0.53011561890429337</v>
      </c>
      <c r="L458">
        <f>LOG(C458, 2)</f>
        <v>-1.0841091027532483</v>
      </c>
      <c r="M458">
        <f t="shared" si="142"/>
        <v>-0.9506828186683004</v>
      </c>
      <c r="N458">
        <f t="shared" si="135"/>
        <v>-0.73390101880048086</v>
      </c>
      <c r="O458">
        <f>STDEV(L458:N458)</f>
        <v>0.1767496459706572</v>
      </c>
      <c r="P458">
        <f>_1__xlfn.(L458:N458, 0, O458)</f>
        <v>1</v>
      </c>
      <c r="Q458">
        <f t="shared" si="138"/>
        <v>0</v>
      </c>
      <c r="R458">
        <f t="shared" si="139"/>
        <v>0</v>
      </c>
      <c r="S458">
        <f t="shared" si="140"/>
        <v>0</v>
      </c>
    </row>
    <row r="459" spans="1:19">
      <c r="A459" t="s">
        <v>12</v>
      </c>
      <c r="B459" t="s">
        <v>199</v>
      </c>
      <c r="C459" s="28">
        <v>0.56068837262827831</v>
      </c>
      <c r="D459" s="28">
        <v>0.12408148782958911</v>
      </c>
      <c r="E459" s="28"/>
      <c r="F459" s="28">
        <v>0.44066600534278444</v>
      </c>
      <c r="G459" s="28">
        <v>4.1258640186943848E-2</v>
      </c>
      <c r="H459" s="28"/>
      <c r="I459" s="28">
        <v>0.53680562141040555</v>
      </c>
      <c r="J459" s="28">
        <v>1.1715887091454213E-2</v>
      </c>
      <c r="K459" s="28">
        <f t="shared" si="141"/>
        <v>0.51271999979382277</v>
      </c>
      <c r="L459">
        <f>LOG(C459, 2)</f>
        <v>-0.83472894290987842</v>
      </c>
      <c r="M459">
        <f t="shared" si="142"/>
        <v>-1.1822424889800929</v>
      </c>
      <c r="N459">
        <f t="shared" si="135"/>
        <v>-0.8975283154162349</v>
      </c>
      <c r="O459">
        <f>STDEV(L459:N459)</f>
        <v>0.18518980646786798</v>
      </c>
      <c r="P459">
        <f>_1__xlfn.(L459:N459, 0, O459)</f>
        <v>1</v>
      </c>
      <c r="Q459">
        <f t="shared" si="138"/>
        <v>0</v>
      </c>
      <c r="R459">
        <f t="shared" si="139"/>
        <v>0</v>
      </c>
      <c r="S459">
        <f t="shared" si="140"/>
        <v>0</v>
      </c>
    </row>
    <row r="460" spans="1:19">
      <c r="A460" t="s">
        <v>804</v>
      </c>
      <c r="B460" t="s">
        <v>730</v>
      </c>
      <c r="C460" s="28">
        <v>0.53988409100234069</v>
      </c>
      <c r="D460" s="28">
        <v>0.20678433165775326</v>
      </c>
      <c r="E460" s="28"/>
      <c r="F460" s="28">
        <v>0.46969266352535377</v>
      </c>
      <c r="G460" s="28">
        <v>4.5387767363939867E-2</v>
      </c>
      <c r="H460" s="28"/>
      <c r="I460" s="28"/>
      <c r="J460" s="28"/>
      <c r="K460" s="28">
        <f t="shared" si="141"/>
        <v>0.50478837726384729</v>
      </c>
      <c r="L460">
        <f>LOG(C460, 2)</f>
        <v>-0.88927838999163755</v>
      </c>
      <c r="M460">
        <f t="shared" si="142"/>
        <v>-1.0902110356290073</v>
      </c>
      <c r="O460">
        <f>STDEV(L460:N460)</f>
        <v>0.1420808362919373</v>
      </c>
      <c r="P460">
        <f>_1__xlfn.(L460:N460, 0, O460)</f>
        <v>1</v>
      </c>
      <c r="Q460">
        <f t="shared" si="138"/>
        <v>0</v>
      </c>
      <c r="R460">
        <f t="shared" si="139"/>
        <v>0</v>
      </c>
      <c r="S460">
        <f t="shared" si="140"/>
        <v>0</v>
      </c>
    </row>
    <row r="461" spans="1:19">
      <c r="A461" t="s">
        <v>1005</v>
      </c>
      <c r="B461" t="s">
        <v>1006</v>
      </c>
      <c r="C461" s="28"/>
      <c r="D461" s="28">
        <v>8.2689588468986386E-2</v>
      </c>
      <c r="E461" s="28"/>
      <c r="F461" s="28">
        <v>0.49717161828018697</v>
      </c>
      <c r="G461" s="28">
        <v>3.3332531430170675E-2</v>
      </c>
      <c r="H461" s="28"/>
      <c r="I461" s="28"/>
      <c r="J461" s="28"/>
      <c r="K461" s="28">
        <f t="shared" si="141"/>
        <v>0.49717161828018697</v>
      </c>
      <c r="M461">
        <f t="shared" si="142"/>
        <v>-1.0081841543600736</v>
      </c>
      <c r="Q461">
        <f t="shared" si="138"/>
        <v>1</v>
      </c>
      <c r="R461">
        <f t="shared" si="139"/>
        <v>1</v>
      </c>
      <c r="S461">
        <f t="shared" si="140"/>
        <v>2</v>
      </c>
    </row>
    <row r="462" spans="1:19">
      <c r="A462" t="s">
        <v>991</v>
      </c>
      <c r="B462" t="s">
        <v>992</v>
      </c>
      <c r="C462" s="28"/>
      <c r="D462" s="28"/>
      <c r="E462" s="28"/>
      <c r="F462" s="28">
        <v>0.49398788027991025</v>
      </c>
      <c r="G462" s="28">
        <v>4.82937565206231E-2</v>
      </c>
      <c r="H462" s="28"/>
      <c r="I462" s="28"/>
      <c r="J462" s="28"/>
      <c r="K462" s="28">
        <f t="shared" si="141"/>
        <v>0.49398788027991025</v>
      </c>
      <c r="M462">
        <f t="shared" si="142"/>
        <v>-1.0174524483700447</v>
      </c>
      <c r="Q462">
        <f t="shared" si="138"/>
        <v>1</v>
      </c>
      <c r="R462">
        <f t="shared" si="139"/>
        <v>1</v>
      </c>
      <c r="S462">
        <f t="shared" si="140"/>
        <v>2</v>
      </c>
    </row>
    <row r="463" spans="1:19">
      <c r="A463" t="s">
        <v>86</v>
      </c>
      <c r="B463" t="s">
        <v>13</v>
      </c>
      <c r="C463" s="28">
        <v>0.34966233881782649</v>
      </c>
      <c r="D463" s="28">
        <v>0.23418869395424943</v>
      </c>
      <c r="E463" s="28"/>
      <c r="F463" s="28">
        <v>0.42429581632027225</v>
      </c>
      <c r="G463" s="28">
        <v>3.3661600408378643E-2</v>
      </c>
      <c r="H463" s="28"/>
      <c r="I463" s="28">
        <v>0.37934653148504549</v>
      </c>
      <c r="J463" s="28">
        <v>2.2732789986945286E-2</v>
      </c>
      <c r="K463" s="28">
        <f t="shared" si="141"/>
        <v>0.38443489554104809</v>
      </c>
      <c r="L463">
        <f>LOG(C463, 2)</f>
        <v>-1.5159656792541154</v>
      </c>
      <c r="M463">
        <f t="shared" si="142"/>
        <v>-1.2368576415798376</v>
      </c>
      <c r="N463">
        <f>LOG(I463, 2)</f>
        <v>-1.398411748234518</v>
      </c>
      <c r="O463">
        <f>STDEV(L463:N463)</f>
        <v>0.140130863106323</v>
      </c>
      <c r="P463">
        <f>_1__xlfn.(L463:N463, 0, O463)</f>
        <v>1</v>
      </c>
      <c r="Q463">
        <f t="shared" si="138"/>
        <v>0</v>
      </c>
      <c r="R463">
        <f t="shared" si="139"/>
        <v>0</v>
      </c>
      <c r="S463">
        <f t="shared" si="140"/>
        <v>0</v>
      </c>
    </row>
    <row r="464" spans="1:19">
      <c r="A464" t="s">
        <v>934</v>
      </c>
      <c r="B464" t="s">
        <v>855</v>
      </c>
      <c r="C464" s="28">
        <v>0.33234126856992025</v>
      </c>
      <c r="D464" s="28">
        <v>0.75717071986938456</v>
      </c>
      <c r="E464" s="28"/>
      <c r="F464" s="28"/>
      <c r="G464" s="28"/>
      <c r="H464" s="28"/>
      <c r="I464" s="28"/>
      <c r="J464" s="28"/>
      <c r="K464" s="28">
        <f t="shared" si="141"/>
        <v>0.33234126856992025</v>
      </c>
      <c r="L464">
        <f>LOG(C464, 2)</f>
        <v>-1.5892626436737163</v>
      </c>
      <c r="Q464">
        <f t="shared" si="138"/>
        <v>1</v>
      </c>
      <c r="R464">
        <f t="shared" si="139"/>
        <v>1</v>
      </c>
      <c r="S464">
        <f t="shared" si="140"/>
        <v>2</v>
      </c>
    </row>
  </sheetData>
  <autoFilter ref="A1:S464"/>
  <pageMargins left="0.75" right="0.75" top="1" bottom="1" header="0.5" footer="0.5"/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S205"/>
  <sheetViews>
    <sheetView topLeftCell="J1" workbookViewId="0">
      <selection activeCell="S1" sqref="S1"/>
    </sheetView>
  </sheetViews>
  <sheetFormatPr baseColWidth="10" defaultRowHeight="15"/>
  <cols>
    <col min="2" max="2" width="31.6640625" customWidth="1"/>
    <col min="5" max="5" width="3" customWidth="1"/>
    <col min="8" max="8" width="3" customWidth="1"/>
  </cols>
  <sheetData>
    <row r="1" spans="1:19" s="27" customFormat="1">
      <c r="A1" s="26" t="s">
        <v>21</v>
      </c>
      <c r="B1" s="26" t="s">
        <v>22</v>
      </c>
      <c r="C1" s="26" t="s">
        <v>966</v>
      </c>
      <c r="D1" s="26" t="s">
        <v>837</v>
      </c>
      <c r="E1" s="26"/>
      <c r="F1" s="26" t="s">
        <v>967</v>
      </c>
      <c r="G1" s="26" t="s">
        <v>879</v>
      </c>
      <c r="H1" s="26"/>
      <c r="I1" s="26" t="s">
        <v>968</v>
      </c>
      <c r="J1" s="26" t="s">
        <v>881</v>
      </c>
      <c r="K1" s="26" t="s">
        <v>971</v>
      </c>
      <c r="L1" s="26" t="s">
        <v>882</v>
      </c>
      <c r="M1" s="26" t="s">
        <v>883</v>
      </c>
      <c r="N1" s="26" t="s">
        <v>884</v>
      </c>
      <c r="O1" s="26" t="s">
        <v>972</v>
      </c>
      <c r="P1" s="26" t="s">
        <v>798</v>
      </c>
      <c r="Q1" s="26" t="s">
        <v>799</v>
      </c>
      <c r="R1" s="26" t="s">
        <v>800</v>
      </c>
      <c r="S1" s="27" t="s">
        <v>970</v>
      </c>
    </row>
    <row r="2" spans="1:19">
      <c r="A2" t="s">
        <v>331</v>
      </c>
      <c r="B2" t="s">
        <v>332</v>
      </c>
      <c r="C2" s="28">
        <v>2.4673897274744023</v>
      </c>
      <c r="D2" s="28">
        <v>0.66177899643684801</v>
      </c>
      <c r="E2" s="28"/>
      <c r="F2" s="28">
        <v>1.4617728647973725</v>
      </c>
      <c r="G2" s="28">
        <v>4.4821602168426962E-2</v>
      </c>
      <c r="H2" s="28"/>
      <c r="I2" s="28">
        <v>1.5970194538889051</v>
      </c>
      <c r="J2" s="28">
        <v>5.1947720051442797E-2</v>
      </c>
      <c r="K2" s="28">
        <f t="shared" ref="K2:K65" si="0">AVERAGE(C2, F2, I2)</f>
        <v>1.8420606820535597</v>
      </c>
      <c r="L2">
        <f t="shared" ref="L2:L26" si="1">LOG(C2, 2)</f>
        <v>1.3029856092284662</v>
      </c>
      <c r="M2">
        <f t="shared" ref="M2:M8" si="2">LOG(F2, 2)</f>
        <v>0.54771915787881376</v>
      </c>
      <c r="N2">
        <f t="shared" ref="N2:N44" si="3">LOG(I2, 2)</f>
        <v>0.67538188686192413</v>
      </c>
      <c r="O2">
        <f t="shared" ref="O2:O65" si="4">STDEV(L2:N2)</f>
        <v>0.40427128211017993</v>
      </c>
      <c r="P2">
        <f t="shared" ref="P2:P65" si="5">_1__xlfn.(L2:N2, 0, O2)</f>
        <v>1.5453928890279828E-4</v>
      </c>
      <c r="Q2">
        <f t="shared" ref="Q2:Q65" si="6">1-P2</f>
        <v>0.99984546071109726</v>
      </c>
      <c r="R2">
        <f t="shared" ref="R2:R65" si="7">MIN(P2:Q2)</f>
        <v>1.5453928890279828E-4</v>
      </c>
      <c r="S2" s="29">
        <f t="shared" ref="S2:S65" si="8">2*R2</f>
        <v>3.0907857780559657E-4</v>
      </c>
    </row>
    <row r="3" spans="1:19">
      <c r="A3" t="s">
        <v>813</v>
      </c>
      <c r="B3" t="s">
        <v>814</v>
      </c>
      <c r="C3" s="28">
        <v>2.4528763056557348</v>
      </c>
      <c r="D3" s="28">
        <v>0.6323221298687689</v>
      </c>
      <c r="E3" s="28"/>
      <c r="F3" s="28">
        <v>1.5882455248060174</v>
      </c>
      <c r="G3" s="28">
        <v>5.6658529592125854E-2</v>
      </c>
      <c r="H3" s="28"/>
      <c r="I3" s="28">
        <v>1.3118880966355275</v>
      </c>
      <c r="J3" s="28">
        <v>0.11338690406649621</v>
      </c>
      <c r="K3" s="28">
        <f t="shared" si="0"/>
        <v>1.7843366423657601</v>
      </c>
      <c r="L3">
        <f t="shared" si="1"/>
        <v>1.2944744830938326</v>
      </c>
      <c r="M3">
        <f t="shared" si="2"/>
        <v>0.66743395406754646</v>
      </c>
      <c r="N3">
        <f t="shared" si="3"/>
        <v>0.39164466407622178</v>
      </c>
      <c r="O3">
        <f t="shared" si="4"/>
        <v>0.46266280731270809</v>
      </c>
      <c r="P3">
        <f t="shared" si="5"/>
        <v>1.6572070259022441E-3</v>
      </c>
      <c r="Q3">
        <f t="shared" si="6"/>
        <v>0.99834279297409778</v>
      </c>
      <c r="R3">
        <f t="shared" si="7"/>
        <v>1.6572070259022441E-3</v>
      </c>
      <c r="S3" s="29">
        <f t="shared" si="8"/>
        <v>3.3144140518044881E-3</v>
      </c>
    </row>
    <row r="4" spans="1:19">
      <c r="A4" t="s">
        <v>430</v>
      </c>
      <c r="B4" t="s">
        <v>431</v>
      </c>
      <c r="C4" s="28">
        <v>1.84630120383213</v>
      </c>
      <c r="D4" s="28">
        <v>0.49333555397837692</v>
      </c>
      <c r="E4" s="28"/>
      <c r="F4" s="28">
        <v>1.4910538275760374</v>
      </c>
      <c r="G4" s="28">
        <v>0.12453209164891348</v>
      </c>
      <c r="H4" s="28"/>
      <c r="I4" s="28">
        <v>1.9320646200866001</v>
      </c>
      <c r="J4" s="28">
        <v>0.22231355598545158</v>
      </c>
      <c r="K4" s="28">
        <f t="shared" si="0"/>
        <v>1.7564732171649224</v>
      </c>
      <c r="L4">
        <f t="shared" si="1"/>
        <v>0.88463793208841657</v>
      </c>
      <c r="M4">
        <f t="shared" si="2"/>
        <v>0.57633234036801984</v>
      </c>
      <c r="N4">
        <f t="shared" si="3"/>
        <v>0.95014334754812702</v>
      </c>
      <c r="O4">
        <f t="shared" si="4"/>
        <v>0.19961544964824188</v>
      </c>
      <c r="P4">
        <f t="shared" si="5"/>
        <v>1.5436241711233868E-12</v>
      </c>
      <c r="Q4">
        <f t="shared" si="6"/>
        <v>0.99999999999845635</v>
      </c>
      <c r="R4">
        <f t="shared" si="7"/>
        <v>1.5436241711233868E-12</v>
      </c>
      <c r="S4" s="29">
        <f t="shared" si="8"/>
        <v>3.0872483422467736E-12</v>
      </c>
    </row>
    <row r="5" spans="1:19">
      <c r="A5" t="s">
        <v>4</v>
      </c>
      <c r="B5" t="s">
        <v>83</v>
      </c>
      <c r="C5" s="28">
        <v>2.4689238658888799</v>
      </c>
      <c r="D5" s="28">
        <v>0.76969759744277633</v>
      </c>
      <c r="E5" s="28"/>
      <c r="F5" s="28">
        <v>1.2504413188527801</v>
      </c>
      <c r="G5" s="28">
        <v>7.3513345692768559E-2</v>
      </c>
      <c r="H5" s="28"/>
      <c r="I5" s="28">
        <v>1.2618707901002</v>
      </c>
      <c r="J5" s="28">
        <v>7.2664408355499158E-2</v>
      </c>
      <c r="K5" s="28">
        <f t="shared" si="0"/>
        <v>1.6604119916139535</v>
      </c>
      <c r="L5">
        <f t="shared" si="1"/>
        <v>1.3038823488346527</v>
      </c>
      <c r="M5">
        <f t="shared" si="2"/>
        <v>0.32243735581035804</v>
      </c>
      <c r="N5">
        <f t="shared" si="3"/>
        <v>0.33556419239245289</v>
      </c>
      <c r="O5">
        <f t="shared" si="4"/>
        <v>0.56288640657873579</v>
      </c>
      <c r="P5">
        <f t="shared" si="5"/>
        <v>2.2094359601956173E-2</v>
      </c>
      <c r="Q5">
        <f t="shared" si="6"/>
        <v>0.97790564039804384</v>
      </c>
      <c r="R5">
        <f t="shared" si="7"/>
        <v>2.2094359601956173E-2</v>
      </c>
      <c r="S5" s="29">
        <f t="shared" si="8"/>
        <v>4.4188719203912347E-2</v>
      </c>
    </row>
    <row r="6" spans="1:19">
      <c r="A6" t="s">
        <v>76</v>
      </c>
      <c r="B6" t="s">
        <v>77</v>
      </c>
      <c r="C6" s="28">
        <v>2.3159056319879601</v>
      </c>
      <c r="D6" s="28">
        <v>0.51773189893053218</v>
      </c>
      <c r="E6" s="28"/>
      <c r="F6" s="28">
        <v>1.2650374771067001</v>
      </c>
      <c r="G6" s="28">
        <v>7.8264452114227362E-2</v>
      </c>
      <c r="H6" s="28"/>
      <c r="I6" s="28">
        <v>1.3720629791073251</v>
      </c>
      <c r="J6" s="28">
        <v>0.10837137539991534</v>
      </c>
      <c r="K6" s="28">
        <f t="shared" si="0"/>
        <v>1.6510020294006615</v>
      </c>
      <c r="L6">
        <f t="shared" si="1"/>
        <v>1.2115764679054142</v>
      </c>
      <c r="M6">
        <f t="shared" si="2"/>
        <v>0.33918012581688545</v>
      </c>
      <c r="N6">
        <f t="shared" si="3"/>
        <v>0.4563467042224672</v>
      </c>
      <c r="O6">
        <f t="shared" si="4"/>
        <v>0.47349329117692118</v>
      </c>
      <c r="P6">
        <f t="shared" si="5"/>
        <v>7.1956424775549057E-3</v>
      </c>
      <c r="Q6">
        <f t="shared" si="6"/>
        <v>0.99280435752244511</v>
      </c>
      <c r="R6">
        <f t="shared" si="7"/>
        <v>7.1956424775549057E-3</v>
      </c>
      <c r="S6" s="29">
        <f t="shared" si="8"/>
        <v>1.4391284955109811E-2</v>
      </c>
    </row>
    <row r="7" spans="1:19">
      <c r="A7" t="s">
        <v>228</v>
      </c>
      <c r="B7" t="s">
        <v>229</v>
      </c>
      <c r="C7" s="28">
        <v>1.322081760968925</v>
      </c>
      <c r="D7" s="28">
        <v>0.17597241872967503</v>
      </c>
      <c r="E7" s="28"/>
      <c r="F7" s="28">
        <v>1.8474778328574324</v>
      </c>
      <c r="G7" s="28">
        <v>3.7154541872771077E-2</v>
      </c>
      <c r="H7" s="28"/>
      <c r="I7" s="28">
        <v>1.5648959001375551</v>
      </c>
      <c r="J7" s="28">
        <v>5.335982564325429E-2</v>
      </c>
      <c r="K7" s="28">
        <f t="shared" si="0"/>
        <v>1.5781518313213041</v>
      </c>
      <c r="L7">
        <f t="shared" si="1"/>
        <v>0.40281139961184831</v>
      </c>
      <c r="M7">
        <f t="shared" si="2"/>
        <v>0.88555705415842911</v>
      </c>
      <c r="N7">
        <f t="shared" si="3"/>
        <v>0.64606668952181012</v>
      </c>
      <c r="O7">
        <f t="shared" si="4"/>
        <v>0.24137527414331622</v>
      </c>
      <c r="P7">
        <f t="shared" si="5"/>
        <v>1.854881756073526E-6</v>
      </c>
      <c r="Q7">
        <f t="shared" si="6"/>
        <v>0.99999814511824392</v>
      </c>
      <c r="R7">
        <f t="shared" si="7"/>
        <v>1.854881756073526E-6</v>
      </c>
      <c r="S7" s="29">
        <f t="shared" si="8"/>
        <v>3.7097635121470519E-6</v>
      </c>
    </row>
    <row r="8" spans="1:19">
      <c r="A8" t="s">
        <v>693</v>
      </c>
      <c r="B8" t="s">
        <v>694</v>
      </c>
      <c r="C8" s="28">
        <v>2.0494954524065574</v>
      </c>
      <c r="D8" s="28">
        <v>0.48469919852587401</v>
      </c>
      <c r="E8" s="28"/>
      <c r="F8" s="28">
        <v>1.53450749024249</v>
      </c>
      <c r="G8" s="28">
        <v>4.4143622800694962E-2</v>
      </c>
      <c r="H8" s="28"/>
      <c r="I8" s="28">
        <v>1.1276472427638524</v>
      </c>
      <c r="J8" s="28">
        <v>2.5677287771677451E-2</v>
      </c>
      <c r="K8" s="28">
        <f t="shared" si="0"/>
        <v>1.5705500618043</v>
      </c>
      <c r="L8">
        <f t="shared" si="1"/>
        <v>1.0352687888027545</v>
      </c>
      <c r="M8">
        <f t="shared" si="2"/>
        <v>0.61777568790887605</v>
      </c>
      <c r="N8">
        <f t="shared" si="3"/>
        <v>0.17331582597360778</v>
      </c>
      <c r="O8">
        <f t="shared" si="4"/>
        <v>0.43104678174096306</v>
      </c>
      <c r="P8">
        <f t="shared" si="5"/>
        <v>7.2174773454629004E-3</v>
      </c>
      <c r="Q8">
        <f t="shared" si="6"/>
        <v>0.99278252265453715</v>
      </c>
      <c r="R8">
        <f t="shared" si="7"/>
        <v>7.2174773454629004E-3</v>
      </c>
      <c r="S8" s="29">
        <f t="shared" si="8"/>
        <v>1.4434954690925801E-2</v>
      </c>
    </row>
    <row r="9" spans="1:19">
      <c r="A9" t="s">
        <v>502</v>
      </c>
      <c r="B9" t="s">
        <v>425</v>
      </c>
      <c r="C9" s="28">
        <v>1.6160470432648399</v>
      </c>
      <c r="D9" s="28">
        <v>0.34044411135147484</v>
      </c>
      <c r="E9" s="28"/>
      <c r="F9" s="28"/>
      <c r="G9" s="28"/>
      <c r="H9" s="28"/>
      <c r="I9" s="28">
        <v>1.4220656136547301</v>
      </c>
      <c r="J9" s="28">
        <v>5.0945840155418108E-2</v>
      </c>
      <c r="K9" s="28">
        <f t="shared" si="0"/>
        <v>1.5190563284597851</v>
      </c>
      <c r="L9">
        <f t="shared" si="1"/>
        <v>0.69246919567451271</v>
      </c>
      <c r="N9">
        <f t="shared" si="3"/>
        <v>0.50798803198296638</v>
      </c>
      <c r="O9">
        <f t="shared" si="4"/>
        <v>0.13044788184747766</v>
      </c>
      <c r="P9">
        <f t="shared" si="5"/>
        <v>3.8280292124040893E-11</v>
      </c>
      <c r="Q9">
        <f t="shared" si="6"/>
        <v>0.99999999996171973</v>
      </c>
      <c r="R9">
        <f t="shared" si="7"/>
        <v>3.8280292124040893E-11</v>
      </c>
      <c r="S9" s="29">
        <f t="shared" si="8"/>
        <v>7.6560584248081786E-11</v>
      </c>
    </row>
    <row r="10" spans="1:19">
      <c r="A10" t="s">
        <v>758</v>
      </c>
      <c r="B10" t="s">
        <v>759</v>
      </c>
      <c r="C10" s="28">
        <v>1.6122705539120501</v>
      </c>
      <c r="D10" s="28">
        <v>0.15499474134802435</v>
      </c>
      <c r="E10" s="28"/>
      <c r="F10" s="28">
        <v>1.5266401943068799</v>
      </c>
      <c r="G10" s="28">
        <v>0.10783547879360104</v>
      </c>
      <c r="H10" s="28"/>
      <c r="I10" s="28">
        <v>1.2892392409700675</v>
      </c>
      <c r="J10" s="28">
        <v>6.6731546152910354E-2</v>
      </c>
      <c r="K10" s="28">
        <f t="shared" si="0"/>
        <v>1.4760499963963325</v>
      </c>
      <c r="L10">
        <f t="shared" si="1"/>
        <v>0.68909386175369236</v>
      </c>
      <c r="M10">
        <f>LOG(F10, 2)</f>
        <v>0.61036008109016204</v>
      </c>
      <c r="N10">
        <f t="shared" si="3"/>
        <v>0.36652000592968725</v>
      </c>
      <c r="O10">
        <f t="shared" si="4"/>
        <v>0.16818188712076201</v>
      </c>
      <c r="P10">
        <f t="shared" si="5"/>
        <v>5.3542112063577853E-9</v>
      </c>
      <c r="Q10">
        <f t="shared" si="6"/>
        <v>0.99999999464578881</v>
      </c>
      <c r="R10">
        <f t="shared" si="7"/>
        <v>5.3542112063577853E-9</v>
      </c>
      <c r="S10" s="29">
        <f t="shared" si="8"/>
        <v>1.0708422412715571E-8</v>
      </c>
    </row>
    <row r="11" spans="1:19">
      <c r="A11" t="s">
        <v>671</v>
      </c>
      <c r="B11" t="s">
        <v>672</v>
      </c>
      <c r="C11" s="28">
        <v>1.5840718207669751</v>
      </c>
      <c r="D11" s="28">
        <v>0.42040554917334094</v>
      </c>
      <c r="E11" s="28"/>
      <c r="F11" s="28">
        <v>1.651237259652605</v>
      </c>
      <c r="G11" s="28">
        <v>4.7964707510843335E-2</v>
      </c>
      <c r="H11" s="28"/>
      <c r="I11" s="28">
        <v>1.1832468482701999</v>
      </c>
      <c r="J11" s="28">
        <v>7.71630103720677E-2</v>
      </c>
      <c r="K11" s="28">
        <f t="shared" si="0"/>
        <v>1.4728519762299268</v>
      </c>
      <c r="L11">
        <f t="shared" si="1"/>
        <v>0.66363774773784079</v>
      </c>
      <c r="M11">
        <f>LOG(F11, 2)</f>
        <v>0.72354743020372203</v>
      </c>
      <c r="N11">
        <f t="shared" si="3"/>
        <v>0.2427510792780441</v>
      </c>
      <c r="O11">
        <f t="shared" si="4"/>
        <v>0.26201141476527212</v>
      </c>
      <c r="P11">
        <f t="shared" si="5"/>
        <v>1.6431752789328153E-4</v>
      </c>
      <c r="Q11">
        <f t="shared" si="6"/>
        <v>0.99983568247210675</v>
      </c>
      <c r="R11">
        <f t="shared" si="7"/>
        <v>1.6431752789328153E-4</v>
      </c>
      <c r="S11" s="29">
        <f t="shared" si="8"/>
        <v>3.2863505578656306E-4</v>
      </c>
    </row>
    <row r="12" spans="1:19">
      <c r="A12" t="s">
        <v>667</v>
      </c>
      <c r="B12" t="s">
        <v>668</v>
      </c>
      <c r="C12" s="28">
        <v>1.4826109089007149</v>
      </c>
      <c r="D12" s="28">
        <v>9.9514669040043524E-2</v>
      </c>
      <c r="E12" s="28"/>
      <c r="F12" s="28"/>
      <c r="G12" s="28"/>
      <c r="H12" s="28"/>
      <c r="I12" s="28">
        <v>1.4614781024535075</v>
      </c>
      <c r="J12" s="28">
        <v>0.12272230312560832</v>
      </c>
      <c r="K12" s="28">
        <f t="shared" si="0"/>
        <v>1.4720445056771112</v>
      </c>
      <c r="L12">
        <f t="shared" si="1"/>
        <v>0.56814003174335015</v>
      </c>
      <c r="N12">
        <f t="shared" si="3"/>
        <v>0.54742821318885027</v>
      </c>
      <c r="O12">
        <f t="shared" si="4"/>
        <v>1.4645467350592224E-2</v>
      </c>
      <c r="P12">
        <f t="shared" si="5"/>
        <v>0</v>
      </c>
      <c r="Q12">
        <f t="shared" si="6"/>
        <v>1</v>
      </c>
      <c r="R12">
        <f t="shared" si="7"/>
        <v>0</v>
      </c>
      <c r="S12" s="29">
        <f t="shared" si="8"/>
        <v>0</v>
      </c>
    </row>
    <row r="13" spans="1:19">
      <c r="A13" t="s">
        <v>754</v>
      </c>
      <c r="B13" t="s">
        <v>755</v>
      </c>
      <c r="C13" s="28">
        <v>1.29245782553652</v>
      </c>
      <c r="D13" s="28">
        <v>9.0278869904771894E-2</v>
      </c>
      <c r="E13" s="28"/>
      <c r="F13" s="28">
        <v>1.2568763383763424</v>
      </c>
      <c r="G13" s="28">
        <v>3.2506765838788497E-2</v>
      </c>
      <c r="H13" s="28"/>
      <c r="I13" s="28">
        <v>1.8308337125768874</v>
      </c>
      <c r="J13" s="28">
        <v>0.18123888474693739</v>
      </c>
      <c r="K13" s="28">
        <f t="shared" si="0"/>
        <v>1.4600559588299167</v>
      </c>
      <c r="L13">
        <f t="shared" si="1"/>
        <v>0.37011720442258894</v>
      </c>
      <c r="M13">
        <f t="shared" ref="M13:M30" si="9">LOG(F13, 2)</f>
        <v>0.32984271277558713</v>
      </c>
      <c r="N13">
        <f t="shared" si="3"/>
        <v>0.87250076277094846</v>
      </c>
      <c r="O13">
        <f t="shared" si="4"/>
        <v>0.30234886957535001</v>
      </c>
      <c r="P13">
        <f t="shared" si="5"/>
        <v>1.3380146111825625E-3</v>
      </c>
      <c r="Q13">
        <f t="shared" si="6"/>
        <v>0.99866198538881745</v>
      </c>
      <c r="R13">
        <f t="shared" si="7"/>
        <v>1.3380146111825625E-3</v>
      </c>
      <c r="S13" s="29">
        <f t="shared" si="8"/>
        <v>2.6760292223651249E-3</v>
      </c>
    </row>
    <row r="14" spans="1:19">
      <c r="A14" t="s">
        <v>279</v>
      </c>
      <c r="B14" t="s">
        <v>280</v>
      </c>
      <c r="C14" s="28">
        <v>1.6970090996038625</v>
      </c>
      <c r="D14" s="28">
        <v>0.41430037757465693</v>
      </c>
      <c r="E14" s="28"/>
      <c r="F14" s="28">
        <v>1.4933071691355702</v>
      </c>
      <c r="G14" s="28">
        <v>6.5462731032353505E-2</v>
      </c>
      <c r="H14" s="28"/>
      <c r="I14" s="28">
        <v>1.1420587553174175</v>
      </c>
      <c r="J14" s="28">
        <v>5.2187847650398467E-2</v>
      </c>
      <c r="K14" s="28">
        <f t="shared" si="0"/>
        <v>1.4441250080189498</v>
      </c>
      <c r="L14">
        <f t="shared" si="1"/>
        <v>0.76299430083706987</v>
      </c>
      <c r="M14">
        <f t="shared" si="9"/>
        <v>0.57851095435924005</v>
      </c>
      <c r="N14">
        <f t="shared" si="3"/>
        <v>0.19163687471525229</v>
      </c>
      <c r="O14">
        <f t="shared" si="4"/>
        <v>0.29159188575032668</v>
      </c>
      <c r="P14">
        <f t="shared" si="5"/>
        <v>1.2002376056556463E-3</v>
      </c>
      <c r="Q14">
        <f t="shared" si="6"/>
        <v>0.99879976239434431</v>
      </c>
      <c r="R14">
        <f t="shared" si="7"/>
        <v>1.2002376056556463E-3</v>
      </c>
      <c r="S14" s="29">
        <f t="shared" si="8"/>
        <v>2.4004752113112927E-3</v>
      </c>
    </row>
    <row r="15" spans="1:19">
      <c r="A15" t="s">
        <v>112</v>
      </c>
      <c r="B15" t="s">
        <v>113</v>
      </c>
      <c r="C15" s="28">
        <v>1.7935893299905574</v>
      </c>
      <c r="D15" s="28">
        <v>0.65797773282982652</v>
      </c>
      <c r="E15" s="28"/>
      <c r="F15" s="28">
        <v>1.289169807986295</v>
      </c>
      <c r="G15" s="28">
        <v>5.1861075590115657E-2</v>
      </c>
      <c r="H15" s="28"/>
      <c r="I15" s="28">
        <v>1.2010902069063025</v>
      </c>
      <c r="J15" s="28">
        <v>5.6827047758772613E-2</v>
      </c>
      <c r="K15" s="28">
        <f t="shared" si="0"/>
        <v>1.4279497816277182</v>
      </c>
      <c r="L15">
        <f t="shared" si="1"/>
        <v>0.84284960073172632</v>
      </c>
      <c r="M15">
        <f t="shared" si="9"/>
        <v>0.36644230637194841</v>
      </c>
      <c r="N15">
        <f t="shared" si="3"/>
        <v>0.2643445075541091</v>
      </c>
      <c r="O15">
        <f t="shared" si="4"/>
        <v>0.30877608215746877</v>
      </c>
      <c r="P15">
        <f t="shared" si="5"/>
        <v>2.9309408455996623E-3</v>
      </c>
      <c r="Q15">
        <f t="shared" si="6"/>
        <v>0.99706905915440036</v>
      </c>
      <c r="R15">
        <f t="shared" si="7"/>
        <v>2.9309408455996623E-3</v>
      </c>
      <c r="S15" s="29">
        <f t="shared" si="8"/>
        <v>5.8618816911993245E-3</v>
      </c>
    </row>
    <row r="16" spans="1:19">
      <c r="A16" t="s">
        <v>335</v>
      </c>
      <c r="B16" t="s">
        <v>409</v>
      </c>
      <c r="C16" s="28">
        <v>1.4607165745084976</v>
      </c>
      <c r="D16" s="28">
        <v>0.3495887571008845</v>
      </c>
      <c r="E16" s="28"/>
      <c r="F16" s="28">
        <v>1.2110208177954052</v>
      </c>
      <c r="G16" s="28">
        <v>5.6482756168472342E-2</v>
      </c>
      <c r="H16" s="28"/>
      <c r="I16" s="28">
        <v>1.6068472360474999</v>
      </c>
      <c r="J16" s="28">
        <v>3.7433223775263279E-2</v>
      </c>
      <c r="K16" s="28">
        <f t="shared" si="0"/>
        <v>1.4261948761171341</v>
      </c>
      <c r="L16">
        <f t="shared" si="1"/>
        <v>0.54667627655485618</v>
      </c>
      <c r="M16">
        <f t="shared" si="9"/>
        <v>0.2762236655871943</v>
      </c>
      <c r="N16">
        <f t="shared" si="3"/>
        <v>0.68423277762983425</v>
      </c>
      <c r="O16">
        <f t="shared" si="4"/>
        <v>0.20758044275133425</v>
      </c>
      <c r="P16">
        <f t="shared" si="5"/>
        <v>1.3835209228395713E-5</v>
      </c>
      <c r="Q16">
        <f t="shared" si="6"/>
        <v>0.99998616479077163</v>
      </c>
      <c r="R16">
        <f t="shared" si="7"/>
        <v>1.3835209228395713E-5</v>
      </c>
      <c r="S16" s="29">
        <f t="shared" si="8"/>
        <v>2.7670418456791425E-5</v>
      </c>
    </row>
    <row r="17" spans="1:19">
      <c r="A17" t="s">
        <v>412</v>
      </c>
      <c r="B17" t="s">
        <v>413</v>
      </c>
      <c r="C17" s="28">
        <v>1.4765757582906325</v>
      </c>
      <c r="D17" s="28">
        <v>0.18342288871942969</v>
      </c>
      <c r="E17" s="28"/>
      <c r="F17" s="28">
        <v>1.35281920130945</v>
      </c>
      <c r="G17" s="28">
        <v>5.6647403209180158E-2</v>
      </c>
      <c r="H17" s="28"/>
      <c r="I17" s="28">
        <v>1.4236548764204326</v>
      </c>
      <c r="J17" s="28">
        <v>9.7901923939537172E-2</v>
      </c>
      <c r="K17" s="28">
        <f t="shared" si="0"/>
        <v>1.4176832786735052</v>
      </c>
      <c r="L17">
        <f t="shared" si="1"/>
        <v>0.5622553783522195</v>
      </c>
      <c r="M17">
        <f t="shared" si="9"/>
        <v>0.43596904197269298</v>
      </c>
      <c r="N17">
        <f t="shared" si="3"/>
        <v>0.50959944937769486</v>
      </c>
      <c r="O17">
        <f t="shared" si="4"/>
        <v>6.3432802380365944E-2</v>
      </c>
      <c r="P17">
        <f t="shared" si="5"/>
        <v>3.6537728474775017E-43</v>
      </c>
      <c r="Q17">
        <f t="shared" si="6"/>
        <v>1</v>
      </c>
      <c r="R17">
        <f t="shared" si="7"/>
        <v>3.6537728474775017E-43</v>
      </c>
      <c r="S17" s="29">
        <f t="shared" si="8"/>
        <v>7.3075456949550034E-43</v>
      </c>
    </row>
    <row r="18" spans="1:19">
      <c r="A18" t="s">
        <v>375</v>
      </c>
      <c r="B18" t="s">
        <v>376</v>
      </c>
      <c r="C18" s="28">
        <v>1.3489433529846899</v>
      </c>
      <c r="D18" s="28">
        <v>0.27450906143740128</v>
      </c>
      <c r="E18" s="28"/>
      <c r="F18" s="28">
        <v>1.3583612159906424</v>
      </c>
      <c r="G18" s="28">
        <v>9.9322664261642532E-2</v>
      </c>
      <c r="H18" s="28"/>
      <c r="I18" s="28">
        <v>1.540062702453675</v>
      </c>
      <c r="J18" s="28">
        <v>8.6782004275642685E-2</v>
      </c>
      <c r="K18" s="28">
        <f t="shared" si="0"/>
        <v>1.4157890904763359</v>
      </c>
      <c r="L18">
        <f t="shared" si="1"/>
        <v>0.4318297655700975</v>
      </c>
      <c r="M18">
        <f t="shared" si="9"/>
        <v>0.44186717267794712</v>
      </c>
      <c r="N18">
        <f t="shared" si="3"/>
        <v>0.62298909032110439</v>
      </c>
      <c r="O18">
        <f t="shared" si="4"/>
        <v>0.10758545907900705</v>
      </c>
      <c r="P18">
        <f t="shared" si="5"/>
        <v>4.8000266945760648E-16</v>
      </c>
      <c r="Q18">
        <f t="shared" si="6"/>
        <v>0.99999999999999956</v>
      </c>
      <c r="R18">
        <f t="shared" si="7"/>
        <v>4.8000266945760648E-16</v>
      </c>
      <c r="S18" s="29">
        <f t="shared" si="8"/>
        <v>9.6000533891521296E-16</v>
      </c>
    </row>
    <row r="19" spans="1:19">
      <c r="A19" t="s">
        <v>845</v>
      </c>
      <c r="B19" t="s">
        <v>768</v>
      </c>
      <c r="C19" s="28">
        <v>1.5975039945916425</v>
      </c>
      <c r="D19" s="28">
        <v>0.26568051954043764</v>
      </c>
      <c r="E19" s="28"/>
      <c r="F19" s="28">
        <v>1.265172611336725</v>
      </c>
      <c r="G19" s="28">
        <v>8.216827313946759E-2</v>
      </c>
      <c r="H19" s="28"/>
      <c r="I19" s="28">
        <v>1.373763776438615</v>
      </c>
      <c r="J19" s="28">
        <v>4.2067362425984224E-2</v>
      </c>
      <c r="K19" s="28">
        <f t="shared" si="0"/>
        <v>1.4121467941223276</v>
      </c>
      <c r="L19">
        <f t="shared" si="1"/>
        <v>0.6758195386654452</v>
      </c>
      <c r="M19">
        <f t="shared" si="9"/>
        <v>0.33933422960817694</v>
      </c>
      <c r="N19">
        <f t="shared" si="3"/>
        <v>0.45813394894521725</v>
      </c>
      <c r="O19">
        <f t="shared" si="4"/>
        <v>0.17064717621346109</v>
      </c>
      <c r="P19">
        <f t="shared" si="5"/>
        <v>3.1049631236661926E-7</v>
      </c>
      <c r="Q19">
        <f t="shared" si="6"/>
        <v>0.99999968950368767</v>
      </c>
      <c r="R19">
        <f t="shared" si="7"/>
        <v>3.1049631236661926E-7</v>
      </c>
      <c r="S19" s="29">
        <f t="shared" si="8"/>
        <v>6.2099262473323851E-7</v>
      </c>
    </row>
    <row r="20" spans="1:19">
      <c r="A20" t="s">
        <v>514</v>
      </c>
      <c r="B20" t="s">
        <v>515</v>
      </c>
      <c r="C20" s="28">
        <v>1.2682233460950825</v>
      </c>
      <c r="D20" s="28">
        <v>0.16126077988150553</v>
      </c>
      <c r="E20" s="28"/>
      <c r="F20" s="28">
        <v>1.5144574331786325</v>
      </c>
      <c r="G20" s="28">
        <v>0.1108433702355922</v>
      </c>
      <c r="H20" s="28"/>
      <c r="I20" s="28">
        <v>1.4042831821616424</v>
      </c>
      <c r="J20" s="28">
        <v>2.2456174028822606E-2</v>
      </c>
      <c r="K20" s="28">
        <f t="shared" si="0"/>
        <v>1.3956546538117858</v>
      </c>
      <c r="L20">
        <f t="shared" si="1"/>
        <v>0.34280884005862466</v>
      </c>
      <c r="M20">
        <f t="shared" si="9"/>
        <v>0.59880102890573617</v>
      </c>
      <c r="N20">
        <f t="shared" si="3"/>
        <v>0.48983389312443243</v>
      </c>
      <c r="O20">
        <f t="shared" si="4"/>
        <v>0.1284667295840444</v>
      </c>
      <c r="P20">
        <f t="shared" si="5"/>
        <v>6.2497260311036608E-11</v>
      </c>
      <c r="Q20">
        <f t="shared" si="6"/>
        <v>0.99999999993750277</v>
      </c>
      <c r="R20">
        <f t="shared" si="7"/>
        <v>6.2497260311036608E-11</v>
      </c>
      <c r="S20" s="29">
        <f t="shared" si="8"/>
        <v>1.2499452062207322E-10</v>
      </c>
    </row>
    <row r="21" spans="1:19">
      <c r="A21" t="s">
        <v>108</v>
      </c>
      <c r="B21" t="s">
        <v>109</v>
      </c>
      <c r="C21" s="28">
        <v>1.3878099876539873</v>
      </c>
      <c r="D21" s="28">
        <v>0.30635014005463684</v>
      </c>
      <c r="E21" s="28"/>
      <c r="F21" s="28">
        <v>1.340712610963295</v>
      </c>
      <c r="G21" s="28">
        <v>4.1033991103124945E-2</v>
      </c>
      <c r="H21" s="28"/>
      <c r="I21" s="28">
        <v>1.419324104802125</v>
      </c>
      <c r="J21" s="28">
        <v>4.8049200489360282E-2</v>
      </c>
      <c r="K21" s="28">
        <f t="shared" si="0"/>
        <v>1.3826155678064691</v>
      </c>
      <c r="L21">
        <f t="shared" si="1"/>
        <v>0.47281005449058094</v>
      </c>
      <c r="M21">
        <f t="shared" si="9"/>
        <v>0.42300002085734068</v>
      </c>
      <c r="N21">
        <f t="shared" si="3"/>
        <v>0.50520406860909806</v>
      </c>
      <c r="O21">
        <f t="shared" si="4"/>
        <v>4.140836684380831E-2</v>
      </c>
      <c r="P21">
        <f t="shared" si="5"/>
        <v>2.8155558451684201E-85</v>
      </c>
      <c r="Q21">
        <f t="shared" si="6"/>
        <v>1</v>
      </c>
      <c r="R21">
        <f t="shared" si="7"/>
        <v>2.8155558451684201E-85</v>
      </c>
      <c r="S21" s="29">
        <f t="shared" si="8"/>
        <v>5.6311116903368401E-85</v>
      </c>
    </row>
    <row r="22" spans="1:19">
      <c r="A22" t="s">
        <v>138</v>
      </c>
      <c r="B22" t="s">
        <v>139</v>
      </c>
      <c r="C22" s="28">
        <v>1.4557164333724977</v>
      </c>
      <c r="D22" s="28">
        <v>0.29988179090644829</v>
      </c>
      <c r="E22" s="28"/>
      <c r="F22" s="28">
        <v>1.4527237640151724</v>
      </c>
      <c r="G22" s="28">
        <v>5.8420865049102384E-2</v>
      </c>
      <c r="H22" s="28"/>
      <c r="I22" s="28">
        <v>1.2391651625744775</v>
      </c>
      <c r="J22" s="28">
        <v>2.1784736430651961E-2</v>
      </c>
      <c r="K22" s="28">
        <f t="shared" si="0"/>
        <v>1.3825351199873825</v>
      </c>
      <c r="L22">
        <f t="shared" si="1"/>
        <v>0.54172935278245116</v>
      </c>
      <c r="M22">
        <f t="shared" si="9"/>
        <v>0.5387604000300813</v>
      </c>
      <c r="N22">
        <f t="shared" si="3"/>
        <v>0.30936849042191028</v>
      </c>
      <c r="O22">
        <f t="shared" si="4"/>
        <v>0.1333048093850229</v>
      </c>
      <c r="P22">
        <f t="shared" si="5"/>
        <v>8.745104711809232E-10</v>
      </c>
      <c r="Q22">
        <f t="shared" si="6"/>
        <v>0.99999999912548954</v>
      </c>
      <c r="R22">
        <f t="shared" si="7"/>
        <v>8.745104711809232E-10</v>
      </c>
      <c r="S22" s="29">
        <f t="shared" si="8"/>
        <v>1.7490209423618464E-9</v>
      </c>
    </row>
    <row r="23" spans="1:19">
      <c r="A23" t="s">
        <v>733</v>
      </c>
      <c r="B23" t="s">
        <v>734</v>
      </c>
      <c r="C23" s="28">
        <v>1.5592820693251375</v>
      </c>
      <c r="D23" s="28">
        <v>0.3534894833192882</v>
      </c>
      <c r="E23" s="28"/>
      <c r="F23" s="28">
        <v>1.3079920425701923</v>
      </c>
      <c r="G23" s="28">
        <v>3.5642135997317026E-2</v>
      </c>
      <c r="H23" s="28"/>
      <c r="I23" s="28">
        <v>1.266466228152185</v>
      </c>
      <c r="J23" s="28">
        <v>1.2932555296292458E-2</v>
      </c>
      <c r="K23" s="28">
        <f t="shared" si="0"/>
        <v>1.3779134466825049</v>
      </c>
      <c r="L23">
        <f t="shared" si="1"/>
        <v>0.6408819307343796</v>
      </c>
      <c r="M23">
        <f t="shared" si="9"/>
        <v>0.38735376394039717</v>
      </c>
      <c r="N23">
        <f t="shared" si="3"/>
        <v>0.34080860636191779</v>
      </c>
      <c r="O23">
        <f t="shared" si="4"/>
        <v>0.16149663724665361</v>
      </c>
      <c r="P23">
        <f t="shared" si="5"/>
        <v>4.9320198004235681E-7</v>
      </c>
      <c r="Q23">
        <f t="shared" si="6"/>
        <v>0.99999950679801997</v>
      </c>
      <c r="R23">
        <f t="shared" si="7"/>
        <v>4.9320198004235681E-7</v>
      </c>
      <c r="S23" s="29">
        <f t="shared" si="8"/>
        <v>9.8640396008471363E-7</v>
      </c>
    </row>
    <row r="24" spans="1:19">
      <c r="A24" t="s">
        <v>18</v>
      </c>
      <c r="B24" t="s">
        <v>19</v>
      </c>
      <c r="C24" s="28">
        <v>1.4828922049047075</v>
      </c>
      <c r="D24" s="28">
        <v>0.46748567074966629</v>
      </c>
      <c r="E24" s="28"/>
      <c r="F24" s="28">
        <v>1.2677707018302276</v>
      </c>
      <c r="G24" s="28">
        <v>2.8518544831096244E-2</v>
      </c>
      <c r="H24" s="28"/>
      <c r="I24" s="28">
        <v>1.38075648092456</v>
      </c>
      <c r="J24" s="28">
        <v>2.5681191884809464E-2</v>
      </c>
      <c r="K24" s="28">
        <f t="shared" si="0"/>
        <v>1.3771397958864984</v>
      </c>
      <c r="L24">
        <f t="shared" si="1"/>
        <v>0.56841372853989702</v>
      </c>
      <c r="M24">
        <f t="shared" si="9"/>
        <v>0.34229383282218268</v>
      </c>
      <c r="N24">
        <f t="shared" si="3"/>
        <v>0.46545889907349114</v>
      </c>
      <c r="O24">
        <f t="shared" si="4"/>
        <v>0.11321037768577599</v>
      </c>
      <c r="P24">
        <f t="shared" si="5"/>
        <v>1.1239362871361565E-12</v>
      </c>
      <c r="Q24">
        <f t="shared" si="6"/>
        <v>0.99999999999887601</v>
      </c>
      <c r="R24">
        <f t="shared" si="7"/>
        <v>1.1239362871361565E-12</v>
      </c>
      <c r="S24" s="29">
        <f t="shared" si="8"/>
        <v>2.247872574272313E-12</v>
      </c>
    </row>
    <row r="25" spans="1:19">
      <c r="A25" t="s">
        <v>142</v>
      </c>
      <c r="B25" t="s">
        <v>143</v>
      </c>
      <c r="C25" s="28">
        <v>1.4612930216318751</v>
      </c>
      <c r="D25" s="28">
        <v>0.20532480268447703</v>
      </c>
      <c r="E25" s="28"/>
      <c r="F25" s="28">
        <v>1.3474682530828526</v>
      </c>
      <c r="G25" s="28">
        <v>3.7158288053375697E-2</v>
      </c>
      <c r="H25" s="28"/>
      <c r="I25" s="28">
        <v>1.32114518267724</v>
      </c>
      <c r="J25" s="28">
        <v>8.6132353434803591E-2</v>
      </c>
      <c r="K25" s="28">
        <f t="shared" si="0"/>
        <v>1.3766354857973226</v>
      </c>
      <c r="L25">
        <f t="shared" si="1"/>
        <v>0.54724549947467049</v>
      </c>
      <c r="M25">
        <f t="shared" si="9"/>
        <v>0.43025128287798514</v>
      </c>
      <c r="N25">
        <f t="shared" si="3"/>
        <v>0.40178901527469241</v>
      </c>
      <c r="O25">
        <f t="shared" si="4"/>
        <v>7.7087975921467225E-2</v>
      </c>
      <c r="P25">
        <f t="shared" si="5"/>
        <v>2.5737670024316155E-25</v>
      </c>
      <c r="Q25">
        <f t="shared" si="6"/>
        <v>1</v>
      </c>
      <c r="R25">
        <f t="shared" si="7"/>
        <v>2.5737670024316155E-25</v>
      </c>
      <c r="S25" s="29">
        <f t="shared" si="8"/>
        <v>5.147534004863231E-25</v>
      </c>
    </row>
    <row r="26" spans="1:19">
      <c r="A26" t="s">
        <v>325</v>
      </c>
      <c r="B26" t="s">
        <v>326</v>
      </c>
      <c r="C26" s="28">
        <v>1.3044513188371825</v>
      </c>
      <c r="D26" s="28">
        <v>9.3702946524872516E-2</v>
      </c>
      <c r="E26" s="28"/>
      <c r="F26" s="28">
        <v>1.3445167743131425</v>
      </c>
      <c r="G26" s="28">
        <v>1.9711998100662129E-2</v>
      </c>
      <c r="H26" s="28"/>
      <c r="I26" s="28">
        <v>1.4760747038246924</v>
      </c>
      <c r="J26" s="28">
        <v>3.1317722382085182E-2</v>
      </c>
      <c r="K26" s="28">
        <f t="shared" si="0"/>
        <v>1.3750142656583391</v>
      </c>
      <c r="L26">
        <f t="shared" si="1"/>
        <v>0.38344310484323785</v>
      </c>
      <c r="M26">
        <f t="shared" si="9"/>
        <v>0.42708775451716186</v>
      </c>
      <c r="N26">
        <f t="shared" si="3"/>
        <v>0.56176573773309391</v>
      </c>
      <c r="O26">
        <f t="shared" si="4"/>
        <v>9.2953371831472828E-2</v>
      </c>
      <c r="P26">
        <f t="shared" si="5"/>
        <v>7.7345704647762052E-18</v>
      </c>
      <c r="Q26">
        <f t="shared" si="6"/>
        <v>1</v>
      </c>
      <c r="R26">
        <f t="shared" si="7"/>
        <v>7.7345704647762052E-18</v>
      </c>
      <c r="S26" s="29">
        <f t="shared" si="8"/>
        <v>1.546914092955241E-17</v>
      </c>
    </row>
    <row r="27" spans="1:19">
      <c r="A27" t="s">
        <v>871</v>
      </c>
      <c r="B27" t="s">
        <v>872</v>
      </c>
      <c r="C27" s="28"/>
      <c r="D27" s="28"/>
      <c r="E27" s="28"/>
      <c r="F27" s="28">
        <v>1.5060177899514076</v>
      </c>
      <c r="G27" s="28">
        <v>0.13119298643224089</v>
      </c>
      <c r="H27" s="28"/>
      <c r="I27" s="28">
        <v>1.2415223856683748</v>
      </c>
      <c r="J27" s="28">
        <v>3.7260746785403559E-2</v>
      </c>
      <c r="K27" s="28">
        <f t="shared" si="0"/>
        <v>1.3737700878098913</v>
      </c>
      <c r="M27">
        <f t="shared" si="9"/>
        <v>0.59073881205704237</v>
      </c>
      <c r="N27">
        <f t="shared" si="3"/>
        <v>0.31211027472586184</v>
      </c>
      <c r="O27">
        <f t="shared" si="4"/>
        <v>0.197020128178967</v>
      </c>
      <c r="P27">
        <f t="shared" si="5"/>
        <v>5.9695209942596094E-4</v>
      </c>
      <c r="Q27">
        <f t="shared" si="6"/>
        <v>0.99940304790057399</v>
      </c>
      <c r="R27">
        <f t="shared" si="7"/>
        <v>5.9695209942596094E-4</v>
      </c>
      <c r="S27" s="29">
        <f t="shared" si="8"/>
        <v>1.1939041988519219E-3</v>
      </c>
    </row>
    <row r="28" spans="1:19">
      <c r="A28" t="s">
        <v>373</v>
      </c>
      <c r="B28" t="s">
        <v>302</v>
      </c>
      <c r="C28" s="28">
        <v>1.5288928023652151</v>
      </c>
      <c r="D28" s="28">
        <v>0.2829367883300703</v>
      </c>
      <c r="E28" s="28"/>
      <c r="F28" s="28">
        <v>1.2278919773647301</v>
      </c>
      <c r="G28" s="28">
        <v>2.6475210310466797E-2</v>
      </c>
      <c r="H28" s="28"/>
      <c r="I28" s="28">
        <v>1.3383512900873076</v>
      </c>
      <c r="J28" s="28">
        <v>3.3401885498713077E-2</v>
      </c>
      <c r="K28" s="28">
        <f t="shared" si="0"/>
        <v>1.3650453566057508</v>
      </c>
      <c r="L28">
        <f t="shared" ref="L28:L33" si="10">LOG(C28, 2)</f>
        <v>0.6124872563274274</v>
      </c>
      <c r="M28">
        <f t="shared" si="9"/>
        <v>0.29618364655898116</v>
      </c>
      <c r="N28">
        <f t="shared" si="3"/>
        <v>0.42045684389275334</v>
      </c>
      <c r="O28">
        <f t="shared" si="4"/>
        <v>0.15935676976935487</v>
      </c>
      <c r="P28">
        <f t="shared" si="5"/>
        <v>7.3439564073607817E-7</v>
      </c>
      <c r="Q28">
        <f t="shared" si="6"/>
        <v>0.99999926560435926</v>
      </c>
      <c r="R28">
        <f t="shared" si="7"/>
        <v>7.3439564073607817E-7</v>
      </c>
      <c r="S28" s="29">
        <f t="shared" si="8"/>
        <v>1.4687912814721563E-6</v>
      </c>
    </row>
    <row r="29" spans="1:19">
      <c r="A29" t="s">
        <v>684</v>
      </c>
      <c r="B29" t="s">
        <v>685</v>
      </c>
      <c r="C29" s="28">
        <v>1.4751802072073701</v>
      </c>
      <c r="D29" s="28">
        <v>6.4783587161263562E-2</v>
      </c>
      <c r="E29" s="28"/>
      <c r="F29" s="28">
        <v>1.25393012729978</v>
      </c>
      <c r="G29" s="28">
        <v>7.6723100750787462E-2</v>
      </c>
      <c r="H29" s="28"/>
      <c r="I29" s="28">
        <v>1.338297421847455</v>
      </c>
      <c r="J29" s="28">
        <v>0.10360936896256888</v>
      </c>
      <c r="K29" s="28">
        <f t="shared" si="0"/>
        <v>1.355802585451535</v>
      </c>
      <c r="L29">
        <f t="shared" si="10"/>
        <v>0.56089120407719373</v>
      </c>
      <c r="M29">
        <f t="shared" si="9"/>
        <v>0.32645695913945333</v>
      </c>
      <c r="N29">
        <f t="shared" si="3"/>
        <v>0.42039877467944148</v>
      </c>
      <c r="O29">
        <f t="shared" si="4"/>
        <v>0.11798488789145822</v>
      </c>
      <c r="P29">
        <f t="shared" si="5"/>
        <v>7.801359617662076E-11</v>
      </c>
      <c r="Q29">
        <f t="shared" si="6"/>
        <v>0.9999999999219864</v>
      </c>
      <c r="R29">
        <f t="shared" si="7"/>
        <v>7.801359617662076E-11</v>
      </c>
      <c r="S29" s="29">
        <f t="shared" si="8"/>
        <v>1.5602719235324152E-10</v>
      </c>
    </row>
    <row r="30" spans="1:19">
      <c r="A30" t="s">
        <v>937</v>
      </c>
      <c r="B30" t="s">
        <v>938</v>
      </c>
      <c r="C30" s="28">
        <v>1.2657926299536175</v>
      </c>
      <c r="D30" s="28">
        <v>0.22057352031638863</v>
      </c>
      <c r="E30" s="28"/>
      <c r="F30" s="28">
        <v>1.5928225174263799</v>
      </c>
      <c r="G30" s="28">
        <v>7.0926306905062034E-2</v>
      </c>
      <c r="H30" s="28"/>
      <c r="I30" s="28">
        <v>1.1903279189649698</v>
      </c>
      <c r="J30" s="28">
        <v>4.9784897436127871E-2</v>
      </c>
      <c r="K30" s="28">
        <f t="shared" si="0"/>
        <v>1.3496476887816558</v>
      </c>
      <c r="L30">
        <f t="shared" si="10"/>
        <v>0.34004107282131185</v>
      </c>
      <c r="M30">
        <f t="shared" si="9"/>
        <v>0.67158552141825834</v>
      </c>
      <c r="N30">
        <f t="shared" si="3"/>
        <v>0.25135907092322041</v>
      </c>
      <c r="O30">
        <f t="shared" si="4"/>
        <v>0.22150112435823169</v>
      </c>
      <c r="P30">
        <f t="shared" si="5"/>
        <v>4.9736081290178481E-4</v>
      </c>
      <c r="Q30">
        <f t="shared" si="6"/>
        <v>0.99950263918709825</v>
      </c>
      <c r="R30">
        <f t="shared" si="7"/>
        <v>4.9736081290178481E-4</v>
      </c>
      <c r="S30" s="29">
        <f t="shared" si="8"/>
        <v>9.9472162580356962E-4</v>
      </c>
    </row>
    <row r="31" spans="1:19">
      <c r="A31" t="s">
        <v>819</v>
      </c>
      <c r="B31" t="s">
        <v>820</v>
      </c>
      <c r="C31" s="28">
        <v>1.1865824096189601</v>
      </c>
      <c r="D31" s="28">
        <v>7.3961297624717648E-2</v>
      </c>
      <c r="E31" s="28"/>
      <c r="F31" s="28"/>
      <c r="G31" s="28"/>
      <c r="H31" s="28"/>
      <c r="I31" s="28">
        <v>1.4946419524903873</v>
      </c>
      <c r="J31" s="28">
        <v>8.1337175726486854E-2</v>
      </c>
      <c r="K31" s="28">
        <f t="shared" si="0"/>
        <v>1.3406121810546736</v>
      </c>
      <c r="L31">
        <f t="shared" si="10"/>
        <v>0.24681230097004311</v>
      </c>
      <c r="N31">
        <f t="shared" si="3"/>
        <v>0.57979992239475009</v>
      </c>
      <c r="O31">
        <f t="shared" si="4"/>
        <v>0.23545780516058915</v>
      </c>
      <c r="P31">
        <f t="shared" si="5"/>
        <v>6.5248282088139799E-3</v>
      </c>
      <c r="Q31">
        <f t="shared" si="6"/>
        <v>0.99347517179118605</v>
      </c>
      <c r="R31">
        <f t="shared" si="7"/>
        <v>6.5248282088139799E-3</v>
      </c>
      <c r="S31" s="29">
        <f t="shared" si="8"/>
        <v>1.304965641762796E-2</v>
      </c>
    </row>
    <row r="32" spans="1:19">
      <c r="A32" t="s">
        <v>410</v>
      </c>
      <c r="B32" t="s">
        <v>338</v>
      </c>
      <c r="C32" s="28">
        <v>1.2150711983036224</v>
      </c>
      <c r="D32" s="28">
        <v>0.14090676983110451</v>
      </c>
      <c r="E32" s="28"/>
      <c r="F32" s="28">
        <v>1.340439890712845</v>
      </c>
      <c r="G32" s="28">
        <v>0.10075039031787979</v>
      </c>
      <c r="H32" s="28"/>
      <c r="I32" s="28">
        <v>1.460735920389975</v>
      </c>
      <c r="J32" s="28">
        <v>0.13948766837516341</v>
      </c>
      <c r="K32" s="28">
        <f t="shared" si="0"/>
        <v>1.3387490031354805</v>
      </c>
      <c r="L32">
        <f t="shared" si="10"/>
        <v>0.28104085245663796</v>
      </c>
      <c r="M32">
        <f t="shared" ref="M32:M37" si="11">LOG(F32, 2)</f>
        <v>0.42270652606061793</v>
      </c>
      <c r="N32">
        <f t="shared" si="3"/>
        <v>0.54669538363074965</v>
      </c>
      <c r="O32">
        <f t="shared" si="4"/>
        <v>0.13292524829928057</v>
      </c>
      <c r="P32">
        <f t="shared" si="5"/>
        <v>2.7988347011716094E-8</v>
      </c>
      <c r="Q32">
        <f t="shared" si="6"/>
        <v>0.99999997201165303</v>
      </c>
      <c r="R32">
        <f t="shared" si="7"/>
        <v>2.7988347011716094E-8</v>
      </c>
      <c r="S32" s="29">
        <f t="shared" si="8"/>
        <v>5.5976694023432188E-8</v>
      </c>
    </row>
    <row r="33" spans="1:19">
      <c r="A33" t="s">
        <v>366</v>
      </c>
      <c r="B33" t="s">
        <v>367</v>
      </c>
      <c r="C33" s="28">
        <v>1.3340971442258549</v>
      </c>
      <c r="D33" s="28">
        <v>3.2847520599661166E-2</v>
      </c>
      <c r="E33" s="28"/>
      <c r="F33" s="28">
        <v>1.3188148934274748</v>
      </c>
      <c r="G33" s="28">
        <v>5.6453574509897221E-2</v>
      </c>
      <c r="H33" s="28"/>
      <c r="I33" s="28">
        <v>1.3123818033016974</v>
      </c>
      <c r="J33" s="28">
        <v>8.1858622606546208E-2</v>
      </c>
      <c r="K33" s="28">
        <f t="shared" si="0"/>
        <v>1.3217646136516759</v>
      </c>
      <c r="L33">
        <f t="shared" si="10"/>
        <v>0.41586372228724561</v>
      </c>
      <c r="M33">
        <f t="shared" si="11"/>
        <v>0.3992420846236937</v>
      </c>
      <c r="N33">
        <f t="shared" si="3"/>
        <v>0.39218749556421578</v>
      </c>
      <c r="O33">
        <f t="shared" si="4"/>
        <v>1.2155998363337778E-2</v>
      </c>
      <c r="P33">
        <f t="shared" si="5"/>
        <v>0</v>
      </c>
      <c r="Q33">
        <f t="shared" si="6"/>
        <v>1</v>
      </c>
      <c r="R33">
        <f t="shared" si="7"/>
        <v>0</v>
      </c>
      <c r="S33" s="29">
        <f t="shared" si="8"/>
        <v>0</v>
      </c>
    </row>
    <row r="34" spans="1:19">
      <c r="A34" t="s">
        <v>863</v>
      </c>
      <c r="B34" t="s">
        <v>864</v>
      </c>
      <c r="C34" s="28"/>
      <c r="D34" s="28">
        <v>9.7479372376723994E-2</v>
      </c>
      <c r="E34" s="28"/>
      <c r="F34" s="28">
        <v>1.2979609164598673</v>
      </c>
      <c r="G34" s="28">
        <v>4.395540301921462E-2</v>
      </c>
      <c r="H34" s="28"/>
      <c r="I34" s="28">
        <v>1.3345026202856849</v>
      </c>
      <c r="J34" s="28">
        <v>4.8679142446534866E-2</v>
      </c>
      <c r="K34" s="28">
        <f t="shared" si="0"/>
        <v>1.3162317683727762</v>
      </c>
      <c r="M34">
        <f t="shared" si="11"/>
        <v>0.37624694229048061</v>
      </c>
      <c r="N34">
        <f t="shared" si="3"/>
        <v>0.41630213820333539</v>
      </c>
      <c r="O34">
        <f t="shared" si="4"/>
        <v>2.8323300651735297E-2</v>
      </c>
      <c r="P34">
        <f t="shared" si="5"/>
        <v>1.9486709596117659E-87</v>
      </c>
      <c r="Q34">
        <f t="shared" si="6"/>
        <v>1</v>
      </c>
      <c r="R34">
        <f t="shared" si="7"/>
        <v>1.9486709596117659E-87</v>
      </c>
      <c r="S34" s="29">
        <f t="shared" si="8"/>
        <v>3.8973419192235319E-87</v>
      </c>
    </row>
    <row r="35" spans="1:19">
      <c r="A35" t="s">
        <v>74</v>
      </c>
      <c r="B35" t="s">
        <v>75</v>
      </c>
      <c r="C35" s="28">
        <v>1.3805318073641151</v>
      </c>
      <c r="D35" s="28">
        <v>0.3143890132941965</v>
      </c>
      <c r="E35" s="28"/>
      <c r="F35" s="28">
        <v>1.2990125671643524</v>
      </c>
      <c r="G35" s="28">
        <v>6.2543621037867508E-2</v>
      </c>
      <c r="H35" s="28"/>
      <c r="I35" s="28">
        <v>1.2567426051488624</v>
      </c>
      <c r="J35" s="28">
        <v>5.2825847592091246E-2</v>
      </c>
      <c r="K35" s="28">
        <f t="shared" si="0"/>
        <v>1.3120956598924434</v>
      </c>
      <c r="L35">
        <f>LOG(C35, 2)</f>
        <v>0.46522412790992751</v>
      </c>
      <c r="M35">
        <f t="shared" si="11"/>
        <v>0.37741538805907177</v>
      </c>
      <c r="N35">
        <f t="shared" si="3"/>
        <v>0.32968920003669999</v>
      </c>
      <c r="O35">
        <f t="shared" si="4"/>
        <v>6.8748188450003314E-2</v>
      </c>
      <c r="P35">
        <f t="shared" si="5"/>
        <v>3.5923950767719154E-23</v>
      </c>
      <c r="Q35">
        <f t="shared" si="6"/>
        <v>1</v>
      </c>
      <c r="R35">
        <f t="shared" si="7"/>
        <v>3.5923950767719154E-23</v>
      </c>
      <c r="S35" s="29">
        <f t="shared" si="8"/>
        <v>7.1847901535438307E-23</v>
      </c>
    </row>
    <row r="36" spans="1:19">
      <c r="A36" t="s">
        <v>339</v>
      </c>
      <c r="B36" t="s">
        <v>340</v>
      </c>
      <c r="C36" s="28">
        <v>1.6010325094320075</v>
      </c>
      <c r="D36" s="28">
        <v>0.21013338854696167</v>
      </c>
      <c r="E36" s="28"/>
      <c r="F36" s="28">
        <v>1.2461748104686925</v>
      </c>
      <c r="G36" s="28">
        <v>9.1371169682783235E-2</v>
      </c>
      <c r="H36" s="28"/>
      <c r="I36" s="28">
        <v>1.07654729877193</v>
      </c>
      <c r="J36" s="28">
        <v>3.3064143063479719E-2</v>
      </c>
      <c r="K36" s="28">
        <f t="shared" si="0"/>
        <v>1.3079182062242098</v>
      </c>
      <c r="L36">
        <f>LOG(C36, 2)</f>
        <v>0.67900260249512234</v>
      </c>
      <c r="M36">
        <f t="shared" si="11"/>
        <v>0.3175064604217594</v>
      </c>
      <c r="N36">
        <f t="shared" si="3"/>
        <v>0.10641170659724956</v>
      </c>
      <c r="O36">
        <f t="shared" si="4"/>
        <v>0.28956887202969056</v>
      </c>
      <c r="P36">
        <f t="shared" si="5"/>
        <v>1.393777594663752E-2</v>
      </c>
      <c r="Q36">
        <f t="shared" si="6"/>
        <v>0.98606222405336252</v>
      </c>
      <c r="R36">
        <f t="shared" si="7"/>
        <v>1.393777594663752E-2</v>
      </c>
      <c r="S36" s="29">
        <f t="shared" si="8"/>
        <v>2.7875551893275039E-2</v>
      </c>
    </row>
    <row r="37" spans="1:19">
      <c r="A37" t="s">
        <v>584</v>
      </c>
      <c r="B37" t="s">
        <v>585</v>
      </c>
      <c r="C37" s="28">
        <v>1.2783789494001501</v>
      </c>
      <c r="D37" s="28">
        <v>4.5594662280950472E-2</v>
      </c>
      <c r="E37" s="28"/>
      <c r="F37" s="28">
        <v>1.33659678087183</v>
      </c>
      <c r="G37" s="28">
        <v>3.1726834981544598E-2</v>
      </c>
      <c r="H37" s="28"/>
      <c r="I37" s="28">
        <v>1.2983461524045026</v>
      </c>
      <c r="J37" s="28">
        <v>4.8584250241526371E-2</v>
      </c>
      <c r="K37" s="28">
        <f t="shared" si="0"/>
        <v>1.3044406275588276</v>
      </c>
      <c r="L37">
        <f>LOG(C37, 2)</f>
        <v>0.35431555724112723</v>
      </c>
      <c r="M37">
        <f t="shared" si="11"/>
        <v>0.41856430464324051</v>
      </c>
      <c r="N37">
        <f t="shared" si="3"/>
        <v>0.37667507191939947</v>
      </c>
      <c r="O37">
        <f t="shared" si="4"/>
        <v>3.2615326810107099E-2</v>
      </c>
      <c r="P37">
        <f t="shared" si="5"/>
        <v>2.3595034942734432E-92</v>
      </c>
      <c r="Q37">
        <f t="shared" si="6"/>
        <v>1</v>
      </c>
      <c r="R37">
        <f t="shared" si="7"/>
        <v>2.3595034942734432E-92</v>
      </c>
      <c r="S37" s="29">
        <f t="shared" si="8"/>
        <v>4.7190069885468865E-92</v>
      </c>
    </row>
    <row r="38" spans="1:19">
      <c r="A38" t="s">
        <v>791</v>
      </c>
      <c r="B38" t="s">
        <v>801</v>
      </c>
      <c r="C38" s="28">
        <v>1.1609876667130496</v>
      </c>
      <c r="D38" s="28">
        <v>0.30484983456519382</v>
      </c>
      <c r="E38" s="28"/>
      <c r="F38" s="28"/>
      <c r="G38" s="28"/>
      <c r="H38" s="28"/>
      <c r="I38" s="28">
        <v>1.4194797526096949</v>
      </c>
      <c r="J38" s="28">
        <v>6.3670620957355373E-2</v>
      </c>
      <c r="K38" s="28">
        <f t="shared" si="0"/>
        <v>1.2902337096613723</v>
      </c>
      <c r="L38">
        <f>LOG(C38, 2)</f>
        <v>0.21535264639260079</v>
      </c>
      <c r="N38">
        <f t="shared" si="3"/>
        <v>0.50536227067701833</v>
      </c>
      <c r="O38">
        <f t="shared" si="4"/>
        <v>0.20506777194087461</v>
      </c>
      <c r="P38">
        <f t="shared" si="5"/>
        <v>6.4749996794824672E-3</v>
      </c>
      <c r="Q38">
        <f t="shared" si="6"/>
        <v>0.99352500032051749</v>
      </c>
      <c r="R38">
        <f t="shared" si="7"/>
        <v>6.4749996794824672E-3</v>
      </c>
      <c r="S38" s="29">
        <f t="shared" si="8"/>
        <v>1.2949999358964934E-2</v>
      </c>
    </row>
    <row r="39" spans="1:19">
      <c r="A39" t="s">
        <v>269</v>
      </c>
      <c r="B39" t="s">
        <v>270</v>
      </c>
      <c r="C39" s="28"/>
      <c r="D39" s="28">
        <v>3.6225011760361497E-2</v>
      </c>
      <c r="E39" s="28"/>
      <c r="F39" s="28">
        <v>1.3357861824825501</v>
      </c>
      <c r="G39" s="28">
        <v>0.12612593880655043</v>
      </c>
      <c r="H39" s="28"/>
      <c r="I39" s="28">
        <v>1.2349342489670325</v>
      </c>
      <c r="J39" s="28">
        <v>6.1528019333893721E-2</v>
      </c>
      <c r="K39" s="28">
        <f t="shared" si="0"/>
        <v>1.2853602157247912</v>
      </c>
      <c r="M39">
        <f>LOG(F39, 2)</f>
        <v>0.41768909601613269</v>
      </c>
      <c r="N39">
        <f t="shared" si="3"/>
        <v>0.30443423111002638</v>
      </c>
      <c r="O39">
        <f t="shared" si="4"/>
        <v>8.0083282977473566E-2</v>
      </c>
      <c r="P39">
        <f t="shared" si="5"/>
        <v>9.0832492181704893E-11</v>
      </c>
      <c r="Q39">
        <f t="shared" si="6"/>
        <v>0.99999999990916755</v>
      </c>
      <c r="R39">
        <f t="shared" si="7"/>
        <v>9.0832492181704893E-11</v>
      </c>
      <c r="S39" s="29">
        <f t="shared" si="8"/>
        <v>1.8166498436340979E-10</v>
      </c>
    </row>
    <row r="40" spans="1:19">
      <c r="A40" t="s">
        <v>494</v>
      </c>
      <c r="B40" t="s">
        <v>495</v>
      </c>
      <c r="C40" s="28">
        <v>1.2594665966597476</v>
      </c>
      <c r="D40" s="28">
        <v>3.2098499894258802E-2</v>
      </c>
      <c r="E40" s="28"/>
      <c r="F40" s="28">
        <v>1.3357067535559424</v>
      </c>
      <c r="G40" s="28">
        <v>2.6018701394371263E-2</v>
      </c>
      <c r="H40" s="28"/>
      <c r="I40" s="28">
        <v>1.2590115656697298</v>
      </c>
      <c r="J40" s="28">
        <v>2.2815497670145003E-2</v>
      </c>
      <c r="K40" s="28">
        <f t="shared" si="0"/>
        <v>1.2847283052951399</v>
      </c>
      <c r="L40">
        <f t="shared" ref="L40:L46" si="12">LOG(C40, 2)</f>
        <v>0.3328128596883671</v>
      </c>
      <c r="M40">
        <f>LOG(F40, 2)</f>
        <v>0.41760330749166541</v>
      </c>
      <c r="N40">
        <f t="shared" si="3"/>
        <v>0.33229153616076063</v>
      </c>
      <c r="O40">
        <f t="shared" si="4"/>
        <v>4.9104972837994275E-2</v>
      </c>
      <c r="P40">
        <f t="shared" si="5"/>
        <v>2.0166772425441384E-37</v>
      </c>
      <c r="Q40">
        <f t="shared" si="6"/>
        <v>1</v>
      </c>
      <c r="R40">
        <f t="shared" si="7"/>
        <v>2.0166772425441384E-37</v>
      </c>
      <c r="S40" s="29">
        <f t="shared" si="8"/>
        <v>4.0333544850882767E-37</v>
      </c>
    </row>
    <row r="41" spans="1:19">
      <c r="A41" t="s">
        <v>629</v>
      </c>
      <c r="B41" t="s">
        <v>630</v>
      </c>
      <c r="C41" s="28">
        <v>1.4016198259699</v>
      </c>
      <c r="D41" s="28">
        <v>0.36810293378772752</v>
      </c>
      <c r="E41" s="28"/>
      <c r="F41" s="28"/>
      <c r="G41" s="28"/>
      <c r="H41" s="28"/>
      <c r="I41" s="28">
        <v>1.16452860232369</v>
      </c>
      <c r="J41" s="28">
        <v>4.9987828780701446E-2</v>
      </c>
      <c r="K41" s="28">
        <f t="shared" si="0"/>
        <v>1.283074214146795</v>
      </c>
      <c r="L41">
        <f t="shared" si="12"/>
        <v>0.48709508717655309</v>
      </c>
      <c r="N41">
        <f t="shared" si="3"/>
        <v>0.21974607443395519</v>
      </c>
      <c r="O41">
        <f t="shared" si="4"/>
        <v>0.18904429985381971</v>
      </c>
      <c r="P41">
        <f t="shared" si="5"/>
        <v>4.0979742737550437E-3</v>
      </c>
      <c r="Q41">
        <f t="shared" si="6"/>
        <v>0.99590202572624498</v>
      </c>
      <c r="R41">
        <f t="shared" si="7"/>
        <v>4.0979742737550437E-3</v>
      </c>
      <c r="S41" s="29">
        <f t="shared" si="8"/>
        <v>8.1959485475100874E-3</v>
      </c>
    </row>
    <row r="42" spans="1:19">
      <c r="A42" t="s">
        <v>381</v>
      </c>
      <c r="B42" t="s">
        <v>382</v>
      </c>
      <c r="C42" s="28">
        <v>1.2601840670389901</v>
      </c>
      <c r="D42" s="28">
        <v>0.2151889685571976</v>
      </c>
      <c r="E42" s="28"/>
      <c r="F42" s="28">
        <v>1.2119324274426375</v>
      </c>
      <c r="G42" s="28">
        <v>5.7130995317306865E-2</v>
      </c>
      <c r="H42" s="28"/>
      <c r="I42" s="28">
        <v>1.3615741675558102</v>
      </c>
      <c r="J42" s="28">
        <v>6.4194345778925285E-2</v>
      </c>
      <c r="K42" s="28">
        <f t="shared" si="0"/>
        <v>1.2778968873458127</v>
      </c>
      <c r="L42">
        <f t="shared" si="12"/>
        <v>0.33363447436774041</v>
      </c>
      <c r="M42">
        <f t="shared" ref="M42:M58" si="13">LOG(F42, 2)</f>
        <v>0.27730926208554219</v>
      </c>
      <c r="N42">
        <f t="shared" si="3"/>
        <v>0.44527557088749675</v>
      </c>
      <c r="O42">
        <f t="shared" si="4"/>
        <v>8.5487762148861571E-2</v>
      </c>
      <c r="P42">
        <f t="shared" si="5"/>
        <v>4.9000961738283426E-13</v>
      </c>
      <c r="Q42">
        <f t="shared" si="6"/>
        <v>0.99999999999950995</v>
      </c>
      <c r="R42">
        <f t="shared" si="7"/>
        <v>4.9000961738283426E-13</v>
      </c>
      <c r="S42" s="29">
        <f t="shared" si="8"/>
        <v>9.8001923476566852E-13</v>
      </c>
    </row>
    <row r="43" spans="1:19">
      <c r="A43" t="s">
        <v>450</v>
      </c>
      <c r="B43" t="s">
        <v>451</v>
      </c>
      <c r="C43" s="28">
        <v>1.278528479163735</v>
      </c>
      <c r="D43" s="28">
        <v>4.768238646504976</v>
      </c>
      <c r="E43" s="28"/>
      <c r="F43" s="28">
        <v>1.2329102465410999</v>
      </c>
      <c r="G43" s="28">
        <v>4.6100985911256463E-2</v>
      </c>
      <c r="H43" s="28"/>
      <c r="I43" s="28">
        <v>1.29876097085128</v>
      </c>
      <c r="J43" s="28">
        <v>5.9563205354068872E-2</v>
      </c>
      <c r="K43" s="28">
        <f t="shared" si="0"/>
        <v>1.2700665655187049</v>
      </c>
      <c r="L43">
        <f t="shared" si="12"/>
        <v>0.35448429690391303</v>
      </c>
      <c r="M43">
        <f t="shared" si="13"/>
        <v>0.30206777818102853</v>
      </c>
      <c r="N43">
        <f t="shared" si="3"/>
        <v>0.37713593586741706</v>
      </c>
      <c r="O43">
        <f t="shared" si="4"/>
        <v>3.8505013702088045E-2</v>
      </c>
      <c r="P43">
        <f t="shared" si="5"/>
        <v>1.7539617581381768E-54</v>
      </c>
      <c r="Q43">
        <f t="shared" si="6"/>
        <v>1</v>
      </c>
      <c r="R43">
        <f t="shared" si="7"/>
        <v>1.7539617581381768E-54</v>
      </c>
      <c r="S43" s="29">
        <f t="shared" si="8"/>
        <v>3.5079235162763536E-54</v>
      </c>
    </row>
    <row r="44" spans="1:19">
      <c r="A44" t="s">
        <v>263</v>
      </c>
      <c r="B44" t="s">
        <v>264</v>
      </c>
      <c r="C44" s="28">
        <v>1.5484538196800925</v>
      </c>
      <c r="D44" s="28">
        <v>0.30428429745184765</v>
      </c>
      <c r="E44" s="28"/>
      <c r="F44" s="28">
        <v>1.1098284682558348</v>
      </c>
      <c r="G44" s="28">
        <v>3.1475885869152363E-2</v>
      </c>
      <c r="H44" s="28"/>
      <c r="I44" s="28">
        <v>1.1457016379878775</v>
      </c>
      <c r="J44" s="28">
        <v>3.2097573336831671E-2</v>
      </c>
      <c r="K44" s="28">
        <f t="shared" si="0"/>
        <v>1.2679946419746015</v>
      </c>
      <c r="L44">
        <f t="shared" si="12"/>
        <v>0.63082835743169807</v>
      </c>
      <c r="M44">
        <f t="shared" si="13"/>
        <v>0.15033671520634437</v>
      </c>
      <c r="N44">
        <f t="shared" si="3"/>
        <v>0.19623138838940171</v>
      </c>
      <c r="O44">
        <f t="shared" si="4"/>
        <v>0.26515814927942771</v>
      </c>
      <c r="P44">
        <f t="shared" si="5"/>
        <v>1.6661731387008227E-2</v>
      </c>
      <c r="Q44">
        <f t="shared" si="6"/>
        <v>0.98333826861299178</v>
      </c>
      <c r="R44">
        <f t="shared" si="7"/>
        <v>1.6661731387008227E-2</v>
      </c>
      <c r="S44" s="29">
        <f t="shared" si="8"/>
        <v>3.3323462774016453E-2</v>
      </c>
    </row>
    <row r="45" spans="1:19">
      <c r="A45" t="s">
        <v>785</v>
      </c>
      <c r="B45" t="s">
        <v>714</v>
      </c>
      <c r="C45" s="28">
        <v>1.2887402536198524</v>
      </c>
      <c r="D45" s="28">
        <v>0.17475898497192532</v>
      </c>
      <c r="E45" s="28"/>
      <c r="F45" s="28">
        <v>1.2465208304471</v>
      </c>
      <c r="G45" s="28">
        <v>8.5436605729363485E-2</v>
      </c>
      <c r="H45" s="28"/>
      <c r="I45" s="28"/>
      <c r="J45" s="28"/>
      <c r="K45" s="28">
        <f t="shared" si="0"/>
        <v>1.2676305420334764</v>
      </c>
      <c r="L45">
        <f t="shared" si="12"/>
        <v>0.36596151693772883</v>
      </c>
      <c r="M45">
        <f t="shared" si="13"/>
        <v>0.31790699171961179</v>
      </c>
      <c r="O45">
        <f t="shared" si="4"/>
        <v>3.3979680648430516E-2</v>
      </c>
      <c r="P45">
        <f t="shared" si="5"/>
        <v>2.9377301545817774E-46</v>
      </c>
      <c r="Q45">
        <f t="shared" si="6"/>
        <v>1</v>
      </c>
      <c r="R45">
        <f t="shared" si="7"/>
        <v>2.9377301545817774E-46</v>
      </c>
      <c r="S45" s="29">
        <f t="shared" si="8"/>
        <v>5.8754603091635547E-46</v>
      </c>
    </row>
    <row r="46" spans="1:19">
      <c r="A46" t="s">
        <v>849</v>
      </c>
      <c r="B46" t="s">
        <v>850</v>
      </c>
      <c r="C46" s="28">
        <v>1.1540216338516927</v>
      </c>
      <c r="D46" s="28">
        <v>6.358638561599303E-2</v>
      </c>
      <c r="E46" s="28"/>
      <c r="F46" s="28">
        <v>1.36529152406367</v>
      </c>
      <c r="G46" s="28">
        <v>2.587681068794841E-2</v>
      </c>
      <c r="H46" s="28"/>
      <c r="I46" s="28">
        <v>1.2492288701488801</v>
      </c>
      <c r="J46" s="28">
        <v>1.5724735490872187E-2</v>
      </c>
      <c r="K46" s="28">
        <f t="shared" si="0"/>
        <v>1.2561806760214143</v>
      </c>
      <c r="L46">
        <f t="shared" si="12"/>
        <v>0.20667026970090124</v>
      </c>
      <c r="M46">
        <f t="shared" si="13"/>
        <v>0.44920903569862547</v>
      </c>
      <c r="N46">
        <f t="shared" ref="N46:N70" si="14">LOG(I46, 2)</f>
        <v>0.32103781608122012</v>
      </c>
      <c r="O46">
        <f t="shared" si="4"/>
        <v>0.12133483301383167</v>
      </c>
      <c r="P46">
        <f t="shared" si="5"/>
        <v>1.6718955174623624E-6</v>
      </c>
      <c r="Q46">
        <f t="shared" si="6"/>
        <v>0.99999832810448253</v>
      </c>
      <c r="R46">
        <f t="shared" si="7"/>
        <v>1.6718955174623624E-6</v>
      </c>
      <c r="S46" s="29">
        <f t="shared" si="8"/>
        <v>3.3437910349247249E-6</v>
      </c>
    </row>
    <row r="47" spans="1:19">
      <c r="A47" t="s">
        <v>420</v>
      </c>
      <c r="B47" t="s">
        <v>421</v>
      </c>
      <c r="C47" s="28"/>
      <c r="D47" s="28">
        <v>7.7756631014800799E-3</v>
      </c>
      <c r="E47" s="28"/>
      <c r="F47" s="28">
        <v>1.236312809820435</v>
      </c>
      <c r="G47" s="28">
        <v>5.6460435521730773E-2</v>
      </c>
      <c r="H47" s="28"/>
      <c r="I47" s="28">
        <v>1.2734942415062751</v>
      </c>
      <c r="J47" s="28">
        <v>9.2416076732228611E-2</v>
      </c>
      <c r="K47" s="28">
        <f t="shared" si="0"/>
        <v>1.2549035256633552</v>
      </c>
      <c r="M47">
        <f t="shared" si="13"/>
        <v>0.30604381774038381</v>
      </c>
      <c r="N47">
        <f t="shared" si="14"/>
        <v>0.34879243603996563</v>
      </c>
      <c r="O47">
        <f t="shared" si="4"/>
        <v>3.0227837885989643E-2</v>
      </c>
      <c r="P47">
        <f t="shared" si="5"/>
        <v>2.8852591434554447E-53</v>
      </c>
      <c r="Q47">
        <f t="shared" si="6"/>
        <v>1</v>
      </c>
      <c r="R47">
        <f t="shared" si="7"/>
        <v>2.8852591434554447E-53</v>
      </c>
      <c r="S47" s="29">
        <f t="shared" si="8"/>
        <v>5.7705182869108893E-53</v>
      </c>
    </row>
    <row r="48" spans="1:19">
      <c r="A48" t="s">
        <v>531</v>
      </c>
      <c r="B48" t="s">
        <v>532</v>
      </c>
      <c r="C48" s="28"/>
      <c r="D48" s="28">
        <v>0.13853293945247677</v>
      </c>
      <c r="E48" s="28"/>
      <c r="F48" s="28">
        <v>1.2360857940446799</v>
      </c>
      <c r="G48" s="28">
        <v>9.3467184383675947E-2</v>
      </c>
      <c r="H48" s="28"/>
      <c r="I48" s="28">
        <v>1.2698565635256174</v>
      </c>
      <c r="J48" s="28">
        <v>8.6484683969718645E-2</v>
      </c>
      <c r="K48" s="28">
        <f t="shared" si="0"/>
        <v>1.2529711787851485</v>
      </c>
      <c r="M48">
        <f t="shared" si="13"/>
        <v>0.30577888106367329</v>
      </c>
      <c r="N48">
        <f t="shared" si="14"/>
        <v>0.34466554677933348</v>
      </c>
      <c r="O48">
        <f t="shared" si="4"/>
        <v>2.7497025025277747E-2</v>
      </c>
      <c r="P48">
        <f t="shared" si="5"/>
        <v>4.18969985473608E-63</v>
      </c>
      <c r="Q48">
        <f t="shared" si="6"/>
        <v>1</v>
      </c>
      <c r="R48">
        <f t="shared" si="7"/>
        <v>4.18969985473608E-63</v>
      </c>
      <c r="S48" s="29">
        <f t="shared" si="8"/>
        <v>8.37939970947216E-63</v>
      </c>
    </row>
    <row r="49" spans="1:19">
      <c r="A49" t="s">
        <v>665</v>
      </c>
      <c r="B49" t="s">
        <v>666</v>
      </c>
      <c r="C49" s="28">
        <v>1.3479496040422476</v>
      </c>
      <c r="D49" s="28">
        <v>0.12880203663328188</v>
      </c>
      <c r="E49" s="28"/>
      <c r="F49" s="28">
        <v>1.1304474938414124</v>
      </c>
      <c r="G49" s="28">
        <v>5.1056256757677762E-2</v>
      </c>
      <c r="H49" s="28"/>
      <c r="I49" s="28">
        <v>1.2501069143674299</v>
      </c>
      <c r="J49" s="28">
        <v>7.0126460587258979E-2</v>
      </c>
      <c r="K49" s="28">
        <f t="shared" si="0"/>
        <v>1.2428346707503632</v>
      </c>
      <c r="L49">
        <f t="shared" ref="L49:L59" si="15">LOG(C49, 2)</f>
        <v>0.43076655931098262</v>
      </c>
      <c r="M49">
        <f t="shared" si="13"/>
        <v>0.1768939844523072</v>
      </c>
      <c r="N49">
        <f t="shared" si="14"/>
        <v>0.32205148547269979</v>
      </c>
      <c r="O49">
        <f t="shared" si="4"/>
        <v>0.12737147224262482</v>
      </c>
      <c r="P49">
        <f t="shared" si="5"/>
        <v>1.253297905102174E-5</v>
      </c>
      <c r="Q49">
        <f t="shared" si="6"/>
        <v>0.99998746702094898</v>
      </c>
      <c r="R49">
        <f t="shared" si="7"/>
        <v>1.253297905102174E-5</v>
      </c>
      <c r="S49" s="29">
        <f t="shared" si="8"/>
        <v>2.5065958102043481E-5</v>
      </c>
    </row>
    <row r="50" spans="1:19">
      <c r="A50" t="s">
        <v>482</v>
      </c>
      <c r="B50" t="s">
        <v>411</v>
      </c>
      <c r="C50" s="28">
        <v>1.1531719879579625</v>
      </c>
      <c r="D50" s="28">
        <v>7.2268403436338086E-2</v>
      </c>
      <c r="E50" s="28"/>
      <c r="F50" s="28">
        <v>1.3353346777680977</v>
      </c>
      <c r="G50" s="28">
        <v>9.554185198291984E-2</v>
      </c>
      <c r="H50" s="28"/>
      <c r="I50" s="28">
        <v>1.2353075882607099</v>
      </c>
      <c r="J50" s="28">
        <v>5.9764210766567114E-2</v>
      </c>
      <c r="K50" s="28">
        <f t="shared" si="0"/>
        <v>1.2412714179955902</v>
      </c>
      <c r="L50">
        <f t="shared" si="15"/>
        <v>0.20560769743889395</v>
      </c>
      <c r="M50">
        <f t="shared" si="13"/>
        <v>0.41720137295696635</v>
      </c>
      <c r="N50">
        <f t="shared" si="14"/>
        <v>0.30487031371824802</v>
      </c>
      <c r="O50">
        <f t="shared" si="4"/>
        <v>0.10586407746064615</v>
      </c>
      <c r="P50">
        <f t="shared" si="5"/>
        <v>2.1042196190813522E-7</v>
      </c>
      <c r="Q50">
        <f t="shared" si="6"/>
        <v>0.99999978957803815</v>
      </c>
      <c r="R50">
        <f t="shared" si="7"/>
        <v>2.1042196190813522E-7</v>
      </c>
      <c r="S50" s="29">
        <f t="shared" si="8"/>
        <v>4.2084392381627045E-7</v>
      </c>
    </row>
    <row r="51" spans="1:19">
      <c r="A51" t="s">
        <v>98</v>
      </c>
      <c r="B51" t="s">
        <v>99</v>
      </c>
      <c r="C51" s="28">
        <v>1.1153278031112999</v>
      </c>
      <c r="D51" s="28">
        <v>0.11478809449111724</v>
      </c>
      <c r="E51" s="28"/>
      <c r="F51" s="28">
        <v>1.3314178061293052</v>
      </c>
      <c r="G51" s="28">
        <v>0.14441530635068875</v>
      </c>
      <c r="H51" s="28"/>
      <c r="I51" s="28">
        <v>1.2729910566637643</v>
      </c>
      <c r="J51" s="28">
        <v>0.27598169002428319</v>
      </c>
      <c r="K51" s="28">
        <f t="shared" si="0"/>
        <v>1.2399122219681231</v>
      </c>
      <c r="L51">
        <f t="shared" si="15"/>
        <v>0.15746779123877708</v>
      </c>
      <c r="M51">
        <f t="shared" si="13"/>
        <v>0.41296336782768356</v>
      </c>
      <c r="N51">
        <f t="shared" si="14"/>
        <v>0.34822228369162039</v>
      </c>
      <c r="O51">
        <f t="shared" si="4"/>
        <v>0.13282612319780601</v>
      </c>
      <c r="P51">
        <f t="shared" si="5"/>
        <v>3.2610818133083132E-5</v>
      </c>
      <c r="Q51">
        <f t="shared" si="6"/>
        <v>0.99996738918186689</v>
      </c>
      <c r="R51">
        <f t="shared" si="7"/>
        <v>3.2610818133083132E-5</v>
      </c>
      <c r="S51" s="29">
        <f t="shared" si="8"/>
        <v>6.5221636266166264E-5</v>
      </c>
    </row>
    <row r="52" spans="1:19">
      <c r="A52" t="s">
        <v>329</v>
      </c>
      <c r="B52" t="s">
        <v>330</v>
      </c>
      <c r="C52" s="28">
        <v>1.2453318472810075</v>
      </c>
      <c r="D52" s="28">
        <v>0.31656348155694453</v>
      </c>
      <c r="E52" s="28"/>
      <c r="F52" s="28">
        <v>1.2162080256907901</v>
      </c>
      <c r="G52" s="28">
        <v>7.9551618913816152E-2</v>
      </c>
      <c r="H52" s="28"/>
      <c r="I52" s="28">
        <v>1.2542250737944451</v>
      </c>
      <c r="J52" s="28">
        <v>2.4952103396034403E-2</v>
      </c>
      <c r="K52" s="28">
        <f t="shared" si="0"/>
        <v>1.2385883155887476</v>
      </c>
      <c r="L52">
        <f t="shared" si="15"/>
        <v>0.31653023276196468</v>
      </c>
      <c r="M52">
        <f t="shared" si="13"/>
        <v>0.28239001493633564</v>
      </c>
      <c r="N52">
        <f t="shared" si="14"/>
        <v>0.32679626656903882</v>
      </c>
      <c r="O52">
        <f t="shared" si="4"/>
        <v>2.3248158017989084E-2</v>
      </c>
      <c r="P52">
        <f t="shared" si="5"/>
        <v>2.9709554119940873E-117</v>
      </c>
      <c r="Q52">
        <f t="shared" si="6"/>
        <v>1</v>
      </c>
      <c r="R52">
        <f t="shared" si="7"/>
        <v>2.9709554119940873E-117</v>
      </c>
      <c r="S52" s="29">
        <f t="shared" si="8"/>
        <v>5.9419108239881746E-117</v>
      </c>
    </row>
    <row r="53" spans="1:19">
      <c r="A53" t="s">
        <v>218</v>
      </c>
      <c r="B53" t="s">
        <v>219</v>
      </c>
      <c r="C53" s="28">
        <v>1.2370890731262274</v>
      </c>
      <c r="D53" s="28">
        <v>0.27034756046344399</v>
      </c>
      <c r="E53" s="28"/>
      <c r="F53" s="28">
        <v>1.1554533056708249</v>
      </c>
      <c r="G53" s="28">
        <v>6.8969697515793682E-2</v>
      </c>
      <c r="H53" s="28"/>
      <c r="I53" s="28">
        <v>1.322883855854855</v>
      </c>
      <c r="J53" s="28">
        <v>3.7960030020812961E-2</v>
      </c>
      <c r="K53" s="28">
        <f t="shared" si="0"/>
        <v>1.2384754115506358</v>
      </c>
      <c r="L53">
        <f t="shared" si="15"/>
        <v>0.30694938126096005</v>
      </c>
      <c r="M53">
        <f t="shared" si="13"/>
        <v>0.20845895860405936</v>
      </c>
      <c r="N53">
        <f t="shared" si="14"/>
        <v>0.4036864040673811</v>
      </c>
      <c r="O53">
        <f t="shared" si="4"/>
        <v>9.7615035043036175E-2</v>
      </c>
      <c r="P53">
        <f t="shared" si="5"/>
        <v>2.7238297303185806E-8</v>
      </c>
      <c r="Q53">
        <f t="shared" si="6"/>
        <v>0.99999997276170272</v>
      </c>
      <c r="R53">
        <f t="shared" si="7"/>
        <v>2.7238297303185806E-8</v>
      </c>
      <c r="S53" s="29">
        <f t="shared" si="8"/>
        <v>5.4476594606371612E-8</v>
      </c>
    </row>
    <row r="54" spans="1:19">
      <c r="A54" t="s">
        <v>471</v>
      </c>
      <c r="B54" t="s">
        <v>472</v>
      </c>
      <c r="C54" s="28">
        <v>1.4342150159976423</v>
      </c>
      <c r="D54" s="28">
        <v>7.5591694344898083E-2</v>
      </c>
      <c r="E54" s="28"/>
      <c r="F54" s="28">
        <v>1.1556459332495261</v>
      </c>
      <c r="G54" s="28">
        <v>0.15800513023576593</v>
      </c>
      <c r="H54" s="28"/>
      <c r="I54" s="28">
        <v>1.1149640802144796</v>
      </c>
      <c r="J54" s="28">
        <v>0.1293386903561515</v>
      </c>
      <c r="K54" s="28">
        <f t="shared" si="0"/>
        <v>1.2349416764872161</v>
      </c>
      <c r="L54">
        <f t="shared" si="15"/>
        <v>0.52026132756822219</v>
      </c>
      <c r="M54">
        <f t="shared" si="13"/>
        <v>0.20869945269318727</v>
      </c>
      <c r="N54">
        <f t="shared" si="14"/>
        <v>0.15699723289789308</v>
      </c>
      <c r="O54">
        <f t="shared" si="4"/>
        <v>0.19651324123497868</v>
      </c>
      <c r="P54">
        <f t="shared" si="5"/>
        <v>4.6216861730386354E-3</v>
      </c>
      <c r="Q54">
        <f t="shared" si="6"/>
        <v>0.9953783138269614</v>
      </c>
      <c r="R54">
        <f t="shared" si="7"/>
        <v>4.6216861730386354E-3</v>
      </c>
      <c r="S54" s="29">
        <f t="shared" si="8"/>
        <v>9.2433723460772707E-3</v>
      </c>
    </row>
    <row r="55" spans="1:19">
      <c r="A55" t="s">
        <v>281</v>
      </c>
      <c r="B55" t="s">
        <v>203</v>
      </c>
      <c r="C55" s="28">
        <v>1.1203995726082523</v>
      </c>
      <c r="D55" s="28">
        <v>0.32082996653885987</v>
      </c>
      <c r="E55" s="28"/>
      <c r="F55" s="28">
        <v>1.1439576300762648</v>
      </c>
      <c r="G55" s="28">
        <v>5.2252098552644122E-2</v>
      </c>
      <c r="H55" s="28"/>
      <c r="I55" s="28">
        <v>1.4306895931338102</v>
      </c>
      <c r="J55" s="28">
        <v>6.1158635171118025E-2</v>
      </c>
      <c r="K55" s="28">
        <f t="shared" si="0"/>
        <v>1.2316822652727757</v>
      </c>
      <c r="L55">
        <f t="shared" si="15"/>
        <v>0.16401333818939781</v>
      </c>
      <c r="M55">
        <f t="shared" si="13"/>
        <v>0.19403361854038384</v>
      </c>
      <c r="N55">
        <f t="shared" si="14"/>
        <v>0.51671069441016226</v>
      </c>
      <c r="O55">
        <f t="shared" si="4"/>
        <v>0.19554076199492668</v>
      </c>
      <c r="P55">
        <f t="shared" si="5"/>
        <v>4.9001867954614562E-3</v>
      </c>
      <c r="Q55">
        <f t="shared" si="6"/>
        <v>0.99509981320453855</v>
      </c>
      <c r="R55">
        <f t="shared" si="7"/>
        <v>4.9001867954614562E-3</v>
      </c>
      <c r="S55" s="29">
        <f t="shared" si="8"/>
        <v>9.8003735909229124E-3</v>
      </c>
    </row>
    <row r="56" spans="1:19">
      <c r="A56" t="s">
        <v>168</v>
      </c>
      <c r="B56" t="s">
        <v>169</v>
      </c>
      <c r="C56" s="28">
        <v>1.4471481843155574</v>
      </c>
      <c r="D56" s="28">
        <v>0.4729087272902544</v>
      </c>
      <c r="E56" s="28"/>
      <c r="F56" s="28">
        <v>1.06649005092023</v>
      </c>
      <c r="G56" s="28">
        <v>2.7094595077435633E-2</v>
      </c>
      <c r="H56" s="28"/>
      <c r="I56" s="28">
        <v>1.1671497985140451</v>
      </c>
      <c r="J56" s="28">
        <v>3.3206909940010125E-2</v>
      </c>
      <c r="K56" s="28">
        <f t="shared" si="0"/>
        <v>1.2269293445832776</v>
      </c>
      <c r="L56">
        <f t="shared" si="15"/>
        <v>0.53321265775858584</v>
      </c>
      <c r="M56">
        <f t="shared" si="13"/>
        <v>9.2870507117775683E-2</v>
      </c>
      <c r="N56">
        <f t="shared" si="14"/>
        <v>0.22298973645583645</v>
      </c>
      <c r="O56">
        <f t="shared" si="4"/>
        <v>0.22622646631790477</v>
      </c>
      <c r="P56">
        <f t="shared" si="5"/>
        <v>1.5120845838840151E-2</v>
      </c>
      <c r="Q56">
        <f t="shared" si="6"/>
        <v>0.9848791541611599</v>
      </c>
      <c r="R56">
        <f t="shared" si="7"/>
        <v>1.5120845838840151E-2</v>
      </c>
      <c r="S56" s="29">
        <f t="shared" si="8"/>
        <v>3.0241691677680302E-2</v>
      </c>
    </row>
    <row r="57" spans="1:19">
      <c r="A57" t="s">
        <v>566</v>
      </c>
      <c r="B57" t="s">
        <v>567</v>
      </c>
      <c r="C57" s="28">
        <v>1.46347505742328</v>
      </c>
      <c r="D57" s="28">
        <v>0.28968572030458906</v>
      </c>
      <c r="E57" s="28"/>
      <c r="F57" s="28">
        <v>1.14206995549051</v>
      </c>
      <c r="G57" s="28">
        <v>4.6889222248923501E-2</v>
      </c>
      <c r="H57" s="28"/>
      <c r="I57" s="28">
        <v>1.0655804921603225</v>
      </c>
      <c r="J57" s="28">
        <v>2.4341394831086681E-2</v>
      </c>
      <c r="K57" s="28">
        <f t="shared" si="0"/>
        <v>1.2237085016913709</v>
      </c>
      <c r="L57">
        <f t="shared" si="15"/>
        <v>0.54939815754141008</v>
      </c>
      <c r="M57">
        <f t="shared" si="13"/>
        <v>0.19165102315977853</v>
      </c>
      <c r="N57">
        <f t="shared" si="14"/>
        <v>9.163957599668332E-2</v>
      </c>
      <c r="O57">
        <f t="shared" si="4"/>
        <v>0.24066858980063774</v>
      </c>
      <c r="P57">
        <f t="shared" si="5"/>
        <v>2.2881486232363135E-2</v>
      </c>
      <c r="Q57">
        <f t="shared" si="6"/>
        <v>0.97711851376763681</v>
      </c>
      <c r="R57">
        <f t="shared" si="7"/>
        <v>2.2881486232363135E-2</v>
      </c>
      <c r="S57" s="29">
        <f t="shared" si="8"/>
        <v>4.576297246472627E-2</v>
      </c>
    </row>
    <row r="58" spans="1:19">
      <c r="A58" t="s">
        <v>549</v>
      </c>
      <c r="B58" t="s">
        <v>550</v>
      </c>
      <c r="C58" s="28">
        <v>1.230810988718575</v>
      </c>
      <c r="D58" s="28">
        <v>0.24553339623965512</v>
      </c>
      <c r="E58" s="28"/>
      <c r="F58" s="28">
        <v>1.2304395931335801</v>
      </c>
      <c r="G58" s="28">
        <v>2.9376810424300303E-2</v>
      </c>
      <c r="H58" s="28"/>
      <c r="I58" s="28">
        <v>1.20070957439229</v>
      </c>
      <c r="J58" s="28">
        <v>1.7878363887687872E-2</v>
      </c>
      <c r="K58" s="28">
        <f t="shared" si="0"/>
        <v>1.2206533854148149</v>
      </c>
      <c r="L58">
        <f t="shared" si="15"/>
        <v>0.29960922926754024</v>
      </c>
      <c r="M58">
        <f t="shared" si="13"/>
        <v>0.29917383225701416</v>
      </c>
      <c r="N58">
        <f t="shared" si="14"/>
        <v>0.26388723659485591</v>
      </c>
      <c r="O58">
        <f t="shared" si="4"/>
        <v>2.0499569769829862E-2</v>
      </c>
      <c r="P58">
        <f t="shared" si="5"/>
        <v>1.073503598787662E-130</v>
      </c>
      <c r="Q58">
        <f t="shared" si="6"/>
        <v>1</v>
      </c>
      <c r="R58">
        <f t="shared" si="7"/>
        <v>1.073503598787662E-130</v>
      </c>
      <c r="S58" s="29">
        <f t="shared" si="8"/>
        <v>2.147007197575324E-130</v>
      </c>
    </row>
    <row r="59" spans="1:19">
      <c r="A59" t="s">
        <v>901</v>
      </c>
      <c r="B59" t="s">
        <v>902</v>
      </c>
      <c r="C59" s="28">
        <v>1.1984467228962523</v>
      </c>
      <c r="D59" s="28">
        <v>0.17160596567242639</v>
      </c>
      <c r="E59" s="28"/>
      <c r="F59" s="28"/>
      <c r="G59" s="28"/>
      <c r="H59" s="28"/>
      <c r="I59" s="28">
        <v>1.2369140862464274</v>
      </c>
      <c r="J59" s="28">
        <v>5.4644688560027792E-2</v>
      </c>
      <c r="K59" s="28">
        <f t="shared" si="0"/>
        <v>1.2176804045713399</v>
      </c>
      <c r="L59">
        <f t="shared" si="15"/>
        <v>0.26116577521832413</v>
      </c>
      <c r="N59">
        <f t="shared" si="14"/>
        <v>0.30674529687798535</v>
      </c>
      <c r="O59">
        <f t="shared" si="4"/>
        <v>3.2229588848785573E-2</v>
      </c>
      <c r="P59">
        <f t="shared" si="5"/>
        <v>6.1851290911845242E-36</v>
      </c>
      <c r="Q59">
        <f t="shared" si="6"/>
        <v>1</v>
      </c>
      <c r="R59">
        <f t="shared" si="7"/>
        <v>6.1851290911845242E-36</v>
      </c>
      <c r="S59" s="29">
        <f t="shared" si="8"/>
        <v>1.2370258182369048E-35</v>
      </c>
    </row>
    <row r="60" spans="1:19">
      <c r="A60" t="s">
        <v>574</v>
      </c>
      <c r="B60" t="s">
        <v>575</v>
      </c>
      <c r="C60" s="28"/>
      <c r="D60" s="28">
        <v>2.5388241311589555E-2</v>
      </c>
      <c r="E60" s="28"/>
      <c r="F60" s="28">
        <v>1.1930222001809025</v>
      </c>
      <c r="G60" s="28">
        <v>0.11757942456944218</v>
      </c>
      <c r="H60" s="28"/>
      <c r="I60" s="28">
        <v>1.23872776290354</v>
      </c>
      <c r="J60" s="28">
        <v>1.7806788851815851E-2</v>
      </c>
      <c r="K60" s="28">
        <f t="shared" si="0"/>
        <v>1.2158749815422212</v>
      </c>
      <c r="M60">
        <f t="shared" ref="M60:M82" si="16">LOG(F60, 2)</f>
        <v>0.25462088946474037</v>
      </c>
      <c r="N60">
        <f t="shared" si="14"/>
        <v>0.30885915901681699</v>
      </c>
      <c r="O60">
        <f t="shared" si="4"/>
        <v>3.8352248200097222E-2</v>
      </c>
      <c r="P60">
        <f t="shared" si="5"/>
        <v>1.3916342955264657E-25</v>
      </c>
      <c r="Q60">
        <f t="shared" si="6"/>
        <v>1</v>
      </c>
      <c r="R60">
        <f t="shared" si="7"/>
        <v>1.3916342955264657E-25</v>
      </c>
      <c r="S60" s="29">
        <f t="shared" si="8"/>
        <v>2.7832685910529314E-25</v>
      </c>
    </row>
    <row r="61" spans="1:19">
      <c r="A61" t="s">
        <v>601</v>
      </c>
      <c r="B61" t="s">
        <v>602</v>
      </c>
      <c r="C61" s="28">
        <v>1.325856099210635</v>
      </c>
      <c r="D61" s="28">
        <v>0.31175651950571792</v>
      </c>
      <c r="E61" s="28"/>
      <c r="F61" s="28">
        <v>1.1390356623716649</v>
      </c>
      <c r="G61" s="28">
        <v>4.5539926243354172E-2</v>
      </c>
      <c r="H61" s="28"/>
      <c r="I61" s="28">
        <v>1.1706287836417624</v>
      </c>
      <c r="J61" s="28">
        <v>6.7238380138722062E-2</v>
      </c>
      <c r="K61" s="28">
        <f t="shared" si="0"/>
        <v>1.2118401817413542</v>
      </c>
      <c r="L61">
        <f t="shared" ref="L61:L67" si="17">LOG(C61, 2)</f>
        <v>0.406924202131562</v>
      </c>
      <c r="M61">
        <f t="shared" si="16"/>
        <v>0.18781291747737608</v>
      </c>
      <c r="N61">
        <f t="shared" si="14"/>
        <v>0.22728365747516366</v>
      </c>
      <c r="O61">
        <f t="shared" si="4"/>
        <v>0.1167892829438473</v>
      </c>
      <c r="P61">
        <f t="shared" si="5"/>
        <v>2.4152835557312466E-5</v>
      </c>
      <c r="Q61">
        <f t="shared" si="6"/>
        <v>0.99997584716444265</v>
      </c>
      <c r="R61">
        <f t="shared" si="7"/>
        <v>2.4152835557312466E-5</v>
      </c>
      <c r="S61" s="29">
        <f t="shared" si="8"/>
        <v>4.8305671114624931E-5</v>
      </c>
    </row>
    <row r="62" spans="1:19">
      <c r="A62" t="s">
        <v>408</v>
      </c>
      <c r="B62" t="s">
        <v>481</v>
      </c>
      <c r="C62" s="28">
        <v>1.243640669522045</v>
      </c>
      <c r="D62" s="28">
        <v>0.15587631768000601</v>
      </c>
      <c r="E62" s="28"/>
      <c r="F62" s="28">
        <v>1.0503472961234821</v>
      </c>
      <c r="G62" s="28">
        <v>0.10794911600451279</v>
      </c>
      <c r="H62" s="28"/>
      <c r="I62" s="28">
        <v>1.3414471676729876</v>
      </c>
      <c r="J62" s="28">
        <v>0.12249625181576553</v>
      </c>
      <c r="K62" s="28">
        <f t="shared" si="0"/>
        <v>1.2118117111061715</v>
      </c>
      <c r="L62">
        <f t="shared" si="17"/>
        <v>0.31456970155873082</v>
      </c>
      <c r="M62">
        <f t="shared" si="16"/>
        <v>7.0866432226056028E-2</v>
      </c>
      <c r="N62">
        <f t="shared" si="14"/>
        <v>0.42379023578581804</v>
      </c>
      <c r="O62">
        <f t="shared" si="4"/>
        <v>0.18068186576566655</v>
      </c>
      <c r="P62">
        <f t="shared" si="5"/>
        <v>4.8576725618495395E-3</v>
      </c>
      <c r="Q62">
        <f t="shared" si="6"/>
        <v>0.99514232743815045</v>
      </c>
      <c r="R62">
        <f t="shared" si="7"/>
        <v>4.8576725618495395E-3</v>
      </c>
      <c r="S62" s="29">
        <f t="shared" si="8"/>
        <v>9.715345123699079E-3</v>
      </c>
    </row>
    <row r="63" spans="1:19">
      <c r="A63" t="s">
        <v>663</v>
      </c>
      <c r="B63" t="s">
        <v>664</v>
      </c>
      <c r="C63" s="28">
        <v>1.1360281716475726</v>
      </c>
      <c r="D63" s="28">
        <v>9.8322918197434855E-2</v>
      </c>
      <c r="E63" s="28"/>
      <c r="F63" s="28">
        <v>1.10606286571478</v>
      </c>
      <c r="G63" s="28">
        <v>1.7057347590447421E-2</v>
      </c>
      <c r="H63" s="28"/>
      <c r="I63" s="28">
        <v>1.3879020674190001</v>
      </c>
      <c r="J63" s="28">
        <v>0.12672018031932253</v>
      </c>
      <c r="K63" s="28">
        <f t="shared" si="0"/>
        <v>1.2099977015937842</v>
      </c>
      <c r="L63">
        <f t="shared" si="17"/>
        <v>0.1839986117724377</v>
      </c>
      <c r="M63">
        <f t="shared" si="16"/>
        <v>0.14543338690846369</v>
      </c>
      <c r="N63">
        <f t="shared" si="14"/>
        <v>0.47290577264704903</v>
      </c>
      <c r="O63">
        <f t="shared" si="4"/>
        <v>0.1789752252849344</v>
      </c>
      <c r="P63">
        <f t="shared" si="5"/>
        <v>4.8234582062678458E-3</v>
      </c>
      <c r="Q63">
        <f t="shared" si="6"/>
        <v>0.99517654179373216</v>
      </c>
      <c r="R63">
        <f t="shared" si="7"/>
        <v>4.8234582062678458E-3</v>
      </c>
      <c r="S63" s="29">
        <f t="shared" si="8"/>
        <v>9.6469164125356915E-3</v>
      </c>
    </row>
    <row r="64" spans="1:19">
      <c r="A64" t="s">
        <v>395</v>
      </c>
      <c r="B64" t="s">
        <v>396</v>
      </c>
      <c r="C64" s="28">
        <v>1.3858718684434699</v>
      </c>
      <c r="D64" s="28">
        <v>0.3223533204871678</v>
      </c>
      <c r="E64" s="28"/>
      <c r="F64" s="28">
        <v>1.1624396258041825</v>
      </c>
      <c r="G64" s="28">
        <v>3.8222939246025274E-2</v>
      </c>
      <c r="H64" s="28"/>
      <c r="I64" s="28">
        <v>1.0809068056994939</v>
      </c>
      <c r="J64" s="28">
        <v>8.9740984645293953E-2</v>
      </c>
      <c r="K64" s="28">
        <f t="shared" si="0"/>
        <v>1.2097394333157154</v>
      </c>
      <c r="L64">
        <f t="shared" si="17"/>
        <v>0.4707938784662169</v>
      </c>
      <c r="M64">
        <f t="shared" si="16"/>
        <v>0.21715578820795298</v>
      </c>
      <c r="N64">
        <f t="shared" si="14"/>
        <v>0.112242141249158</v>
      </c>
      <c r="O64">
        <f t="shared" si="4"/>
        <v>0.1843450127746995</v>
      </c>
      <c r="P64">
        <f t="shared" si="5"/>
        <v>6.1031875078406709E-3</v>
      </c>
      <c r="Q64">
        <f t="shared" si="6"/>
        <v>0.99389681249215933</v>
      </c>
      <c r="R64">
        <f t="shared" si="7"/>
        <v>6.1031875078406709E-3</v>
      </c>
      <c r="S64" s="29">
        <f t="shared" si="8"/>
        <v>1.2206375015681342E-2</v>
      </c>
    </row>
    <row r="65" spans="1:19">
      <c r="A65" t="s">
        <v>315</v>
      </c>
      <c r="B65" t="s">
        <v>390</v>
      </c>
      <c r="C65" s="28">
        <v>1.2212068832860301</v>
      </c>
      <c r="D65" s="28">
        <v>0.10104511642413636</v>
      </c>
      <c r="E65" s="28"/>
      <c r="F65" s="28">
        <v>1.1731888137763524</v>
      </c>
      <c r="G65" s="28">
        <v>3.7342196404435229E-2</v>
      </c>
      <c r="H65" s="28"/>
      <c r="I65" s="28">
        <v>1.1912268452404748</v>
      </c>
      <c r="J65" s="28">
        <v>8.4199431844516517E-2</v>
      </c>
      <c r="K65" s="28">
        <f t="shared" si="0"/>
        <v>1.1952075141009524</v>
      </c>
      <c r="L65">
        <f t="shared" si="17"/>
        <v>0.28830762637583229</v>
      </c>
      <c r="M65">
        <f t="shared" si="16"/>
        <v>0.23043522033781583</v>
      </c>
      <c r="N65">
        <f t="shared" si="14"/>
        <v>0.25244817167444139</v>
      </c>
      <c r="O65">
        <f t="shared" si="4"/>
        <v>2.9210973676168334E-2</v>
      </c>
      <c r="P65">
        <f t="shared" si="5"/>
        <v>9.2378226108695223E-53</v>
      </c>
      <c r="Q65">
        <f t="shared" si="6"/>
        <v>1</v>
      </c>
      <c r="R65">
        <f t="shared" si="7"/>
        <v>9.2378226108695223E-53</v>
      </c>
      <c r="S65" s="29">
        <f t="shared" si="8"/>
        <v>1.8475645221739045E-52</v>
      </c>
    </row>
    <row r="66" spans="1:19">
      <c r="A66" t="s">
        <v>486</v>
      </c>
      <c r="B66" t="s">
        <v>487</v>
      </c>
      <c r="C66" s="28">
        <v>1.14064267618605</v>
      </c>
      <c r="D66" s="28">
        <v>0.19077039005371832</v>
      </c>
      <c r="E66" s="28"/>
      <c r="F66" s="28">
        <v>1.16676922259358</v>
      </c>
      <c r="G66" s="28">
        <v>5.5723753616718809E-2</v>
      </c>
      <c r="H66" s="28"/>
      <c r="I66" s="28">
        <v>1.2545678062309902</v>
      </c>
      <c r="J66" s="28">
        <v>4.3240654244498765E-2</v>
      </c>
      <c r="K66" s="28">
        <f t="shared" ref="K66:K129" si="18">AVERAGE(C66, F66, I66)</f>
        <v>1.1873265683368734</v>
      </c>
      <c r="L66">
        <f t="shared" si="17"/>
        <v>0.18984691605118381</v>
      </c>
      <c r="M66">
        <f t="shared" si="16"/>
        <v>0.22251923598599352</v>
      </c>
      <c r="N66">
        <f t="shared" si="14"/>
        <v>0.32719044688864041</v>
      </c>
      <c r="O66">
        <f t="shared" ref="O66:O129" si="19">STDEV(L66:N66)</f>
        <v>7.1748157171048016E-2</v>
      </c>
      <c r="P66">
        <f t="shared" ref="P66:P129" si="20">_1__xlfn.(L66:N66, 0, O66)</f>
        <v>1.3314202746716017E-9</v>
      </c>
      <c r="Q66">
        <f t="shared" ref="Q66:Q129" si="21">1-P66</f>
        <v>0.99999999866857969</v>
      </c>
      <c r="R66">
        <f t="shared" ref="R66:R129" si="22">MIN(P66:Q66)</f>
        <v>1.3314202746716017E-9</v>
      </c>
      <c r="S66" s="29">
        <f t="shared" ref="S66:S129" si="23">2*R66</f>
        <v>2.6628405493432033E-9</v>
      </c>
    </row>
    <row r="67" spans="1:19">
      <c r="A67" t="s">
        <v>234</v>
      </c>
      <c r="B67" t="s">
        <v>235</v>
      </c>
      <c r="C67" s="28">
        <v>1.2783285971832425</v>
      </c>
      <c r="D67" s="28">
        <v>0.30268098417247596</v>
      </c>
      <c r="E67" s="28"/>
      <c r="F67" s="28">
        <v>1.2731239261202925</v>
      </c>
      <c r="G67" s="28">
        <v>4.81318022809296E-2</v>
      </c>
      <c r="H67" s="28"/>
      <c r="I67" s="28">
        <v>1.0062113871881273</v>
      </c>
      <c r="J67" s="28">
        <v>3.4836318235886114E-2</v>
      </c>
      <c r="K67" s="28">
        <f t="shared" si="18"/>
        <v>1.1858879701638874</v>
      </c>
      <c r="L67">
        <f t="shared" si="17"/>
        <v>0.35425873189656509</v>
      </c>
      <c r="M67">
        <f t="shared" si="16"/>
        <v>0.34837285827877684</v>
      </c>
      <c r="N67">
        <f t="shared" si="14"/>
        <v>8.933421656031457E-3</v>
      </c>
      <c r="O67">
        <f t="shared" si="19"/>
        <v>0.19769646116194228</v>
      </c>
      <c r="P67">
        <f t="shared" si="20"/>
        <v>1.8852582052529088E-2</v>
      </c>
      <c r="Q67">
        <f t="shared" si="21"/>
        <v>0.98114741794747096</v>
      </c>
      <c r="R67">
        <f t="shared" si="22"/>
        <v>1.8852582052529088E-2</v>
      </c>
      <c r="S67" s="29">
        <f t="shared" si="23"/>
        <v>3.7705164105058177E-2</v>
      </c>
    </row>
    <row r="68" spans="1:19">
      <c r="A68" t="s">
        <v>488</v>
      </c>
      <c r="B68" t="s">
        <v>489</v>
      </c>
      <c r="C68" s="28"/>
      <c r="D68" s="28">
        <v>5.8912086195487351E-2</v>
      </c>
      <c r="E68" s="28"/>
      <c r="F68" s="28">
        <v>1.1854684809579039</v>
      </c>
      <c r="G68" s="28">
        <v>0.15977142439920575</v>
      </c>
      <c r="H68" s="28"/>
      <c r="I68" s="28">
        <v>1.1825954999088748</v>
      </c>
      <c r="J68" s="28">
        <v>9.5813921268476265E-2</v>
      </c>
      <c r="K68" s="28">
        <f t="shared" si="18"/>
        <v>1.1840319904333894</v>
      </c>
      <c r="M68">
        <f t="shared" si="16"/>
        <v>0.24545730519003797</v>
      </c>
      <c r="N68">
        <f t="shared" si="14"/>
        <v>0.24195669238642353</v>
      </c>
      <c r="O68">
        <f t="shared" si="19"/>
        <v>2.4753070517442217E-3</v>
      </c>
      <c r="P68">
        <f t="shared" si="20"/>
        <v>0</v>
      </c>
      <c r="Q68">
        <f t="shared" si="21"/>
        <v>1</v>
      </c>
      <c r="R68">
        <f t="shared" si="22"/>
        <v>0</v>
      </c>
      <c r="S68" s="29">
        <f t="shared" si="23"/>
        <v>0</v>
      </c>
    </row>
    <row r="69" spans="1:19">
      <c r="A69" t="s">
        <v>649</v>
      </c>
      <c r="B69" t="s">
        <v>650</v>
      </c>
      <c r="C69" s="28">
        <v>1.1585234499834749</v>
      </c>
      <c r="D69" s="28">
        <v>0.16920185660143053</v>
      </c>
      <c r="E69" s="28"/>
      <c r="F69" s="28">
        <v>1.2835584851166599</v>
      </c>
      <c r="G69" s="28">
        <v>4.1066835322991838E-2</v>
      </c>
      <c r="H69" s="28"/>
      <c r="I69" s="28">
        <v>1.0892217559819775</v>
      </c>
      <c r="J69" s="28">
        <v>6.2356882850642767E-2</v>
      </c>
      <c r="K69" s="28">
        <f t="shared" si="18"/>
        <v>1.1771012303607042</v>
      </c>
      <c r="L69">
        <f>LOG(C69, 2)</f>
        <v>0.21228724647504632</v>
      </c>
      <c r="M69">
        <f t="shared" si="16"/>
        <v>0.36014903355684419</v>
      </c>
      <c r="N69">
        <f t="shared" si="14"/>
        <v>0.12329770399622321</v>
      </c>
      <c r="O69">
        <f t="shared" si="19"/>
        <v>0.11963890049105208</v>
      </c>
      <c r="P69">
        <f t="shared" si="20"/>
        <v>3.9331799247534861E-4</v>
      </c>
      <c r="Q69">
        <f t="shared" si="21"/>
        <v>0.99960668200752467</v>
      </c>
      <c r="R69">
        <f t="shared" si="22"/>
        <v>3.9331799247534861E-4</v>
      </c>
      <c r="S69" s="29">
        <f t="shared" si="23"/>
        <v>7.8663598495069722E-4</v>
      </c>
    </row>
    <row r="70" spans="1:19">
      <c r="A70" t="s">
        <v>454</v>
      </c>
      <c r="B70" t="s">
        <v>455</v>
      </c>
      <c r="C70" s="28">
        <v>1.1055540901369474</v>
      </c>
      <c r="D70" s="28">
        <v>5.9948301090787914E-2</v>
      </c>
      <c r="E70" s="28"/>
      <c r="F70" s="28">
        <v>1.306910606591855</v>
      </c>
      <c r="G70" s="28">
        <v>4.6577106006326231E-2</v>
      </c>
      <c r="H70" s="28"/>
      <c r="I70" s="28">
        <v>1.1077325063070149</v>
      </c>
      <c r="J70" s="28">
        <v>1.8970985526604242E-2</v>
      </c>
      <c r="K70" s="28">
        <f t="shared" si="18"/>
        <v>1.1733990676786059</v>
      </c>
      <c r="L70">
        <f>LOG(C70, 2)</f>
        <v>0.14476961191427162</v>
      </c>
      <c r="M70">
        <f t="shared" si="16"/>
        <v>0.38616046336958176</v>
      </c>
      <c r="N70">
        <f t="shared" si="14"/>
        <v>0.14760954346714483</v>
      </c>
      <c r="O70">
        <f t="shared" si="19"/>
        <v>0.1385545318420654</v>
      </c>
      <c r="P70">
        <f t="shared" si="20"/>
        <v>2.34606890023159E-3</v>
      </c>
      <c r="Q70">
        <f t="shared" si="21"/>
        <v>0.99765393109976841</v>
      </c>
      <c r="R70">
        <f t="shared" si="22"/>
        <v>2.34606890023159E-3</v>
      </c>
      <c r="S70" s="29">
        <f t="shared" si="23"/>
        <v>4.69213780046318E-3</v>
      </c>
    </row>
    <row r="71" spans="1:19">
      <c r="A71" t="s">
        <v>641</v>
      </c>
      <c r="B71" t="s">
        <v>642</v>
      </c>
      <c r="C71" s="28">
        <v>1.169139822669615</v>
      </c>
      <c r="D71" s="28">
        <v>0.12256221753925793</v>
      </c>
      <c r="E71" s="28"/>
      <c r="F71" s="28">
        <v>1.175403003351865</v>
      </c>
      <c r="G71" s="28">
        <v>5.2098688330674603E-2</v>
      </c>
      <c r="H71" s="28"/>
      <c r="I71" s="28"/>
      <c r="J71" s="28"/>
      <c r="K71" s="28">
        <f t="shared" si="18"/>
        <v>1.1722714130107401</v>
      </c>
      <c r="L71">
        <f>LOG(C71, 2)</f>
        <v>0.22544747855151048</v>
      </c>
      <c r="M71">
        <f t="shared" si="16"/>
        <v>0.23315548977186648</v>
      </c>
      <c r="O71">
        <f t="shared" si="19"/>
        <v>5.4503870033757217E-3</v>
      </c>
      <c r="P71">
        <f t="shared" si="20"/>
        <v>0</v>
      </c>
      <c r="Q71">
        <f t="shared" si="21"/>
        <v>1</v>
      </c>
      <c r="R71">
        <f t="shared" si="22"/>
        <v>0</v>
      </c>
      <c r="S71" s="29">
        <f t="shared" si="23"/>
        <v>0</v>
      </c>
    </row>
    <row r="72" spans="1:19">
      <c r="A72" t="s">
        <v>368</v>
      </c>
      <c r="B72" t="s">
        <v>369</v>
      </c>
      <c r="C72" s="28">
        <v>1.2070520031589251</v>
      </c>
      <c r="D72" s="28">
        <v>8.2599785169010162E-2</v>
      </c>
      <c r="E72" s="28"/>
      <c r="F72" s="28">
        <v>1.0664912498243599</v>
      </c>
      <c r="G72" s="28">
        <v>4.9081391550981714E-2</v>
      </c>
      <c r="H72" s="28"/>
      <c r="I72" s="28">
        <v>1.2307833462478674</v>
      </c>
      <c r="J72" s="28">
        <v>6.0726455462726106E-2</v>
      </c>
      <c r="K72" s="28">
        <f t="shared" si="18"/>
        <v>1.1681088664103843</v>
      </c>
      <c r="L72">
        <f>LOG(C72, 2)</f>
        <v>0.27148783274855354</v>
      </c>
      <c r="M72">
        <f t="shared" si="16"/>
        <v>9.2872128935127959E-2</v>
      </c>
      <c r="N72">
        <f>LOG(I72, 2)</f>
        <v>0.29957682778298783</v>
      </c>
      <c r="O72">
        <f t="shared" si="19"/>
        <v>0.11211556078186639</v>
      </c>
      <c r="P72">
        <f t="shared" si="20"/>
        <v>3.1424851857767233E-4</v>
      </c>
      <c r="Q72">
        <f t="shared" si="21"/>
        <v>0.99968575148142236</v>
      </c>
      <c r="R72">
        <f t="shared" si="22"/>
        <v>3.1424851857767233E-4</v>
      </c>
      <c r="S72" s="29">
        <f t="shared" si="23"/>
        <v>6.2849703715534466E-4</v>
      </c>
    </row>
    <row r="73" spans="1:19">
      <c r="A73" t="s">
        <v>582</v>
      </c>
      <c r="B73" t="s">
        <v>583</v>
      </c>
      <c r="C73" s="28"/>
      <c r="D73" s="28">
        <v>0.10323312424856158</v>
      </c>
      <c r="E73" s="28"/>
      <c r="F73" s="28">
        <v>1.1471225664509126</v>
      </c>
      <c r="G73" s="28">
        <v>1.8563099923631473E-2</v>
      </c>
      <c r="H73" s="28"/>
      <c r="I73" s="28">
        <v>1.1857605970408951</v>
      </c>
      <c r="J73" s="28">
        <v>0.11633792423744055</v>
      </c>
      <c r="K73" s="28">
        <f t="shared" si="18"/>
        <v>1.1664415817459037</v>
      </c>
      <c r="M73">
        <f t="shared" si="16"/>
        <v>0.19801954703283298</v>
      </c>
      <c r="N73">
        <f>LOG(I73, 2)</f>
        <v>0.24581276171706648</v>
      </c>
      <c r="O73">
        <f t="shared" si="19"/>
        <v>3.3794906197926119E-2</v>
      </c>
      <c r="P73">
        <f t="shared" si="20"/>
        <v>7.9712897373704533E-21</v>
      </c>
      <c r="Q73">
        <f t="shared" si="21"/>
        <v>1</v>
      </c>
      <c r="R73">
        <f t="shared" si="22"/>
        <v>7.9712897373704533E-21</v>
      </c>
      <c r="S73" s="29">
        <f t="shared" si="23"/>
        <v>1.5942579474740907E-20</v>
      </c>
    </row>
    <row r="74" spans="1:19">
      <c r="A74" t="s">
        <v>303</v>
      </c>
      <c r="B74" t="s">
        <v>304</v>
      </c>
      <c r="C74" s="28">
        <v>1.1782546376255476</v>
      </c>
      <c r="D74" s="28">
        <v>0.19805812033127682</v>
      </c>
      <c r="E74" s="28"/>
      <c r="F74" s="28">
        <v>1.1098583695733102</v>
      </c>
      <c r="G74" s="28">
        <v>5.1538854463317414E-2</v>
      </c>
      <c r="H74" s="28"/>
      <c r="I74" s="28">
        <v>1.186837180757395</v>
      </c>
      <c r="J74" s="28">
        <v>0.13196323812267402</v>
      </c>
      <c r="K74" s="28">
        <f t="shared" si="18"/>
        <v>1.1583167293187508</v>
      </c>
      <c r="L74">
        <f t="shared" ref="L74:L101" si="24">LOG(C74, 2)</f>
        <v>0.23665135983084809</v>
      </c>
      <c r="M74">
        <f t="shared" si="16"/>
        <v>0.15037558418705391</v>
      </c>
      <c r="N74">
        <f>LOG(I74, 2)</f>
        <v>0.24712202880820852</v>
      </c>
      <c r="O74">
        <f t="shared" si="19"/>
        <v>5.3092715945168172E-2</v>
      </c>
      <c r="P74">
        <f t="shared" si="20"/>
        <v>2.6748165979811794E-12</v>
      </c>
      <c r="Q74">
        <f t="shared" si="21"/>
        <v>0.99999999999732514</v>
      </c>
      <c r="R74">
        <f t="shared" si="22"/>
        <v>2.6748165979811794E-12</v>
      </c>
      <c r="S74" s="29">
        <f t="shared" si="23"/>
        <v>5.3496331959623589E-12</v>
      </c>
    </row>
    <row r="75" spans="1:19">
      <c r="A75" t="s">
        <v>136</v>
      </c>
      <c r="B75" t="s">
        <v>213</v>
      </c>
      <c r="C75" s="28">
        <v>1.0679456527901743</v>
      </c>
      <c r="D75" s="28">
        <v>0.18327345151096089</v>
      </c>
      <c r="E75" s="28"/>
      <c r="F75" s="28">
        <v>1.1694481467561326</v>
      </c>
      <c r="G75" s="28">
        <v>6.1446799297261032E-2</v>
      </c>
      <c r="H75" s="28"/>
      <c r="I75" s="28">
        <v>1.227742345260685</v>
      </c>
      <c r="J75" s="28">
        <v>4.1928050695781552E-2</v>
      </c>
      <c r="K75" s="28">
        <f t="shared" si="18"/>
        <v>1.1550453816023307</v>
      </c>
      <c r="L75">
        <f t="shared" si="24"/>
        <v>9.4838230878369512E-2</v>
      </c>
      <c r="M75">
        <f t="shared" si="16"/>
        <v>0.22582789411765408</v>
      </c>
      <c r="N75">
        <f>LOG(I75, 2)</f>
        <v>0.29600782763289613</v>
      </c>
      <c r="O75">
        <f t="shared" si="19"/>
        <v>0.10210511054963881</v>
      </c>
      <c r="P75">
        <f t="shared" si="20"/>
        <v>2.4426830793785221E-4</v>
      </c>
      <c r="Q75">
        <f t="shared" si="21"/>
        <v>0.99975573169206211</v>
      </c>
      <c r="R75">
        <f t="shared" si="22"/>
        <v>2.4426830793785221E-4</v>
      </c>
      <c r="S75" s="29">
        <f t="shared" si="23"/>
        <v>4.8853661587570441E-4</v>
      </c>
    </row>
    <row r="76" spans="1:19">
      <c r="A76" t="s">
        <v>661</v>
      </c>
      <c r="B76" t="s">
        <v>662</v>
      </c>
      <c r="C76" s="28">
        <v>1.1029028429428311</v>
      </c>
      <c r="D76" s="28">
        <v>0.1135895939478721</v>
      </c>
      <c r="E76" s="28"/>
      <c r="F76" s="28">
        <v>1.0718089599660399</v>
      </c>
      <c r="G76" s="28">
        <v>5.3372057340545731E-2</v>
      </c>
      <c r="H76" s="28"/>
      <c r="I76" s="28">
        <v>1.25939801645203</v>
      </c>
      <c r="J76" s="28">
        <v>0.11840745891760593</v>
      </c>
      <c r="K76" s="28">
        <f t="shared" si="18"/>
        <v>1.1447032731203004</v>
      </c>
      <c r="L76">
        <f t="shared" si="24"/>
        <v>0.14130570645220361</v>
      </c>
      <c r="M76">
        <f t="shared" si="16"/>
        <v>0.10004778166244224</v>
      </c>
      <c r="N76">
        <f>LOG(I76, 2)</f>
        <v>0.33273430022543543</v>
      </c>
      <c r="O76">
        <f t="shared" si="19"/>
        <v>0.12415725162934896</v>
      </c>
      <c r="P76">
        <f t="shared" si="20"/>
        <v>3.7971246667639034E-3</v>
      </c>
      <c r="Q76">
        <f t="shared" si="21"/>
        <v>0.99620287533323615</v>
      </c>
      <c r="R76">
        <f t="shared" si="22"/>
        <v>3.7971246667639034E-3</v>
      </c>
      <c r="S76" s="29">
        <f t="shared" si="23"/>
        <v>7.5942493335278069E-3</v>
      </c>
    </row>
    <row r="77" spans="1:19">
      <c r="A77" t="s">
        <v>741</v>
      </c>
      <c r="B77" t="s">
        <v>742</v>
      </c>
      <c r="C77" s="28">
        <v>1.1308132006320575</v>
      </c>
      <c r="D77" s="28">
        <v>0.10275846630355089</v>
      </c>
      <c r="E77" s="28"/>
      <c r="F77" s="28">
        <v>1.1511505779381923</v>
      </c>
      <c r="G77" s="28">
        <v>8.6080432497369325E-2</v>
      </c>
      <c r="H77" s="28"/>
      <c r="I77" s="28"/>
      <c r="J77" s="28"/>
      <c r="K77" s="28">
        <f t="shared" si="18"/>
        <v>1.1409818892851249</v>
      </c>
      <c r="L77">
        <f t="shared" si="24"/>
        <v>0.17736062978795775</v>
      </c>
      <c r="M77">
        <f t="shared" si="16"/>
        <v>0.20307655965259988</v>
      </c>
      <c r="O77">
        <f t="shared" si="19"/>
        <v>1.8183908391806107E-2</v>
      </c>
      <c r="P77">
        <f t="shared" si="20"/>
        <v>8.0271536886670191E-50</v>
      </c>
      <c r="Q77">
        <f t="shared" si="21"/>
        <v>1</v>
      </c>
      <c r="R77">
        <f t="shared" si="22"/>
        <v>8.0271536886670191E-50</v>
      </c>
      <c r="S77" s="29">
        <f t="shared" si="23"/>
        <v>1.6054307377334038E-49</v>
      </c>
    </row>
    <row r="78" spans="1:19">
      <c r="A78" t="s">
        <v>224</v>
      </c>
      <c r="B78" t="s">
        <v>225</v>
      </c>
      <c r="C78" s="28">
        <v>1.130665416941405</v>
      </c>
      <c r="D78" s="28">
        <v>0.14476989960920816</v>
      </c>
      <c r="E78" s="28"/>
      <c r="F78" s="28">
        <v>1.0987291883192576</v>
      </c>
      <c r="G78" s="28">
        <v>6.5264516820449633E-2</v>
      </c>
      <c r="H78" s="28"/>
      <c r="I78" s="28">
        <v>1.1851885935890625</v>
      </c>
      <c r="J78" s="28">
        <v>7.0011405299664417E-2</v>
      </c>
      <c r="K78" s="28">
        <f t="shared" si="18"/>
        <v>1.1381943996165751</v>
      </c>
      <c r="L78">
        <f t="shared" si="24"/>
        <v>0.17717207456901796</v>
      </c>
      <c r="M78">
        <f t="shared" si="16"/>
        <v>0.13583583868566901</v>
      </c>
      <c r="N78">
        <f t="shared" ref="N78:N106" si="25">LOG(I78, 2)</f>
        <v>0.24511664679178499</v>
      </c>
      <c r="O78">
        <f t="shared" si="19"/>
        <v>5.5177658993268368E-2</v>
      </c>
      <c r="P78">
        <f t="shared" si="20"/>
        <v>2.6112235215524459E-9</v>
      </c>
      <c r="Q78">
        <f t="shared" si="21"/>
        <v>0.99999999738877643</v>
      </c>
      <c r="R78">
        <f t="shared" si="22"/>
        <v>2.6112235215524459E-9</v>
      </c>
      <c r="S78" s="29">
        <f t="shared" si="23"/>
        <v>5.2224470431048919E-9</v>
      </c>
    </row>
    <row r="79" spans="1:19">
      <c r="A79" t="s">
        <v>362</v>
      </c>
      <c r="B79" t="s">
        <v>524</v>
      </c>
      <c r="C79" s="28">
        <v>1.1155118638250698</v>
      </c>
      <c r="D79" s="28">
        <v>0.11707378069897094</v>
      </c>
      <c r="E79" s="28"/>
      <c r="F79" s="28">
        <v>1.1387962584016125</v>
      </c>
      <c r="G79" s="28">
        <v>7.0606487913892457E-2</v>
      </c>
      <c r="H79" s="28"/>
      <c r="I79" s="28">
        <v>1.1547330668074127</v>
      </c>
      <c r="J79" s="28">
        <v>3.2737826492773483E-3</v>
      </c>
      <c r="K79" s="28">
        <f t="shared" si="18"/>
        <v>1.136347063011365</v>
      </c>
      <c r="L79">
        <f t="shared" si="24"/>
        <v>0.15770585718633634</v>
      </c>
      <c r="M79">
        <f t="shared" si="16"/>
        <v>0.18750965812054149</v>
      </c>
      <c r="N79">
        <f t="shared" si="25"/>
        <v>0.2075593904284827</v>
      </c>
      <c r="O79">
        <f t="shared" si="19"/>
        <v>2.5085298126165223E-2</v>
      </c>
      <c r="P79">
        <f t="shared" si="20"/>
        <v>2.2205658606233832E-37</v>
      </c>
      <c r="Q79">
        <f t="shared" si="21"/>
        <v>1</v>
      </c>
      <c r="R79">
        <f t="shared" si="22"/>
        <v>2.2205658606233832E-37</v>
      </c>
      <c r="S79" s="29">
        <f t="shared" si="23"/>
        <v>4.4411317212467665E-37</v>
      </c>
    </row>
    <row r="80" spans="1:19">
      <c r="A80" t="s">
        <v>265</v>
      </c>
      <c r="B80" t="s">
        <v>336</v>
      </c>
      <c r="C80" s="28">
        <v>1.2495408438373534</v>
      </c>
      <c r="D80" s="28">
        <v>0.30173517369077796</v>
      </c>
      <c r="E80" s="28"/>
      <c r="F80" s="28">
        <v>1.0541868127330831</v>
      </c>
      <c r="G80" s="28">
        <v>0.1824973531741762</v>
      </c>
      <c r="H80" s="28"/>
      <c r="I80" s="28">
        <v>1.0972063624003798</v>
      </c>
      <c r="J80" s="28">
        <v>3.3311461283973463E-2</v>
      </c>
      <c r="K80" s="28">
        <f t="shared" si="18"/>
        <v>1.1336446729902721</v>
      </c>
      <c r="L80">
        <f t="shared" si="24"/>
        <v>0.32139805967875351</v>
      </c>
      <c r="M80">
        <f t="shared" si="16"/>
        <v>7.6130550012960416E-2</v>
      </c>
      <c r="N80">
        <f t="shared" si="25"/>
        <v>0.13383489311806124</v>
      </c>
      <c r="O80">
        <f t="shared" si="19"/>
        <v>0.12823538510692298</v>
      </c>
      <c r="P80">
        <f t="shared" si="20"/>
        <v>8.3706236848742187E-3</v>
      </c>
      <c r="Q80">
        <f t="shared" si="21"/>
        <v>0.99162937631512582</v>
      </c>
      <c r="R80">
        <f t="shared" si="22"/>
        <v>8.3706236848742187E-3</v>
      </c>
      <c r="S80" s="29">
        <f t="shared" si="23"/>
        <v>1.6741247369748437E-2</v>
      </c>
    </row>
    <row r="81" spans="1:19">
      <c r="A81" t="s">
        <v>875</v>
      </c>
      <c r="B81" t="s">
        <v>876</v>
      </c>
      <c r="C81" s="28">
        <v>1.1151153279099706</v>
      </c>
      <c r="D81" s="28">
        <v>0.10559147922004253</v>
      </c>
      <c r="E81" s="28"/>
      <c r="F81" s="28">
        <v>1.0950666509675075</v>
      </c>
      <c r="G81" s="28">
        <v>3.6969961656229278E-3</v>
      </c>
      <c r="H81" s="28"/>
      <c r="I81" s="28">
        <v>1.1721790470000975</v>
      </c>
      <c r="J81" s="28">
        <v>5.5969653478267628E-2</v>
      </c>
      <c r="K81" s="28">
        <f t="shared" si="18"/>
        <v>1.1274536752925253</v>
      </c>
      <c r="L81">
        <f t="shared" si="24"/>
        <v>0.15719292485376729</v>
      </c>
      <c r="M81">
        <f t="shared" si="16"/>
        <v>0.13101868178439147</v>
      </c>
      <c r="N81">
        <f t="shared" si="25"/>
        <v>0.22919295413733501</v>
      </c>
      <c r="O81">
        <f t="shared" si="19"/>
        <v>5.0838441769195553E-2</v>
      </c>
      <c r="P81">
        <f t="shared" si="20"/>
        <v>2.1022457973067803E-9</v>
      </c>
      <c r="Q81">
        <f t="shared" si="21"/>
        <v>0.99999999789775418</v>
      </c>
      <c r="R81">
        <f t="shared" si="22"/>
        <v>2.1022457973067803E-9</v>
      </c>
      <c r="S81" s="29">
        <f t="shared" si="23"/>
        <v>4.2044915946135607E-9</v>
      </c>
    </row>
    <row r="82" spans="1:19">
      <c r="A82" t="s">
        <v>88</v>
      </c>
      <c r="B82" t="s">
        <v>89</v>
      </c>
      <c r="C82" s="28">
        <v>1.1483589279228501</v>
      </c>
      <c r="D82" s="28">
        <v>0.32127577922519412</v>
      </c>
      <c r="E82" s="28"/>
      <c r="F82" s="28">
        <v>1.0600324631711275</v>
      </c>
      <c r="G82" s="28">
        <v>5.8492623516503417E-2</v>
      </c>
      <c r="H82" s="28"/>
      <c r="I82" s="28">
        <v>1.1725374201122976</v>
      </c>
      <c r="J82" s="28">
        <v>3.6555510063046921E-2</v>
      </c>
      <c r="K82" s="28">
        <f t="shared" si="18"/>
        <v>1.1269762704020916</v>
      </c>
      <c r="L82">
        <f t="shared" si="24"/>
        <v>0.19957363731076688</v>
      </c>
      <c r="M82">
        <f t="shared" si="16"/>
        <v>8.4108447560969232E-2</v>
      </c>
      <c r="N82">
        <f t="shared" si="25"/>
        <v>0.22963396534106648</v>
      </c>
      <c r="O82">
        <f t="shared" si="19"/>
        <v>7.6826112846274927E-2</v>
      </c>
      <c r="P82">
        <f t="shared" si="20"/>
        <v>5.7256738181676506E-5</v>
      </c>
      <c r="Q82">
        <f t="shared" si="21"/>
        <v>0.99994274326181831</v>
      </c>
      <c r="R82">
        <f t="shared" si="22"/>
        <v>5.7256738181676506E-5</v>
      </c>
      <c r="S82" s="29">
        <f t="shared" si="23"/>
        <v>1.1451347636335301E-4</v>
      </c>
    </row>
    <row r="83" spans="1:19">
      <c r="A83" t="s">
        <v>823</v>
      </c>
      <c r="B83" t="s">
        <v>824</v>
      </c>
      <c r="C83" s="28">
        <v>1.0876497459472136</v>
      </c>
      <c r="D83" s="28">
        <v>9.9742543640188322E-2</v>
      </c>
      <c r="E83" s="28"/>
      <c r="F83" s="28"/>
      <c r="G83" s="28"/>
      <c r="H83" s="28"/>
      <c r="I83" s="28">
        <v>1.1580602742994976</v>
      </c>
      <c r="J83" s="28">
        <v>1.3622946998931717E-2</v>
      </c>
      <c r="K83" s="28">
        <f t="shared" si="18"/>
        <v>1.1228550101233556</v>
      </c>
      <c r="L83">
        <f t="shared" si="24"/>
        <v>0.12121404267436264</v>
      </c>
      <c r="N83">
        <f t="shared" si="25"/>
        <v>0.21171034414750764</v>
      </c>
      <c r="O83">
        <f t="shared" si="19"/>
        <v>6.3990548443962944E-2</v>
      </c>
      <c r="P83">
        <f t="shared" si="20"/>
        <v>1.1713350806716029E-4</v>
      </c>
      <c r="Q83">
        <f t="shared" si="21"/>
        <v>0.99988286649193281</v>
      </c>
      <c r="R83">
        <f t="shared" si="22"/>
        <v>1.1713350806716029E-4</v>
      </c>
      <c r="S83" s="29">
        <f t="shared" si="23"/>
        <v>2.3426701613432058E-4</v>
      </c>
    </row>
    <row r="84" spans="1:19">
      <c r="A84" t="s">
        <v>148</v>
      </c>
      <c r="B84" t="s">
        <v>149</v>
      </c>
      <c r="C84" s="28">
        <v>1.1009827980639462</v>
      </c>
      <c r="D84" s="28">
        <v>0.11101326484965385</v>
      </c>
      <c r="E84" s="28"/>
      <c r="F84" s="28">
        <v>1.1504843492376249</v>
      </c>
      <c r="G84" s="28">
        <v>8.6404676192831209E-2</v>
      </c>
      <c r="H84" s="28"/>
      <c r="I84" s="28">
        <v>1.1155615454094701</v>
      </c>
      <c r="J84" s="28">
        <v>2.0557671380133476E-2</v>
      </c>
      <c r="K84" s="28">
        <f t="shared" si="18"/>
        <v>1.1223428975703469</v>
      </c>
      <c r="L84">
        <f t="shared" si="24"/>
        <v>0.13879192817411556</v>
      </c>
      <c r="M84">
        <f>LOG(F84, 2)</f>
        <v>0.20224135780724892</v>
      </c>
      <c r="N84">
        <f t="shared" si="25"/>
        <v>0.15777010910664774</v>
      </c>
      <c r="O84">
        <f t="shared" si="19"/>
        <v>3.2567093395196089E-2</v>
      </c>
      <c r="P84">
        <f t="shared" si="20"/>
        <v>4.6674862233037619E-19</v>
      </c>
      <c r="Q84">
        <f t="shared" si="21"/>
        <v>1</v>
      </c>
      <c r="R84">
        <f t="shared" si="22"/>
        <v>4.6674862233037619E-19</v>
      </c>
      <c r="S84" s="29">
        <f t="shared" si="23"/>
        <v>9.3349724466075238E-19</v>
      </c>
    </row>
    <row r="85" spans="1:19">
      <c r="A85" t="s">
        <v>297</v>
      </c>
      <c r="B85" t="s">
        <v>298</v>
      </c>
      <c r="C85" s="28">
        <v>1.2072523550192074</v>
      </c>
      <c r="D85" s="28">
        <v>0.6888499610015042</v>
      </c>
      <c r="E85" s="28"/>
      <c r="F85" s="28">
        <v>1.0706591474539198</v>
      </c>
      <c r="G85" s="28">
        <v>2.936579537739379E-2</v>
      </c>
      <c r="H85" s="28"/>
      <c r="I85" s="28">
        <v>1.0879085800085351</v>
      </c>
      <c r="J85" s="28">
        <v>4.8035299620138389E-2</v>
      </c>
      <c r="K85" s="28">
        <f t="shared" si="18"/>
        <v>1.1219400274938873</v>
      </c>
      <c r="L85">
        <f t="shared" si="24"/>
        <v>0.27172727781681627</v>
      </c>
      <c r="M85">
        <f>LOG(F85, 2)</f>
        <v>9.8499260158012469E-2</v>
      </c>
      <c r="N85">
        <f t="shared" si="25"/>
        <v>0.12155732799472235</v>
      </c>
      <c r="O85">
        <f t="shared" si="19"/>
        <v>9.4066141999420941E-2</v>
      </c>
      <c r="P85">
        <f t="shared" si="20"/>
        <v>1.270463540858235E-3</v>
      </c>
      <c r="Q85">
        <f t="shared" si="21"/>
        <v>0.99872953645914175</v>
      </c>
      <c r="R85">
        <f t="shared" si="22"/>
        <v>1.270463540858235E-3</v>
      </c>
      <c r="S85" s="29">
        <f t="shared" si="23"/>
        <v>2.5409270817164701E-3</v>
      </c>
    </row>
    <row r="86" spans="1:19">
      <c r="A86" t="s">
        <v>434</v>
      </c>
      <c r="B86" t="s">
        <v>435</v>
      </c>
      <c r="C86" s="28">
        <v>1.085690419052959</v>
      </c>
      <c r="D86" s="28">
        <v>0.2189582353553145</v>
      </c>
      <c r="E86" s="28"/>
      <c r="F86" s="28">
        <v>1.2154361980349202</v>
      </c>
      <c r="G86" s="28">
        <v>0.24472422918765691</v>
      </c>
      <c r="H86" s="28"/>
      <c r="I86" s="28">
        <v>1.0623130340565501</v>
      </c>
      <c r="J86" s="28">
        <v>3.1687332724247209E-2</v>
      </c>
      <c r="K86" s="28">
        <f t="shared" si="18"/>
        <v>1.1211465503814766</v>
      </c>
      <c r="L86">
        <f t="shared" si="24"/>
        <v>0.11861278217667404</v>
      </c>
      <c r="M86">
        <f>LOG(F86, 2)</f>
        <v>0.28147416387714297</v>
      </c>
      <c r="N86">
        <f t="shared" si="25"/>
        <v>8.7208950827226281E-2</v>
      </c>
      <c r="O86">
        <f t="shared" si="19"/>
        <v>0.10428247158091009</v>
      </c>
      <c r="P86">
        <f t="shared" si="20"/>
        <v>3.4892478306523746E-3</v>
      </c>
      <c r="Q86">
        <f t="shared" si="21"/>
        <v>0.99651075216934759</v>
      </c>
      <c r="R86">
        <f t="shared" si="22"/>
        <v>3.4892478306523746E-3</v>
      </c>
      <c r="S86" s="29">
        <f t="shared" si="23"/>
        <v>6.9784956613047492E-3</v>
      </c>
    </row>
    <row r="87" spans="1:19">
      <c r="A87" t="s">
        <v>389</v>
      </c>
      <c r="B87" t="s">
        <v>466</v>
      </c>
      <c r="C87" s="28">
        <v>1.1540820513021148</v>
      </c>
      <c r="D87" s="28">
        <v>0.27852296065380622</v>
      </c>
      <c r="E87" s="28"/>
      <c r="F87" s="28"/>
      <c r="G87" s="28"/>
      <c r="H87" s="28"/>
      <c r="I87" s="28">
        <v>1.0795183457155413</v>
      </c>
      <c r="J87" s="28">
        <v>0.10148298532631464</v>
      </c>
      <c r="K87" s="28">
        <f t="shared" si="18"/>
        <v>1.1168001985088281</v>
      </c>
      <c r="L87">
        <f t="shared" si="24"/>
        <v>0.20674579833220824</v>
      </c>
      <c r="N87">
        <f t="shared" si="25"/>
        <v>0.11038776123715245</v>
      </c>
      <c r="O87">
        <f t="shared" si="19"/>
        <v>6.8135421451738856E-2</v>
      </c>
      <c r="P87">
        <f t="shared" si="20"/>
        <v>4.988050212185258E-4</v>
      </c>
      <c r="Q87">
        <f t="shared" si="21"/>
        <v>0.99950119497878143</v>
      </c>
      <c r="R87">
        <f t="shared" si="22"/>
        <v>4.988050212185258E-4</v>
      </c>
      <c r="S87" s="29">
        <f t="shared" si="23"/>
        <v>9.9761004243705161E-4</v>
      </c>
    </row>
    <row r="88" spans="1:19">
      <c r="A88" t="s">
        <v>957</v>
      </c>
      <c r="B88" t="s">
        <v>958</v>
      </c>
      <c r="C88" s="28">
        <v>1.1263609963013024</v>
      </c>
      <c r="D88" s="28">
        <v>3.5154392124699695E-2</v>
      </c>
      <c r="E88" s="28"/>
      <c r="F88" s="28"/>
      <c r="G88" s="28"/>
      <c r="H88" s="28"/>
      <c r="I88" s="28">
        <v>1.1051924450562722</v>
      </c>
      <c r="J88" s="28">
        <v>0.10979121094787622</v>
      </c>
      <c r="K88" s="28">
        <f t="shared" si="18"/>
        <v>1.1157767206787872</v>
      </c>
      <c r="L88">
        <f t="shared" si="24"/>
        <v>0.17166928221911176</v>
      </c>
      <c r="N88">
        <f t="shared" si="25"/>
        <v>0.14429760523164187</v>
      </c>
      <c r="O88">
        <f t="shared" si="19"/>
        <v>1.9354698410287734E-2</v>
      </c>
      <c r="P88">
        <f t="shared" si="20"/>
        <v>3.9776463719749091E-31</v>
      </c>
      <c r="Q88">
        <f t="shared" si="21"/>
        <v>1</v>
      </c>
      <c r="R88">
        <f t="shared" si="22"/>
        <v>3.9776463719749091E-31</v>
      </c>
      <c r="S88" s="29">
        <f t="shared" si="23"/>
        <v>7.9552927439498182E-31</v>
      </c>
    </row>
    <row r="89" spans="1:19">
      <c r="A89" t="s">
        <v>391</v>
      </c>
      <c r="B89" t="s">
        <v>392</v>
      </c>
      <c r="C89" s="28">
        <v>1.1477722796710976</v>
      </c>
      <c r="D89" s="28">
        <v>4.5748337029672854E-2</v>
      </c>
      <c r="E89" s="28"/>
      <c r="F89" s="28">
        <v>1.0530048034616524</v>
      </c>
      <c r="G89" s="28">
        <v>2.1545027520898024E-2</v>
      </c>
      <c r="H89" s="28"/>
      <c r="I89" s="28">
        <v>1.1365170774058448</v>
      </c>
      <c r="J89" s="28">
        <v>3.9226134448890414E-2</v>
      </c>
      <c r="K89" s="28">
        <f t="shared" si="18"/>
        <v>1.1124313868461984</v>
      </c>
      <c r="L89">
        <f t="shared" si="24"/>
        <v>0.19883643680657423</v>
      </c>
      <c r="M89">
        <f t="shared" ref="M89:M94" si="26">LOG(F89, 2)</f>
        <v>7.451201747901344E-2</v>
      </c>
      <c r="N89">
        <f t="shared" si="25"/>
        <v>0.18461936238155938</v>
      </c>
      <c r="O89">
        <f t="shared" si="19"/>
        <v>6.8046937045725731E-2</v>
      </c>
      <c r="P89">
        <f t="shared" si="20"/>
        <v>5.1024333402537076E-5</v>
      </c>
      <c r="Q89">
        <f t="shared" si="21"/>
        <v>0.99994897566659746</v>
      </c>
      <c r="R89">
        <f t="shared" si="22"/>
        <v>5.1024333402537076E-5</v>
      </c>
      <c r="S89" s="29">
        <f t="shared" si="23"/>
        <v>1.0204866680507415E-4</v>
      </c>
    </row>
    <row r="90" spans="1:19">
      <c r="A90" t="s">
        <v>283</v>
      </c>
      <c r="B90" t="s">
        <v>284</v>
      </c>
      <c r="C90" s="28">
        <v>1.1608575243003449</v>
      </c>
      <c r="D90" s="28">
        <v>0.30607376164418326</v>
      </c>
      <c r="E90" s="28"/>
      <c r="F90" s="28">
        <v>1.0381700196878594</v>
      </c>
      <c r="G90" s="28">
        <v>6.3634961790537722E-2</v>
      </c>
      <c r="H90" s="28"/>
      <c r="I90" s="28">
        <v>1.1342634140648127</v>
      </c>
      <c r="J90" s="28">
        <v>1.697891860758137E-2</v>
      </c>
      <c r="K90" s="28">
        <f t="shared" si="18"/>
        <v>1.1110969860176725</v>
      </c>
      <c r="L90">
        <f t="shared" si="24"/>
        <v>0.21519091656294487</v>
      </c>
      <c r="M90">
        <f t="shared" si="26"/>
        <v>5.4042731243297615E-2</v>
      </c>
      <c r="N90">
        <f t="shared" si="25"/>
        <v>0.18175572143902097</v>
      </c>
      <c r="O90">
        <f t="shared" si="19"/>
        <v>8.5046318526556641E-2</v>
      </c>
      <c r="P90">
        <f t="shared" si="20"/>
        <v>1.1007428819811999E-3</v>
      </c>
      <c r="Q90">
        <f t="shared" si="21"/>
        <v>0.99889925711801875</v>
      </c>
      <c r="R90">
        <f t="shared" si="22"/>
        <v>1.1007428819811999E-3</v>
      </c>
      <c r="S90" s="29">
        <f t="shared" si="23"/>
        <v>2.2014857639623998E-3</v>
      </c>
    </row>
    <row r="91" spans="1:19">
      <c r="A91" t="s">
        <v>498</v>
      </c>
      <c r="B91" t="s">
        <v>499</v>
      </c>
      <c r="C91" s="28">
        <v>1.146945716134125</v>
      </c>
      <c r="D91" s="28">
        <v>0.11214032870797083</v>
      </c>
      <c r="E91" s="28"/>
      <c r="F91" s="28">
        <v>1.1220929079191075</v>
      </c>
      <c r="G91" s="28">
        <v>5.7029974194211665E-2</v>
      </c>
      <c r="H91" s="28"/>
      <c r="I91" s="28">
        <v>1.0577411573803519</v>
      </c>
      <c r="J91" s="28">
        <v>5.6628842092985382E-2</v>
      </c>
      <c r="K91" s="28">
        <f t="shared" si="18"/>
        <v>1.1089265938111947</v>
      </c>
      <c r="L91">
        <f t="shared" si="24"/>
        <v>0.19779711156528268</v>
      </c>
      <c r="M91">
        <f t="shared" si="26"/>
        <v>0.16619213427551149</v>
      </c>
      <c r="N91">
        <f t="shared" si="25"/>
        <v>8.0986624945656241E-2</v>
      </c>
      <c r="O91">
        <f t="shared" si="19"/>
        <v>6.0420116950621869E-2</v>
      </c>
      <c r="P91">
        <f t="shared" si="20"/>
        <v>1.0593021999616962E-5</v>
      </c>
      <c r="Q91">
        <f t="shared" si="21"/>
        <v>0.99998940697800043</v>
      </c>
      <c r="R91">
        <f t="shared" si="22"/>
        <v>1.0593021999616962E-5</v>
      </c>
      <c r="S91" s="29">
        <f t="shared" si="23"/>
        <v>2.1186043999233924E-5</v>
      </c>
    </row>
    <row r="92" spans="1:19">
      <c r="A92" t="s">
        <v>512</v>
      </c>
      <c r="B92" t="s">
        <v>513</v>
      </c>
      <c r="C92" s="28">
        <v>1.0992528473707983</v>
      </c>
      <c r="D92" s="28">
        <v>0.18988129988174929</v>
      </c>
      <c r="E92" s="28"/>
      <c r="F92" s="28">
        <v>1.0418537684352052</v>
      </c>
      <c r="G92" s="28">
        <v>1.4168109854271811E-2</v>
      </c>
      <c r="H92" s="28"/>
      <c r="I92" s="28">
        <v>1.1731183040288349</v>
      </c>
      <c r="J92" s="28">
        <v>5.8703125967309637E-2</v>
      </c>
      <c r="K92" s="28">
        <f t="shared" si="18"/>
        <v>1.1047416399449459</v>
      </c>
      <c r="L92">
        <f t="shared" si="24"/>
        <v>0.13652326953706004</v>
      </c>
      <c r="M92">
        <f t="shared" si="26"/>
        <v>5.9152799345735571E-2</v>
      </c>
      <c r="N92">
        <f t="shared" si="25"/>
        <v>0.23034851040769924</v>
      </c>
      <c r="O92">
        <f t="shared" si="19"/>
        <v>8.5729552438731621E-2</v>
      </c>
      <c r="P92">
        <f t="shared" si="20"/>
        <v>2.0583032949989225E-3</v>
      </c>
      <c r="Q92">
        <f t="shared" si="21"/>
        <v>0.9979416967050011</v>
      </c>
      <c r="R92">
        <f t="shared" si="22"/>
        <v>2.0583032949989225E-3</v>
      </c>
      <c r="S92" s="29">
        <f t="shared" si="23"/>
        <v>4.1166065899978449E-3</v>
      </c>
    </row>
    <row r="93" spans="1:19">
      <c r="A93" t="s">
        <v>196</v>
      </c>
      <c r="B93" t="s">
        <v>197</v>
      </c>
      <c r="C93" s="28">
        <v>1.146431707967255</v>
      </c>
      <c r="D93" s="28">
        <v>0.36107788292054782</v>
      </c>
      <c r="E93" s="28"/>
      <c r="F93" s="28">
        <v>1.0914644042725725</v>
      </c>
      <c r="G93" s="28">
        <v>6.6264496292581701E-2</v>
      </c>
      <c r="H93" s="28"/>
      <c r="I93" s="28">
        <v>1.0643188949471225</v>
      </c>
      <c r="J93" s="28">
        <v>2.3805501510973579E-2</v>
      </c>
      <c r="K93" s="28">
        <f t="shared" si="18"/>
        <v>1.1007383357289833</v>
      </c>
      <c r="L93">
        <f t="shared" si="24"/>
        <v>0.19715041727245192</v>
      </c>
      <c r="M93">
        <f t="shared" si="26"/>
        <v>0.1262650807484722</v>
      </c>
      <c r="N93">
        <f t="shared" si="25"/>
        <v>8.9930480940868168E-2</v>
      </c>
      <c r="O93">
        <f t="shared" si="19"/>
        <v>5.4529882975981596E-2</v>
      </c>
      <c r="P93">
        <f t="shared" si="20"/>
        <v>6.0323531102819607E-6</v>
      </c>
      <c r="Q93">
        <f t="shared" si="21"/>
        <v>0.99999396764688975</v>
      </c>
      <c r="R93">
        <f t="shared" si="22"/>
        <v>6.0323531102819607E-6</v>
      </c>
      <c r="S93" s="29">
        <f t="shared" si="23"/>
        <v>1.2064706220563921E-5</v>
      </c>
    </row>
    <row r="94" spans="1:19">
      <c r="A94" t="s">
        <v>261</v>
      </c>
      <c r="B94" t="s">
        <v>262</v>
      </c>
      <c r="C94" s="28">
        <v>1.0570110110131674</v>
      </c>
      <c r="D94" s="28">
        <v>0.22872888444746894</v>
      </c>
      <c r="E94" s="28"/>
      <c r="F94" s="28">
        <v>1.10528139441716</v>
      </c>
      <c r="G94" s="28">
        <v>3.0309589923782264E-2</v>
      </c>
      <c r="H94" s="28"/>
      <c r="I94" s="28">
        <v>1.135572838917295</v>
      </c>
      <c r="J94" s="28">
        <v>3.3009135593219038E-2</v>
      </c>
      <c r="K94" s="28">
        <f t="shared" si="18"/>
        <v>1.0992884147825408</v>
      </c>
      <c r="L94">
        <f t="shared" si="24"/>
        <v>7.9990405529820882E-2</v>
      </c>
      <c r="M94">
        <f t="shared" si="26"/>
        <v>0.14441371318969204</v>
      </c>
      <c r="N94">
        <f t="shared" si="25"/>
        <v>0.18342024763395681</v>
      </c>
      <c r="O94">
        <f t="shared" si="19"/>
        <v>5.2232819403252105E-2</v>
      </c>
      <c r="P94">
        <f t="shared" si="20"/>
        <v>3.2744535194359905E-6</v>
      </c>
      <c r="Q94">
        <f t="shared" si="21"/>
        <v>0.99999672554648056</v>
      </c>
      <c r="R94">
        <f t="shared" si="22"/>
        <v>3.2744535194359905E-6</v>
      </c>
      <c r="S94" s="29">
        <f t="shared" si="23"/>
        <v>6.548907038871981E-6</v>
      </c>
    </row>
    <row r="95" spans="1:19">
      <c r="A95" t="s">
        <v>621</v>
      </c>
      <c r="B95" t="s">
        <v>622</v>
      </c>
      <c r="C95" s="28">
        <v>1.1055440427565124</v>
      </c>
      <c r="D95" s="28">
        <v>8.852144299047382E-2</v>
      </c>
      <c r="E95" s="28"/>
      <c r="F95" s="28"/>
      <c r="G95" s="28"/>
      <c r="H95" s="28"/>
      <c r="I95" s="28">
        <v>1.0910103220858387</v>
      </c>
      <c r="J95" s="28">
        <v>0.14251179228434804</v>
      </c>
      <c r="K95" s="28">
        <f t="shared" si="18"/>
        <v>1.0982771824211754</v>
      </c>
      <c r="L95">
        <f t="shared" si="24"/>
        <v>0.14475650050531885</v>
      </c>
      <c r="N95">
        <f t="shared" si="25"/>
        <v>0.1256647511130379</v>
      </c>
      <c r="O95">
        <f t="shared" si="19"/>
        <v>1.3499905459996008E-2</v>
      </c>
      <c r="P95">
        <f t="shared" si="20"/>
        <v>7.6189663896535356E-46</v>
      </c>
      <c r="Q95">
        <f t="shared" si="21"/>
        <v>1</v>
      </c>
      <c r="R95">
        <f t="shared" si="22"/>
        <v>7.6189663896535356E-46</v>
      </c>
      <c r="S95" s="29">
        <f t="shared" si="23"/>
        <v>1.5237932779307071E-45</v>
      </c>
    </row>
    <row r="96" spans="1:19">
      <c r="A96" t="s">
        <v>422</v>
      </c>
      <c r="B96" t="s">
        <v>423</v>
      </c>
      <c r="C96" s="28">
        <v>1.1618003437299576</v>
      </c>
      <c r="D96" s="28">
        <v>8.2124864277832194E-2</v>
      </c>
      <c r="E96" s="28"/>
      <c r="F96" s="28">
        <v>1.0383341779454289</v>
      </c>
      <c r="G96" s="28">
        <v>5.7891265204629977E-2</v>
      </c>
      <c r="H96" s="28"/>
      <c r="I96" s="28">
        <v>1.08798173251065</v>
      </c>
      <c r="J96" s="28">
        <v>4.307012266431804E-2</v>
      </c>
      <c r="K96" s="28">
        <f t="shared" si="18"/>
        <v>1.0960387513953456</v>
      </c>
      <c r="L96">
        <f t="shared" si="24"/>
        <v>0.21636216180658258</v>
      </c>
      <c r="M96">
        <f>LOG(F96, 2)</f>
        <v>5.4270836059921501E-2</v>
      </c>
      <c r="N96">
        <f t="shared" si="25"/>
        <v>0.12165433357580552</v>
      </c>
      <c r="O96">
        <f t="shared" si="19"/>
        <v>8.1428605076240154E-2</v>
      </c>
      <c r="P96">
        <f t="shared" si="20"/>
        <v>2.7060787193709571E-3</v>
      </c>
      <c r="Q96">
        <f t="shared" si="21"/>
        <v>0.99729392128062899</v>
      </c>
      <c r="R96">
        <f t="shared" si="22"/>
        <v>2.7060787193709571E-3</v>
      </c>
      <c r="S96" s="29">
        <f t="shared" si="23"/>
        <v>5.4121574387419142E-3</v>
      </c>
    </row>
    <row r="97" spans="1:19">
      <c r="A97" t="s">
        <v>987</v>
      </c>
      <c r="B97" t="s">
        <v>988</v>
      </c>
      <c r="C97" s="28">
        <v>1.1233530593860275</v>
      </c>
      <c r="D97" s="28">
        <v>2.5995611025860089E-3</v>
      </c>
      <c r="E97" s="28"/>
      <c r="F97" s="28"/>
      <c r="G97" s="28"/>
      <c r="H97" s="28"/>
      <c r="I97" s="28">
        <v>1.0457546148811026</v>
      </c>
      <c r="J97" s="28">
        <v>3.3574288720520006E-2</v>
      </c>
      <c r="K97" s="28">
        <f t="shared" si="18"/>
        <v>1.084553837133565</v>
      </c>
      <c r="L97">
        <f t="shared" si="24"/>
        <v>0.16781142459861545</v>
      </c>
      <c r="N97">
        <f t="shared" si="25"/>
        <v>6.4544364562287987E-2</v>
      </c>
      <c r="O97">
        <f t="shared" si="19"/>
        <v>7.3020838424885492E-2</v>
      </c>
      <c r="P97">
        <f t="shared" si="20"/>
        <v>1.2222965442099609E-2</v>
      </c>
      <c r="Q97">
        <f t="shared" si="21"/>
        <v>0.98777703455790045</v>
      </c>
      <c r="R97">
        <f t="shared" si="22"/>
        <v>1.2222965442099609E-2</v>
      </c>
      <c r="S97" s="29">
        <f t="shared" si="23"/>
        <v>2.4445930884199218E-2</v>
      </c>
    </row>
    <row r="98" spans="1:19">
      <c r="A98" t="s">
        <v>277</v>
      </c>
      <c r="B98" t="s">
        <v>127</v>
      </c>
      <c r="C98" s="28">
        <v>1.0970687406069251</v>
      </c>
      <c r="D98" s="28">
        <v>0.22649030082334531</v>
      </c>
      <c r="E98" s="28"/>
      <c r="F98" s="28">
        <v>1.0392928821708722</v>
      </c>
      <c r="G98" s="28">
        <v>5.042665590940508E-2</v>
      </c>
      <c r="H98" s="28"/>
      <c r="I98" s="28">
        <v>1.0541076545342165</v>
      </c>
      <c r="J98" s="28">
        <v>4.6621357194385309E-2</v>
      </c>
      <c r="K98" s="28">
        <f t="shared" si="18"/>
        <v>1.0634897591040045</v>
      </c>
      <c r="L98">
        <f t="shared" si="24"/>
        <v>0.1336539255822006</v>
      </c>
      <c r="M98">
        <f t="shared" ref="M98:M113" si="27">LOG(F98, 2)</f>
        <v>5.5602276101732871E-2</v>
      </c>
      <c r="N98">
        <f t="shared" si="25"/>
        <v>7.6022214917671513E-2</v>
      </c>
      <c r="O98">
        <f t="shared" si="19"/>
        <v>4.0477252792954492E-2</v>
      </c>
      <c r="P98">
        <f t="shared" si="20"/>
        <v>7.7220330958945236E-5</v>
      </c>
      <c r="Q98">
        <f t="shared" si="21"/>
        <v>0.99992277966904108</v>
      </c>
      <c r="R98">
        <f t="shared" si="22"/>
        <v>7.7220330958945236E-5</v>
      </c>
      <c r="S98" s="29">
        <f t="shared" si="23"/>
        <v>1.5444066191789047E-4</v>
      </c>
    </row>
    <row r="99" spans="1:19">
      <c r="A99" t="s">
        <v>456</v>
      </c>
      <c r="B99" t="s">
        <v>457</v>
      </c>
      <c r="C99" s="28">
        <v>1.0521972310907557</v>
      </c>
      <c r="D99" s="28">
        <v>6.1203924430019201E-2</v>
      </c>
      <c r="E99" s="28"/>
      <c r="F99" s="28">
        <v>1.0652652595324998</v>
      </c>
      <c r="G99" s="28">
        <v>3.0509652244797878E-2</v>
      </c>
      <c r="H99" s="28"/>
      <c r="I99" s="28">
        <v>1.0434260027530875</v>
      </c>
      <c r="J99" s="28">
        <v>3.7909005599710416E-2</v>
      </c>
      <c r="K99" s="28">
        <f t="shared" si="18"/>
        <v>1.0536294977921143</v>
      </c>
      <c r="L99">
        <f t="shared" si="24"/>
        <v>7.3405158666720399E-2</v>
      </c>
      <c r="M99">
        <f t="shared" si="27"/>
        <v>9.1212717739258972E-2</v>
      </c>
      <c r="N99">
        <f t="shared" si="25"/>
        <v>6.1328291684628583E-2</v>
      </c>
      <c r="O99">
        <f t="shared" si="19"/>
        <v>1.5033511437450693E-2</v>
      </c>
      <c r="P99">
        <f t="shared" si="20"/>
        <v>2.026621473495025E-18</v>
      </c>
      <c r="Q99">
        <f t="shared" si="21"/>
        <v>1</v>
      </c>
      <c r="R99">
        <f t="shared" si="22"/>
        <v>2.026621473495025E-18</v>
      </c>
      <c r="S99" s="29">
        <f t="shared" si="23"/>
        <v>4.0532429469900501E-18</v>
      </c>
    </row>
    <row r="100" spans="1:19">
      <c r="A100" t="s">
        <v>82</v>
      </c>
      <c r="B100" t="s">
        <v>241</v>
      </c>
      <c r="C100" s="28">
        <v>1.0761816263690074</v>
      </c>
      <c r="D100" s="28">
        <v>0.36340623748022255</v>
      </c>
      <c r="E100" s="28"/>
      <c r="F100" s="28">
        <v>0.99940224669612654</v>
      </c>
      <c r="G100" s="28">
        <v>4.2733291466909011E-2</v>
      </c>
      <c r="H100" s="28"/>
      <c r="I100" s="28">
        <v>1.067493560963745</v>
      </c>
      <c r="J100" s="28">
        <v>4.7658992349079311E-2</v>
      </c>
      <c r="K100" s="28">
        <f t="shared" si="18"/>
        <v>1.0476924780096264</v>
      </c>
      <c r="L100">
        <f t="shared" si="24"/>
        <v>0.10592158100716775</v>
      </c>
      <c r="M100">
        <f t="shared" si="27"/>
        <v>-8.6263357390089319E-4</v>
      </c>
      <c r="N100">
        <f t="shared" si="25"/>
        <v>9.4227367650271496E-2</v>
      </c>
      <c r="O100">
        <f t="shared" si="19"/>
        <v>5.8568665459933195E-2</v>
      </c>
      <c r="P100">
        <f t="shared" si="20"/>
        <v>2.47362022902415E-2</v>
      </c>
      <c r="Q100">
        <f t="shared" si="21"/>
        <v>0.97526379770975846</v>
      </c>
      <c r="R100">
        <f t="shared" si="22"/>
        <v>2.47362022902415E-2</v>
      </c>
      <c r="S100" s="29">
        <f t="shared" si="23"/>
        <v>4.9472404580483E-2</v>
      </c>
    </row>
    <row r="101" spans="1:19">
      <c r="A101" t="s">
        <v>781</v>
      </c>
      <c r="B101" t="s">
        <v>782</v>
      </c>
      <c r="C101" s="28">
        <v>0.98273451823742897</v>
      </c>
      <c r="D101" s="28">
        <v>5.3213463447543248E-2</v>
      </c>
      <c r="E101" s="28"/>
      <c r="F101" s="28">
        <v>0.93035496526654937</v>
      </c>
      <c r="G101" s="28">
        <v>1.3280601610147377E-2</v>
      </c>
      <c r="H101" s="28"/>
      <c r="I101" s="28">
        <v>0.94111965531445019</v>
      </c>
      <c r="J101" s="28">
        <v>5.3612364576698684E-2</v>
      </c>
      <c r="K101" s="28">
        <f t="shared" si="18"/>
        <v>0.95140304627280958</v>
      </c>
      <c r="L101">
        <f t="shared" si="24"/>
        <v>-2.512636392867558E-2</v>
      </c>
      <c r="M101">
        <f t="shared" si="27"/>
        <v>-0.10414683143725109</v>
      </c>
      <c r="N101">
        <f t="shared" si="25"/>
        <v>-8.7549933937439442E-2</v>
      </c>
      <c r="O101">
        <f t="shared" si="19"/>
        <v>4.1666120098812764E-2</v>
      </c>
      <c r="P101">
        <f t="shared" si="20"/>
        <v>0.99866959994978921</v>
      </c>
      <c r="Q101">
        <f t="shared" si="21"/>
        <v>1.3304000502107893E-3</v>
      </c>
      <c r="R101">
        <f t="shared" si="22"/>
        <v>1.3304000502107893E-3</v>
      </c>
      <c r="S101" s="29">
        <f t="shared" si="23"/>
        <v>2.6608001004215787E-3</v>
      </c>
    </row>
    <row r="102" spans="1:19">
      <c r="A102" t="s">
        <v>917</v>
      </c>
      <c r="B102" t="s">
        <v>918</v>
      </c>
      <c r="C102" s="28"/>
      <c r="D102" s="28"/>
      <c r="E102" s="28"/>
      <c r="F102" s="28">
        <v>0.96634911607225948</v>
      </c>
      <c r="G102" s="28">
        <v>2.4208959090380039E-2</v>
      </c>
      <c r="H102" s="28"/>
      <c r="I102" s="28">
        <v>0.92486844359731846</v>
      </c>
      <c r="J102" s="28">
        <v>2.6824935868569436E-2</v>
      </c>
      <c r="K102" s="28">
        <f t="shared" si="18"/>
        <v>0.94560877983478897</v>
      </c>
      <c r="M102">
        <f t="shared" si="27"/>
        <v>-4.9383604548574489E-2</v>
      </c>
      <c r="N102">
        <f t="shared" si="25"/>
        <v>-0.11267992846673761</v>
      </c>
      <c r="O102">
        <f t="shared" si="19"/>
        <v>4.475725986671341E-2</v>
      </c>
      <c r="P102">
        <f t="shared" si="20"/>
        <v>0.99477232353005418</v>
      </c>
      <c r="Q102">
        <f t="shared" si="21"/>
        <v>5.2276764699458189E-3</v>
      </c>
      <c r="R102">
        <f t="shared" si="22"/>
        <v>5.2276764699458189E-3</v>
      </c>
      <c r="S102" s="29">
        <f t="shared" si="23"/>
        <v>1.0455352939891638E-2</v>
      </c>
    </row>
    <row r="103" spans="1:19">
      <c r="A103" t="s">
        <v>355</v>
      </c>
      <c r="B103" t="s">
        <v>356</v>
      </c>
      <c r="C103" s="28">
        <v>0.96389325148214067</v>
      </c>
      <c r="D103" s="28">
        <v>0.14381694332811709</v>
      </c>
      <c r="E103" s="28"/>
      <c r="F103" s="28">
        <v>0.95791782050764218</v>
      </c>
      <c r="G103" s="28">
        <v>2.6367593367417924E-2</v>
      </c>
      <c r="H103" s="28"/>
      <c r="I103" s="28">
        <v>0.89546423464367875</v>
      </c>
      <c r="J103" s="28">
        <v>5.0325631364858306E-2</v>
      </c>
      <c r="K103" s="28">
        <f t="shared" si="18"/>
        <v>0.93909176887782053</v>
      </c>
      <c r="L103">
        <f>LOG(C103, 2)</f>
        <v>-5.3054714080329135E-2</v>
      </c>
      <c r="M103">
        <f t="shared" si="27"/>
        <v>-6.2026202006860549E-2</v>
      </c>
      <c r="N103">
        <f t="shared" si="25"/>
        <v>-0.15929228359474507</v>
      </c>
      <c r="O103">
        <f t="shared" si="19"/>
        <v>5.8917455533720041E-2</v>
      </c>
      <c r="P103">
        <f t="shared" si="20"/>
        <v>0.9964131069365727</v>
      </c>
      <c r="Q103">
        <f t="shared" si="21"/>
        <v>3.5868930634272989E-3</v>
      </c>
      <c r="R103">
        <f t="shared" si="22"/>
        <v>3.5868930634272989E-3</v>
      </c>
      <c r="S103" s="29">
        <f t="shared" si="23"/>
        <v>7.1737861268545977E-3</v>
      </c>
    </row>
    <row r="104" spans="1:19">
      <c r="A104" t="s">
        <v>473</v>
      </c>
      <c r="B104" t="s">
        <v>474</v>
      </c>
      <c r="C104" s="28">
        <v>0.9590229035557265</v>
      </c>
      <c r="D104" s="28">
        <v>0.26434116768486982</v>
      </c>
      <c r="E104" s="28"/>
      <c r="F104" s="28">
        <v>0.92378544431123899</v>
      </c>
      <c r="G104" s="28">
        <v>1.8969048850200534E-2</v>
      </c>
      <c r="H104" s="28"/>
      <c r="I104" s="28">
        <v>0.93023974353359551</v>
      </c>
      <c r="J104" s="28">
        <v>1.3882755557797307E-2</v>
      </c>
      <c r="K104" s="28">
        <f t="shared" si="18"/>
        <v>0.93768269713352037</v>
      </c>
      <c r="L104">
        <f>LOG(C104, 2)</f>
        <v>-6.0362824532700074E-2</v>
      </c>
      <c r="M104">
        <f t="shared" si="27"/>
        <v>-0.11437028044476287</v>
      </c>
      <c r="N104">
        <f t="shared" si="25"/>
        <v>-0.10432551605046797</v>
      </c>
      <c r="O104">
        <f t="shared" si="19"/>
        <v>2.8724034162227102E-2</v>
      </c>
      <c r="P104">
        <f t="shared" si="20"/>
        <v>0.99999998982804117</v>
      </c>
      <c r="Q104">
        <f t="shared" si="21"/>
        <v>1.0171958830795802E-8</v>
      </c>
      <c r="R104">
        <f t="shared" si="22"/>
        <v>1.0171958830795802E-8</v>
      </c>
      <c r="S104" s="29">
        <f t="shared" si="23"/>
        <v>2.0343917661591604E-8</v>
      </c>
    </row>
    <row r="105" spans="1:19">
      <c r="A105" t="s">
        <v>132</v>
      </c>
      <c r="B105" t="s">
        <v>133</v>
      </c>
      <c r="C105" s="28">
        <v>0.91466056717831268</v>
      </c>
      <c r="D105" s="28">
        <v>7.1156549055829271E-2</v>
      </c>
      <c r="E105" s="28"/>
      <c r="F105" s="28">
        <v>0.93407662437060801</v>
      </c>
      <c r="G105" s="28">
        <v>2.4991027571712853E-2</v>
      </c>
      <c r="H105" s="28"/>
      <c r="I105" s="28">
        <v>0.91935522699767147</v>
      </c>
      <c r="J105" s="28">
        <v>3.832522339957585E-2</v>
      </c>
      <c r="K105" s="28">
        <f t="shared" si="18"/>
        <v>0.92269747284886405</v>
      </c>
      <c r="L105">
        <f>LOG(C105, 2)</f>
        <v>-0.1286916399075238</v>
      </c>
      <c r="M105">
        <f t="shared" si="27"/>
        <v>-9.8387192634209433E-2</v>
      </c>
      <c r="N105">
        <f t="shared" si="25"/>
        <v>-0.12130568690240021</v>
      </c>
      <c r="O105">
        <f t="shared" si="19"/>
        <v>1.5801736222411926E-2</v>
      </c>
      <c r="P105">
        <f t="shared" si="20"/>
        <v>1</v>
      </c>
      <c r="Q105">
        <f t="shared" si="21"/>
        <v>0</v>
      </c>
      <c r="R105">
        <f t="shared" si="22"/>
        <v>0</v>
      </c>
      <c r="S105" s="29">
        <f t="shared" si="23"/>
        <v>0</v>
      </c>
    </row>
    <row r="106" spans="1:19">
      <c r="A106" t="s">
        <v>707</v>
      </c>
      <c r="B106" t="s">
        <v>708</v>
      </c>
      <c r="C106" s="28"/>
      <c r="D106" s="28"/>
      <c r="E106" s="28"/>
      <c r="F106" s="28">
        <v>0.88983798859399721</v>
      </c>
      <c r="G106" s="28">
        <v>4.8463745227013397E-2</v>
      </c>
      <c r="H106" s="28"/>
      <c r="I106" s="28">
        <v>0.95122132579006624</v>
      </c>
      <c r="J106" s="28">
        <v>1.6941072779776484E-2</v>
      </c>
      <c r="K106" s="28">
        <f t="shared" si="18"/>
        <v>0.92052965719203173</v>
      </c>
      <c r="M106">
        <f t="shared" si="27"/>
        <v>-0.16838540412116001</v>
      </c>
      <c r="N106">
        <f t="shared" si="25"/>
        <v>-7.2147035116362043E-2</v>
      </c>
      <c r="O106">
        <f t="shared" si="19"/>
        <v>6.8050803333625912E-2</v>
      </c>
      <c r="P106">
        <f t="shared" si="20"/>
        <v>0.99377876265906573</v>
      </c>
      <c r="Q106">
        <f t="shared" si="21"/>
        <v>6.2212373409342714E-3</v>
      </c>
      <c r="R106">
        <f t="shared" si="22"/>
        <v>6.2212373409342714E-3</v>
      </c>
      <c r="S106" s="29">
        <f t="shared" si="23"/>
        <v>1.2442474681868543E-2</v>
      </c>
    </row>
    <row r="107" spans="1:19">
      <c r="A107" t="s">
        <v>643</v>
      </c>
      <c r="B107" t="s">
        <v>644</v>
      </c>
      <c r="C107" s="28">
        <v>0.89706074308231343</v>
      </c>
      <c r="D107" s="28">
        <v>0.15173202248238093</v>
      </c>
      <c r="E107" s="28"/>
      <c r="F107" s="28">
        <v>0.93286895286894822</v>
      </c>
      <c r="G107" s="28">
        <v>3.569159464505646E-2</v>
      </c>
      <c r="H107" s="28"/>
      <c r="I107" s="28"/>
      <c r="J107" s="28"/>
      <c r="K107" s="28">
        <f t="shared" si="18"/>
        <v>0.91496484797563082</v>
      </c>
      <c r="L107">
        <f t="shared" ref="L107:L147" si="28">LOG(C107, 2)</f>
        <v>-0.15672241656939981</v>
      </c>
      <c r="M107">
        <f t="shared" si="27"/>
        <v>-0.10025366581985053</v>
      </c>
      <c r="O107">
        <f t="shared" si="19"/>
        <v>3.9929436580139178E-2</v>
      </c>
      <c r="P107">
        <f t="shared" si="20"/>
        <v>0.99999732745424774</v>
      </c>
      <c r="Q107">
        <f t="shared" si="21"/>
        <v>2.6725457522580598E-6</v>
      </c>
      <c r="R107">
        <f t="shared" si="22"/>
        <v>2.6725457522580598E-6</v>
      </c>
      <c r="S107" s="29">
        <f t="shared" si="23"/>
        <v>5.3450915045161196E-6</v>
      </c>
    </row>
    <row r="108" spans="1:19">
      <c r="A108" t="s">
        <v>100</v>
      </c>
      <c r="B108" t="s">
        <v>101</v>
      </c>
      <c r="C108" s="28">
        <v>0.84026990467920204</v>
      </c>
      <c r="D108" s="28">
        <v>0.15494284324733798</v>
      </c>
      <c r="E108" s="28"/>
      <c r="F108" s="28">
        <v>0.90210777296033706</v>
      </c>
      <c r="G108" s="28">
        <v>7.8382524757815444E-2</v>
      </c>
      <c r="H108" s="28"/>
      <c r="I108" s="28">
        <v>0.99077796947535368</v>
      </c>
      <c r="J108" s="28">
        <v>4.6148892467479941E-2</v>
      </c>
      <c r="K108" s="28">
        <f t="shared" si="18"/>
        <v>0.91105188237163093</v>
      </c>
      <c r="L108">
        <f t="shared" si="28"/>
        <v>-0.25107528176128607</v>
      </c>
      <c r="M108">
        <f t="shared" si="27"/>
        <v>-0.14862829530093846</v>
      </c>
      <c r="N108">
        <f t="shared" ref="N108:N139" si="29">LOG(I108, 2)</f>
        <v>-1.3366305110124299E-2</v>
      </c>
      <c r="O108">
        <f t="shared" si="19"/>
        <v>0.11923139170378544</v>
      </c>
      <c r="P108">
        <f t="shared" si="20"/>
        <v>0.97726038253080505</v>
      </c>
      <c r="Q108">
        <f t="shared" si="21"/>
        <v>2.273961746919495E-2</v>
      </c>
      <c r="R108">
        <f t="shared" si="22"/>
        <v>2.273961746919495E-2</v>
      </c>
      <c r="S108" s="29">
        <f t="shared" si="23"/>
        <v>4.5479234938389901E-2</v>
      </c>
    </row>
    <row r="109" spans="1:19">
      <c r="A109" t="s">
        <v>210</v>
      </c>
      <c r="B109" t="s">
        <v>211</v>
      </c>
      <c r="C109" s="28">
        <v>0.85704008841168577</v>
      </c>
      <c r="D109" s="28">
        <v>3.8451453973456395E-2</v>
      </c>
      <c r="E109" s="28"/>
      <c r="F109" s="28">
        <v>0.92455117223824224</v>
      </c>
      <c r="G109" s="28">
        <v>3.8120005308206042E-2</v>
      </c>
      <c r="H109" s="28"/>
      <c r="I109" s="28">
        <v>0.94307773125812866</v>
      </c>
      <c r="J109" s="28">
        <v>4.1157005490004665E-2</v>
      </c>
      <c r="K109" s="28">
        <f t="shared" si="18"/>
        <v>0.90822299730268552</v>
      </c>
      <c r="L109">
        <f t="shared" si="28"/>
        <v>-0.22256540630212096</v>
      </c>
      <c r="M109">
        <f t="shared" si="27"/>
        <v>-0.11317492248207778</v>
      </c>
      <c r="N109">
        <f t="shared" si="29"/>
        <v>-8.4551407890554778E-2</v>
      </c>
      <c r="O109">
        <f t="shared" si="19"/>
        <v>7.2839374992172606E-2</v>
      </c>
      <c r="P109">
        <f t="shared" si="20"/>
        <v>0.99956791534195655</v>
      </c>
      <c r="Q109">
        <f t="shared" si="21"/>
        <v>4.3208465804345231E-4</v>
      </c>
      <c r="R109">
        <f t="shared" si="22"/>
        <v>4.3208465804345231E-4</v>
      </c>
      <c r="S109" s="29">
        <f t="shared" si="23"/>
        <v>8.6416931608690462E-4</v>
      </c>
    </row>
    <row r="110" spans="1:19">
      <c r="A110" t="s">
        <v>406</v>
      </c>
      <c r="B110" t="s">
        <v>407</v>
      </c>
      <c r="C110" s="28">
        <v>0.96338495883283914</v>
      </c>
      <c r="D110" s="28">
        <v>4.3214328759635517E-2</v>
      </c>
      <c r="E110" s="28"/>
      <c r="F110" s="28">
        <v>0.8894801426783161</v>
      </c>
      <c r="G110" s="28">
        <v>4.8194146690611735E-2</v>
      </c>
      <c r="H110" s="28"/>
      <c r="I110" s="28">
        <v>0.87152900111253229</v>
      </c>
      <c r="J110" s="28">
        <v>1.7568651126549793E-2</v>
      </c>
      <c r="K110" s="28">
        <f t="shared" si="18"/>
        <v>0.90813136754122914</v>
      </c>
      <c r="L110">
        <f t="shared" si="28"/>
        <v>-5.3815695341410279E-2</v>
      </c>
      <c r="M110">
        <f t="shared" si="27"/>
        <v>-0.16896569667912631</v>
      </c>
      <c r="N110">
        <f t="shared" si="29"/>
        <v>-0.19837942242958595</v>
      </c>
      <c r="O110">
        <f t="shared" si="19"/>
        <v>7.6401746555324057E-2</v>
      </c>
      <c r="P110">
        <f t="shared" si="20"/>
        <v>0.9992702411302401</v>
      </c>
      <c r="Q110">
        <f t="shared" si="21"/>
        <v>7.2975886975990001E-4</v>
      </c>
      <c r="R110">
        <f t="shared" si="22"/>
        <v>7.2975886975990001E-4</v>
      </c>
      <c r="S110" s="29">
        <f t="shared" si="23"/>
        <v>1.4595177395198E-3</v>
      </c>
    </row>
    <row r="111" spans="1:19">
      <c r="A111" t="s">
        <v>379</v>
      </c>
      <c r="B111" t="s">
        <v>380</v>
      </c>
      <c r="C111" s="28">
        <v>0.87080317239523253</v>
      </c>
      <c r="D111" s="28">
        <v>0.13190267272732367</v>
      </c>
      <c r="E111" s="28"/>
      <c r="F111" s="28">
        <v>0.97822906635316764</v>
      </c>
      <c r="G111" s="28">
        <v>0.11730073807426281</v>
      </c>
      <c r="H111" s="28"/>
      <c r="I111" s="28">
        <v>0.86563501378597374</v>
      </c>
      <c r="J111" s="28">
        <v>6.9980351411091171E-2</v>
      </c>
      <c r="K111" s="28">
        <f t="shared" si="18"/>
        <v>0.90488908417812464</v>
      </c>
      <c r="L111">
        <f t="shared" si="28"/>
        <v>-0.19958143151543095</v>
      </c>
      <c r="M111">
        <f t="shared" si="27"/>
        <v>-3.1755762433526652E-2</v>
      </c>
      <c r="N111">
        <f t="shared" si="29"/>
        <v>-0.20816923944518864</v>
      </c>
      <c r="O111">
        <f t="shared" si="19"/>
        <v>9.9466008028849986E-2</v>
      </c>
      <c r="P111">
        <f t="shared" si="20"/>
        <v>0.99463104515315415</v>
      </c>
      <c r="Q111">
        <f t="shared" si="21"/>
        <v>5.3689548468458526E-3</v>
      </c>
      <c r="R111">
        <f t="shared" si="22"/>
        <v>5.3689548468458526E-3</v>
      </c>
      <c r="S111" s="29">
        <f t="shared" si="23"/>
        <v>1.0737909693691705E-2</v>
      </c>
    </row>
    <row r="112" spans="1:19">
      <c r="A112" t="s">
        <v>541</v>
      </c>
      <c r="B112" t="s">
        <v>542</v>
      </c>
      <c r="C112" s="28">
        <v>0.84933982487470161</v>
      </c>
      <c r="D112" s="28">
        <v>8.1968002290677994E-2</v>
      </c>
      <c r="E112" s="28"/>
      <c r="F112" s="28">
        <v>0.90055429591258418</v>
      </c>
      <c r="G112" s="28">
        <v>1.8722800278245112E-2</v>
      </c>
      <c r="H112" s="28"/>
      <c r="I112" s="28">
        <v>0.96128117930845403</v>
      </c>
      <c r="J112" s="28">
        <v>4.1327456489250465E-2</v>
      </c>
      <c r="K112" s="28">
        <f t="shared" si="18"/>
        <v>0.9037251000319132</v>
      </c>
      <c r="L112">
        <f t="shared" si="28"/>
        <v>-0.23558619650361096</v>
      </c>
      <c r="M112">
        <f t="shared" si="27"/>
        <v>-0.15111483365599784</v>
      </c>
      <c r="N112">
        <f t="shared" si="29"/>
        <v>-5.6969607010116254E-2</v>
      </c>
      <c r="O112">
        <f t="shared" si="19"/>
        <v>8.9351945403019578E-2</v>
      </c>
      <c r="P112">
        <f t="shared" si="20"/>
        <v>0.99792671690312551</v>
      </c>
      <c r="Q112">
        <f t="shared" si="21"/>
        <v>2.0732830968744898E-3</v>
      </c>
      <c r="R112">
        <f t="shared" si="22"/>
        <v>2.0732830968744898E-3</v>
      </c>
      <c r="S112" s="29">
        <f t="shared" si="23"/>
        <v>4.1465661937489795E-3</v>
      </c>
    </row>
    <row r="113" spans="1:19">
      <c r="A113" t="s">
        <v>126</v>
      </c>
      <c r="B113" t="s">
        <v>15</v>
      </c>
      <c r="C113" s="28">
        <v>0.82145214756041618</v>
      </c>
      <c r="D113" s="28">
        <v>5.6189461034106533E-2</v>
      </c>
      <c r="E113" s="28"/>
      <c r="F113" s="28">
        <v>0.92089616225875481</v>
      </c>
      <c r="G113" s="28">
        <v>2.6207147724497587E-2</v>
      </c>
      <c r="H113" s="28"/>
      <c r="I113" s="28">
        <v>0.96182207246153772</v>
      </c>
      <c r="J113" s="28">
        <v>4.269606543870616E-2</v>
      </c>
      <c r="K113" s="28">
        <f t="shared" si="18"/>
        <v>0.90139012742690294</v>
      </c>
      <c r="L113">
        <f t="shared" si="28"/>
        <v>-0.28375155925924361</v>
      </c>
      <c r="M113">
        <f t="shared" si="27"/>
        <v>-0.11888960376065724</v>
      </c>
      <c r="N113">
        <f t="shared" si="29"/>
        <v>-5.6158060475146321E-2</v>
      </c>
      <c r="O113">
        <f t="shared" si="19"/>
        <v>0.11755389656280132</v>
      </c>
      <c r="P113">
        <f t="shared" si="20"/>
        <v>0.98788086098742189</v>
      </c>
      <c r="Q113">
        <f t="shared" si="21"/>
        <v>1.2119139012578106E-2</v>
      </c>
      <c r="R113">
        <f t="shared" si="22"/>
        <v>1.2119139012578106E-2</v>
      </c>
      <c r="S113" s="29">
        <f t="shared" si="23"/>
        <v>2.4238278025156212E-2</v>
      </c>
    </row>
    <row r="114" spans="1:19">
      <c r="A114" t="s">
        <v>557</v>
      </c>
      <c r="B114" t="s">
        <v>558</v>
      </c>
      <c r="C114" s="28">
        <v>0.87189947737821993</v>
      </c>
      <c r="D114" s="28">
        <v>0.14092153890035386</v>
      </c>
      <c r="E114" s="28"/>
      <c r="F114" s="28"/>
      <c r="G114" s="28"/>
      <c r="H114" s="28"/>
      <c r="I114" s="28">
        <v>0.89206024697700803</v>
      </c>
      <c r="J114" s="28">
        <v>6.539098599845683E-2</v>
      </c>
      <c r="K114" s="28">
        <f t="shared" si="18"/>
        <v>0.88197986217761404</v>
      </c>
      <c r="L114">
        <f t="shared" si="28"/>
        <v>-0.19776628081131625</v>
      </c>
      <c r="N114">
        <f t="shared" si="29"/>
        <v>-0.16478694631150692</v>
      </c>
      <c r="O114">
        <f t="shared" si="19"/>
        <v>2.3319911063834634E-2</v>
      </c>
      <c r="P114">
        <f t="shared" si="20"/>
        <v>1</v>
      </c>
      <c r="Q114">
        <f t="shared" si="21"/>
        <v>0</v>
      </c>
      <c r="R114">
        <f t="shared" si="22"/>
        <v>0</v>
      </c>
      <c r="S114" s="29">
        <f t="shared" si="23"/>
        <v>0</v>
      </c>
    </row>
    <row r="115" spans="1:19">
      <c r="A115" t="s">
        <v>160</v>
      </c>
      <c r="B115" t="s">
        <v>237</v>
      </c>
      <c r="C115" s="28">
        <v>0.98094061077659223</v>
      </c>
      <c r="D115" s="28">
        <v>0.34513534027224624</v>
      </c>
      <c r="E115" s="28"/>
      <c r="F115" s="28">
        <v>0.82418092702882495</v>
      </c>
      <c r="G115" s="28">
        <v>5.1747869494554524E-2</v>
      </c>
      <c r="H115" s="28"/>
      <c r="I115" s="28">
        <v>0.8395577117677322</v>
      </c>
      <c r="J115" s="28">
        <v>6.8532848977188435E-2</v>
      </c>
      <c r="K115" s="28">
        <f t="shared" si="18"/>
        <v>0.88155974985771657</v>
      </c>
      <c r="L115">
        <f t="shared" si="28"/>
        <v>-2.7762301084769476E-2</v>
      </c>
      <c r="M115">
        <f t="shared" ref="M115:M130" si="30">LOG(F115, 2)</f>
        <v>-0.27896701733946233</v>
      </c>
      <c r="N115">
        <f t="shared" si="29"/>
        <v>-0.25229859447865843</v>
      </c>
      <c r="O115">
        <f t="shared" si="19"/>
        <v>0.13798041002110289</v>
      </c>
      <c r="P115">
        <f t="shared" si="20"/>
        <v>0.99033579665279725</v>
      </c>
      <c r="Q115">
        <f t="shared" si="21"/>
        <v>9.6642033472027489E-3</v>
      </c>
      <c r="R115">
        <f t="shared" si="22"/>
        <v>9.6642033472027489E-3</v>
      </c>
      <c r="S115" s="29">
        <f t="shared" si="23"/>
        <v>1.9328406694405498E-2</v>
      </c>
    </row>
    <row r="116" spans="1:19">
      <c r="A116" t="s">
        <v>564</v>
      </c>
      <c r="B116" t="s">
        <v>565</v>
      </c>
      <c r="C116" s="28">
        <v>0.93918465498915971</v>
      </c>
      <c r="D116" s="28">
        <v>5.0236589081074701E-2</v>
      </c>
      <c r="E116" s="28"/>
      <c r="F116" s="28">
        <v>0.83382800009963476</v>
      </c>
      <c r="G116" s="28">
        <v>3.9728961657777763E-2</v>
      </c>
      <c r="H116" s="28"/>
      <c r="I116" s="28">
        <v>0.86529208510171518</v>
      </c>
      <c r="J116" s="28">
        <v>5.4230661440373161E-2</v>
      </c>
      <c r="K116" s="28">
        <f t="shared" si="18"/>
        <v>0.87943491339683655</v>
      </c>
      <c r="L116">
        <f t="shared" si="28"/>
        <v>-9.051925793843324E-2</v>
      </c>
      <c r="M116">
        <f t="shared" si="30"/>
        <v>-0.26217827595929755</v>
      </c>
      <c r="N116">
        <f t="shared" si="29"/>
        <v>-0.20874088861394835</v>
      </c>
      <c r="O116">
        <f t="shared" si="19"/>
        <v>8.7843351857878477E-2</v>
      </c>
      <c r="P116">
        <f t="shared" si="20"/>
        <v>0.99988789633410791</v>
      </c>
      <c r="Q116">
        <f t="shared" si="21"/>
        <v>1.1210366589209375E-4</v>
      </c>
      <c r="R116">
        <f t="shared" si="22"/>
        <v>1.1210366589209375E-4</v>
      </c>
      <c r="S116" s="29">
        <f t="shared" si="23"/>
        <v>2.242073317841875E-4</v>
      </c>
    </row>
    <row r="117" spans="1:19">
      <c r="A117" t="s">
        <v>613</v>
      </c>
      <c r="B117" t="s">
        <v>614</v>
      </c>
      <c r="C117" s="28">
        <v>0.81750802331333516</v>
      </c>
      <c r="D117" s="28">
        <v>4.7831172872248043E-2</v>
      </c>
      <c r="E117" s="28"/>
      <c r="F117" s="28">
        <v>0.89735960373514545</v>
      </c>
      <c r="G117" s="28">
        <v>4.4747094725733495E-2</v>
      </c>
      <c r="H117" s="28"/>
      <c r="I117" s="28">
        <v>0.90833297937487156</v>
      </c>
      <c r="J117" s="28">
        <v>6.1569506233129241E-2</v>
      </c>
      <c r="K117" s="28">
        <f t="shared" si="18"/>
        <v>0.87440020214111736</v>
      </c>
      <c r="L117">
        <f t="shared" si="28"/>
        <v>-0.29069520508696828</v>
      </c>
      <c r="M117">
        <f t="shared" si="30"/>
        <v>-0.15624185493677123</v>
      </c>
      <c r="N117">
        <f t="shared" si="29"/>
        <v>-0.13870683301972095</v>
      </c>
      <c r="O117">
        <f t="shared" si="19"/>
        <v>8.3152115230556989E-2</v>
      </c>
      <c r="P117">
        <f t="shared" si="20"/>
        <v>0.99997611754236004</v>
      </c>
      <c r="Q117">
        <f t="shared" si="21"/>
        <v>2.3882457639956556E-5</v>
      </c>
      <c r="R117">
        <f t="shared" si="22"/>
        <v>2.3882457639956556E-5</v>
      </c>
      <c r="S117" s="29">
        <f t="shared" si="23"/>
        <v>4.7764915279913112E-5</v>
      </c>
    </row>
    <row r="118" spans="1:19">
      <c r="A118" t="s">
        <v>156</v>
      </c>
      <c r="B118" t="s">
        <v>157</v>
      </c>
      <c r="C118" s="28">
        <v>0.92639977425556241</v>
      </c>
      <c r="D118" s="28">
        <v>0.10299100900741995</v>
      </c>
      <c r="E118" s="28"/>
      <c r="F118" s="28">
        <v>0.85246712927626223</v>
      </c>
      <c r="G118" s="28">
        <v>3.3720101024384087E-2</v>
      </c>
      <c r="H118" s="28"/>
      <c r="I118" s="28">
        <v>0.84057177725617149</v>
      </c>
      <c r="J118" s="28">
        <v>2.2531750858774003E-2</v>
      </c>
      <c r="K118" s="28">
        <f t="shared" si="18"/>
        <v>0.87314622692933208</v>
      </c>
      <c r="L118">
        <f t="shared" si="28"/>
        <v>-0.11029319311507063</v>
      </c>
      <c r="M118">
        <f t="shared" si="30"/>
        <v>-0.23028388930704285</v>
      </c>
      <c r="N118">
        <f t="shared" si="29"/>
        <v>-0.25055707700811125</v>
      </c>
      <c r="O118">
        <f t="shared" si="19"/>
        <v>7.5809768980166614E-2</v>
      </c>
      <c r="P118">
        <f t="shared" si="20"/>
        <v>0.99999663329121147</v>
      </c>
      <c r="Q118">
        <f t="shared" si="21"/>
        <v>3.3667087885325131E-6</v>
      </c>
      <c r="R118">
        <f t="shared" si="22"/>
        <v>3.3667087885325131E-6</v>
      </c>
      <c r="S118" s="29">
        <f t="shared" si="23"/>
        <v>6.7334175770650262E-6</v>
      </c>
    </row>
    <row r="119" spans="1:19">
      <c r="A119" t="s">
        <v>611</v>
      </c>
      <c r="B119" t="s">
        <v>612</v>
      </c>
      <c r="C119" s="28">
        <v>0.80365447458217099</v>
      </c>
      <c r="D119" s="28">
        <v>0.10675428147202851</v>
      </c>
      <c r="E119" s="28"/>
      <c r="F119" s="28">
        <v>0.90500288158265374</v>
      </c>
      <c r="G119" s="28">
        <v>3.0910337350486344E-2</v>
      </c>
      <c r="H119" s="28"/>
      <c r="I119" s="28">
        <v>0.90761483938137377</v>
      </c>
      <c r="J119" s="28">
        <v>1.7584412683945227E-2</v>
      </c>
      <c r="K119" s="28">
        <f t="shared" si="18"/>
        <v>0.87209073184873287</v>
      </c>
      <c r="L119">
        <f t="shared" si="28"/>
        <v>-0.31535273645835599</v>
      </c>
      <c r="M119">
        <f t="shared" si="30"/>
        <v>-0.14400570905794366</v>
      </c>
      <c r="N119">
        <f t="shared" si="29"/>
        <v>-0.13984789781309465</v>
      </c>
      <c r="O119">
        <f t="shared" si="19"/>
        <v>0.10014908851407867</v>
      </c>
      <c r="P119">
        <f t="shared" si="20"/>
        <v>0.99972420932007644</v>
      </c>
      <c r="Q119">
        <f t="shared" si="21"/>
        <v>2.7579067992355988E-4</v>
      </c>
      <c r="R119">
        <f t="shared" si="22"/>
        <v>2.7579067992355988E-4</v>
      </c>
      <c r="S119" s="29">
        <f t="shared" si="23"/>
        <v>5.5158135984711976E-4</v>
      </c>
    </row>
    <row r="120" spans="1:19">
      <c r="A120" t="s">
        <v>605</v>
      </c>
      <c r="B120" t="s">
        <v>606</v>
      </c>
      <c r="C120" s="28">
        <v>0.84285707006300126</v>
      </c>
      <c r="D120" s="28">
        <v>7.5760791758601356E-2</v>
      </c>
      <c r="E120" s="28"/>
      <c r="F120" s="28">
        <v>0.94816279182197949</v>
      </c>
      <c r="G120" s="28">
        <v>3.7625474261708931E-2</v>
      </c>
      <c r="H120" s="28"/>
      <c r="I120" s="28">
        <v>0.82134696152224995</v>
      </c>
      <c r="J120" s="28">
        <v>2.1760519351420447E-2</v>
      </c>
      <c r="K120" s="28">
        <f t="shared" si="18"/>
        <v>0.87078894113574357</v>
      </c>
      <c r="L120">
        <f t="shared" si="28"/>
        <v>-0.24664009218283051</v>
      </c>
      <c r="M120">
        <f t="shared" si="30"/>
        <v>-7.6793315519704336E-2</v>
      </c>
      <c r="N120">
        <f t="shared" si="29"/>
        <v>-0.28393630659079688</v>
      </c>
      <c r="O120">
        <f t="shared" si="19"/>
        <v>0.11041373246559033</v>
      </c>
      <c r="P120">
        <f t="shared" si="20"/>
        <v>0.99925318668644325</v>
      </c>
      <c r="Q120">
        <f t="shared" si="21"/>
        <v>7.4681331355674896E-4</v>
      </c>
      <c r="R120">
        <f t="shared" si="22"/>
        <v>7.4681331355674896E-4</v>
      </c>
      <c r="S120" s="29">
        <f t="shared" si="23"/>
        <v>1.4936266271134979E-3</v>
      </c>
    </row>
    <row r="121" spans="1:19">
      <c r="A121" t="s">
        <v>180</v>
      </c>
      <c r="B121" t="s">
        <v>181</v>
      </c>
      <c r="C121" s="28">
        <v>0.90123822627072014</v>
      </c>
      <c r="D121" s="28">
        <v>0.31546409858451607</v>
      </c>
      <c r="E121" s="28"/>
      <c r="F121" s="28">
        <v>0.83297241221341523</v>
      </c>
      <c r="G121" s="28">
        <v>2.2174075402752916E-2</v>
      </c>
      <c r="H121" s="28"/>
      <c r="I121" s="28">
        <v>0.87634538695817121</v>
      </c>
      <c r="J121" s="28">
        <v>4.3384825388138717E-2</v>
      </c>
      <c r="K121" s="28">
        <f t="shared" si="18"/>
        <v>0.87018534181410223</v>
      </c>
      <c r="L121">
        <f t="shared" si="28"/>
        <v>-0.15001958770371723</v>
      </c>
      <c r="M121">
        <f t="shared" si="30"/>
        <v>-0.26365938011524542</v>
      </c>
      <c r="N121">
        <f t="shared" si="29"/>
        <v>-0.19042851519138407</v>
      </c>
      <c r="O121">
        <f t="shared" si="19"/>
        <v>5.7604460790138541E-2</v>
      </c>
      <c r="P121">
        <f t="shared" si="20"/>
        <v>0.99999999929689698</v>
      </c>
      <c r="Q121">
        <f t="shared" si="21"/>
        <v>7.0310302024978455E-10</v>
      </c>
      <c r="R121">
        <f t="shared" si="22"/>
        <v>7.0310302024978455E-10</v>
      </c>
      <c r="S121" s="29">
        <f t="shared" si="23"/>
        <v>1.4062060404995691E-9</v>
      </c>
    </row>
    <row r="122" spans="1:19">
      <c r="A122" t="s">
        <v>588</v>
      </c>
      <c r="B122" t="s">
        <v>589</v>
      </c>
      <c r="C122" s="28">
        <v>0.87858255851919775</v>
      </c>
      <c r="D122" s="28">
        <v>8.1884845838709544E-2</v>
      </c>
      <c r="E122" s="28"/>
      <c r="F122" s="28">
        <v>0.83840715351028527</v>
      </c>
      <c r="G122" s="28">
        <v>6.8284664648498791E-2</v>
      </c>
      <c r="H122" s="28"/>
      <c r="I122" s="28">
        <v>0.888555086701449</v>
      </c>
      <c r="J122" s="28">
        <v>1.8769959935586143E-2</v>
      </c>
      <c r="K122" s="28">
        <f t="shared" si="18"/>
        <v>0.86851493291031068</v>
      </c>
      <c r="L122">
        <f t="shared" si="28"/>
        <v>-0.18675023532422805</v>
      </c>
      <c r="M122">
        <f t="shared" si="30"/>
        <v>-0.25427706850605269</v>
      </c>
      <c r="N122">
        <f t="shared" si="29"/>
        <v>-0.17046687479835887</v>
      </c>
      <c r="O122">
        <f t="shared" si="19"/>
        <v>4.4439414935584898E-2</v>
      </c>
      <c r="P122">
        <f t="shared" si="20"/>
        <v>0.999999999999999</v>
      </c>
      <c r="Q122">
        <f t="shared" si="21"/>
        <v>0</v>
      </c>
      <c r="R122">
        <f t="shared" si="22"/>
        <v>0</v>
      </c>
      <c r="S122" s="29">
        <f t="shared" si="23"/>
        <v>0</v>
      </c>
    </row>
    <row r="123" spans="1:19">
      <c r="A123" t="s">
        <v>271</v>
      </c>
      <c r="B123" t="s">
        <v>272</v>
      </c>
      <c r="C123" s="28">
        <v>0.86190927274235474</v>
      </c>
      <c r="D123" s="28">
        <v>1.2463155652542223E-2</v>
      </c>
      <c r="E123" s="28"/>
      <c r="F123" s="28">
        <v>0.79077433682468323</v>
      </c>
      <c r="G123" s="28">
        <v>2.8600026180071569E-2</v>
      </c>
      <c r="H123" s="28"/>
      <c r="I123" s="28">
        <v>0.93125417547250477</v>
      </c>
      <c r="J123" s="28">
        <v>6.0821484108245782E-2</v>
      </c>
      <c r="K123" s="28">
        <f t="shared" si="18"/>
        <v>0.8613125950131808</v>
      </c>
      <c r="L123">
        <f t="shared" si="28"/>
        <v>-0.21439208015938591</v>
      </c>
      <c r="M123">
        <f t="shared" si="30"/>
        <v>-0.33866204316335313</v>
      </c>
      <c r="N123">
        <f t="shared" si="29"/>
        <v>-0.10275310578630553</v>
      </c>
      <c r="O123">
        <f t="shared" si="19"/>
        <v>0.11801081238488863</v>
      </c>
      <c r="P123">
        <f t="shared" si="20"/>
        <v>0.99933271167018567</v>
      </c>
      <c r="Q123">
        <f t="shared" si="21"/>
        <v>6.6728832981433062E-4</v>
      </c>
      <c r="R123">
        <f t="shared" si="22"/>
        <v>6.6728832981433062E-4</v>
      </c>
      <c r="S123" s="29">
        <f t="shared" si="23"/>
        <v>1.3345766596286612E-3</v>
      </c>
    </row>
    <row r="124" spans="1:19">
      <c r="A124" t="s">
        <v>647</v>
      </c>
      <c r="B124" t="s">
        <v>648</v>
      </c>
      <c r="C124" s="28">
        <v>0.85607626498391132</v>
      </c>
      <c r="D124" s="28">
        <v>8.1231962512090375E-2</v>
      </c>
      <c r="E124" s="28"/>
      <c r="F124" s="28">
        <v>0.79887244562540383</v>
      </c>
      <c r="G124" s="28">
        <v>1.8852500954303013E-2</v>
      </c>
      <c r="H124" s="28"/>
      <c r="I124" s="28">
        <v>0.92067673998888822</v>
      </c>
      <c r="J124" s="28">
        <v>5.2819328452231994E-2</v>
      </c>
      <c r="K124" s="28">
        <f t="shared" si="18"/>
        <v>0.85854181686606779</v>
      </c>
      <c r="L124">
        <f t="shared" si="28"/>
        <v>-0.22418876763832074</v>
      </c>
      <c r="M124">
        <f t="shared" si="30"/>
        <v>-0.32396292559407297</v>
      </c>
      <c r="N124">
        <f t="shared" si="29"/>
        <v>-0.11923339620211724</v>
      </c>
      <c r="O124">
        <f t="shared" si="19"/>
        <v>0.10237569112029019</v>
      </c>
      <c r="P124">
        <f t="shared" si="20"/>
        <v>0.99991630282887256</v>
      </c>
      <c r="Q124">
        <f t="shared" si="21"/>
        <v>8.369717112743924E-5</v>
      </c>
      <c r="R124">
        <f t="shared" si="22"/>
        <v>8.369717112743924E-5</v>
      </c>
      <c r="S124" s="29">
        <f t="shared" si="23"/>
        <v>1.6739434225487848E-4</v>
      </c>
    </row>
    <row r="125" spans="1:19">
      <c r="A125" t="s">
        <v>393</v>
      </c>
      <c r="B125" t="s">
        <v>394</v>
      </c>
      <c r="C125" s="28">
        <v>0.79670307551148101</v>
      </c>
      <c r="D125" s="28">
        <v>0.18967928925569955</v>
      </c>
      <c r="E125" s="28"/>
      <c r="F125" s="28">
        <v>0.80821356306954895</v>
      </c>
      <c r="G125" s="28">
        <v>9.4773289368950381E-2</v>
      </c>
      <c r="H125" s="28"/>
      <c r="I125" s="28">
        <v>0.97002343369912203</v>
      </c>
      <c r="J125" s="28">
        <v>9.001678342266782E-2</v>
      </c>
      <c r="K125" s="28">
        <f t="shared" si="18"/>
        <v>0.85831335742671744</v>
      </c>
      <c r="L125">
        <f t="shared" si="28"/>
        <v>-0.32788595072481791</v>
      </c>
      <c r="M125">
        <f t="shared" si="30"/>
        <v>-0.30719153251596382</v>
      </c>
      <c r="N125">
        <f t="shared" si="29"/>
        <v>-4.3908494728680553E-2</v>
      </c>
      <c r="O125">
        <f t="shared" si="19"/>
        <v>0.15831898835659874</v>
      </c>
      <c r="P125">
        <f t="shared" si="20"/>
        <v>0.9933585746283552</v>
      </c>
      <c r="Q125">
        <f t="shared" si="21"/>
        <v>6.6414253716448046E-3</v>
      </c>
      <c r="R125">
        <f t="shared" si="22"/>
        <v>6.6414253716448046E-3</v>
      </c>
      <c r="S125" s="29">
        <f t="shared" si="23"/>
        <v>1.3282850743289609E-2</v>
      </c>
    </row>
    <row r="126" spans="1:19">
      <c r="A126" t="s">
        <v>251</v>
      </c>
      <c r="B126" t="s">
        <v>252</v>
      </c>
      <c r="C126" s="28">
        <v>0.88001550047757671</v>
      </c>
      <c r="D126" s="28">
        <v>0.1089701582375035</v>
      </c>
      <c r="E126" s="28"/>
      <c r="F126" s="28">
        <v>0.80883025184530299</v>
      </c>
      <c r="G126" s="28">
        <v>3.8992497009635252E-2</v>
      </c>
      <c r="H126" s="28"/>
      <c r="I126" s="28">
        <v>0.88593287916274477</v>
      </c>
      <c r="J126" s="28">
        <v>1.9114592181245945E-2</v>
      </c>
      <c r="K126" s="28">
        <f t="shared" si="18"/>
        <v>0.85825954382854153</v>
      </c>
      <c r="L126">
        <f t="shared" si="28"/>
        <v>-0.18439915947244401</v>
      </c>
      <c r="M126">
        <f t="shared" si="30"/>
        <v>-0.30609113699980162</v>
      </c>
      <c r="N126">
        <f t="shared" si="29"/>
        <v>-0.17473069471564867</v>
      </c>
      <c r="O126">
        <f t="shared" si="19"/>
        <v>7.3209724311233043E-2</v>
      </c>
      <c r="P126">
        <f t="shared" si="20"/>
        <v>0.99999992232360457</v>
      </c>
      <c r="Q126">
        <f t="shared" si="21"/>
        <v>7.7676395426884426E-8</v>
      </c>
      <c r="R126">
        <f t="shared" si="22"/>
        <v>7.7676395426884426E-8</v>
      </c>
      <c r="S126" s="29">
        <f t="shared" si="23"/>
        <v>1.5535279085376885E-7</v>
      </c>
    </row>
    <row r="127" spans="1:19">
      <c r="A127" t="s">
        <v>293</v>
      </c>
      <c r="B127" t="s">
        <v>294</v>
      </c>
      <c r="C127" s="28">
        <v>0.92248163852788989</v>
      </c>
      <c r="D127" s="28">
        <v>9.033662355897118E-2</v>
      </c>
      <c r="E127" s="28"/>
      <c r="F127" s="28">
        <v>0.82929942781866606</v>
      </c>
      <c r="G127" s="28">
        <v>4.0769103699852316E-2</v>
      </c>
      <c r="H127" s="28"/>
      <c r="I127" s="28">
        <v>0.82159767444820764</v>
      </c>
      <c r="J127" s="28">
        <v>3.7406781433571831E-2</v>
      </c>
      <c r="K127" s="28">
        <f t="shared" si="18"/>
        <v>0.8577929135982546</v>
      </c>
      <c r="L127">
        <f t="shared" si="28"/>
        <v>-0.11640789945241987</v>
      </c>
      <c r="M127">
        <f t="shared" si="30"/>
        <v>-0.2700349979509471</v>
      </c>
      <c r="N127">
        <f t="shared" si="29"/>
        <v>-0.2834959968081609</v>
      </c>
      <c r="O127">
        <f t="shared" si="19"/>
        <v>9.2826824572490654E-2</v>
      </c>
      <c r="P127">
        <f t="shared" si="20"/>
        <v>0.99998455370567285</v>
      </c>
      <c r="Q127">
        <f t="shared" si="21"/>
        <v>1.544629432714828E-5</v>
      </c>
      <c r="R127">
        <f t="shared" si="22"/>
        <v>1.544629432714828E-5</v>
      </c>
      <c r="S127" s="29">
        <f t="shared" si="23"/>
        <v>3.089258865429656E-5</v>
      </c>
    </row>
    <row r="128" spans="1:19">
      <c r="A128" t="s">
        <v>240</v>
      </c>
      <c r="B128" t="s">
        <v>163</v>
      </c>
      <c r="C128" s="28">
        <v>0.79646215759100203</v>
      </c>
      <c r="D128" s="28">
        <v>0.11348253785505058</v>
      </c>
      <c r="E128" s="28"/>
      <c r="F128" s="28">
        <v>0.82393088236947531</v>
      </c>
      <c r="G128" s="28">
        <v>1.0805621148963353E-2</v>
      </c>
      <c r="H128" s="28"/>
      <c r="I128" s="28">
        <v>0.952167725794694</v>
      </c>
      <c r="J128" s="28">
        <v>3.0358120064433086E-2</v>
      </c>
      <c r="K128" s="28">
        <f t="shared" si="18"/>
        <v>0.85752025525172382</v>
      </c>
      <c r="L128">
        <f t="shared" si="28"/>
        <v>-0.32832227846354067</v>
      </c>
      <c r="M128">
        <f t="shared" si="30"/>
        <v>-0.27940477670840219</v>
      </c>
      <c r="N128">
        <f t="shared" si="29"/>
        <v>-7.0712366040426078E-2</v>
      </c>
      <c r="O128">
        <f t="shared" si="19"/>
        <v>0.13681393156827992</v>
      </c>
      <c r="P128">
        <f t="shared" si="20"/>
        <v>0.99790169376431836</v>
      </c>
      <c r="Q128">
        <f t="shared" si="21"/>
        <v>2.0983062356816351E-3</v>
      </c>
      <c r="R128">
        <f t="shared" si="22"/>
        <v>2.0983062356816351E-3</v>
      </c>
      <c r="S128" s="29">
        <f t="shared" si="23"/>
        <v>4.1966124713632702E-3</v>
      </c>
    </row>
    <row r="129" spans="1:19">
      <c r="A129" t="s">
        <v>445</v>
      </c>
      <c r="B129" t="s">
        <v>374</v>
      </c>
      <c r="C129" s="28">
        <v>0.85490066300672574</v>
      </c>
      <c r="D129" s="28">
        <v>0.20092043297284112</v>
      </c>
      <c r="E129" s="28"/>
      <c r="F129" s="28">
        <v>0.84867008987985748</v>
      </c>
      <c r="G129" s="28">
        <v>1.2641466836883337E-2</v>
      </c>
      <c r="H129" s="28"/>
      <c r="I129" s="28">
        <v>0.85811982669398335</v>
      </c>
      <c r="J129" s="28">
        <v>4.1103851772954343E-2</v>
      </c>
      <c r="K129" s="28">
        <f t="shared" si="18"/>
        <v>0.85389685986018893</v>
      </c>
      <c r="L129">
        <f t="shared" si="28"/>
        <v>-0.22617130215611245</v>
      </c>
      <c r="M129">
        <f t="shared" si="30"/>
        <v>-0.2367242621856552</v>
      </c>
      <c r="N129">
        <f t="shared" si="29"/>
        <v>-0.22074897710809907</v>
      </c>
      <c r="O129">
        <f t="shared" si="19"/>
        <v>8.1237953734756684E-3</v>
      </c>
      <c r="P129">
        <f t="shared" si="20"/>
        <v>1</v>
      </c>
      <c r="Q129">
        <f t="shared" si="21"/>
        <v>0</v>
      </c>
      <c r="R129">
        <f t="shared" si="22"/>
        <v>0</v>
      </c>
      <c r="S129" s="29">
        <f t="shared" si="23"/>
        <v>0</v>
      </c>
    </row>
    <row r="130" spans="1:19">
      <c r="A130" t="s">
        <v>1003</v>
      </c>
      <c r="B130" t="s">
        <v>1004</v>
      </c>
      <c r="C130" s="28">
        <v>0.84253957168090865</v>
      </c>
      <c r="D130" s="28">
        <v>8.2689588468986386E-2</v>
      </c>
      <c r="E130" s="28"/>
      <c r="F130" s="28">
        <v>0.93124766598301001</v>
      </c>
      <c r="G130" s="28">
        <v>0.12543210220534509</v>
      </c>
      <c r="H130" s="28"/>
      <c r="I130" s="28">
        <v>0.77343342621344002</v>
      </c>
      <c r="J130" s="28">
        <v>6.920604562511197E-2</v>
      </c>
      <c r="K130" s="28">
        <f t="shared" ref="K130:K193" si="31">AVERAGE(C130, F130, I130)</f>
        <v>0.84907355462578626</v>
      </c>
      <c r="L130">
        <f t="shared" si="28"/>
        <v>-0.24718364772982598</v>
      </c>
      <c r="M130">
        <f t="shared" si="30"/>
        <v>-0.10276319029522124</v>
      </c>
      <c r="N130">
        <f t="shared" si="29"/>
        <v>-0.37065097878538705</v>
      </c>
      <c r="O130">
        <f t="shared" ref="O130:O193" si="32">STDEV(L130:N130)</f>
        <v>0.13408039726581689</v>
      </c>
      <c r="P130">
        <f t="shared" ref="P130:P193" si="33">_1__xlfn.(L130:N130, 0, O130)</f>
        <v>0.99904181067787079</v>
      </c>
      <c r="Q130">
        <f t="shared" ref="Q130:Q193" si="34">1-P130</f>
        <v>9.5818932212921037E-4</v>
      </c>
      <c r="R130">
        <f t="shared" ref="R130:R193" si="35">MIN(P130:Q130)</f>
        <v>9.5818932212921037E-4</v>
      </c>
      <c r="S130" s="29">
        <f t="shared" ref="S130:S193" si="36">2*R130</f>
        <v>1.9163786442584207E-3</v>
      </c>
    </row>
    <row r="131" spans="1:19">
      <c r="A131" t="s">
        <v>438</v>
      </c>
      <c r="B131" t="s">
        <v>439</v>
      </c>
      <c r="C131" s="28">
        <v>0.90966780528384539</v>
      </c>
      <c r="D131" s="28">
        <v>4.5476252643320593E-2</v>
      </c>
      <c r="E131" s="28"/>
      <c r="F131" s="28"/>
      <c r="G131" s="28"/>
      <c r="H131" s="28"/>
      <c r="I131" s="28">
        <v>0.78552833801620503</v>
      </c>
      <c r="J131" s="28">
        <v>5.0071398381592351E-2</v>
      </c>
      <c r="K131" s="28">
        <f t="shared" si="31"/>
        <v>0.84759807165002521</v>
      </c>
      <c r="L131">
        <f t="shared" si="28"/>
        <v>-0.13658830030881411</v>
      </c>
      <c r="N131">
        <f t="shared" si="29"/>
        <v>-0.34826477305597803</v>
      </c>
      <c r="O131">
        <f t="shared" si="32"/>
        <v>0.14967786929716906</v>
      </c>
      <c r="P131">
        <f t="shared" si="33"/>
        <v>0.98900493523370403</v>
      </c>
      <c r="Q131">
        <f t="shared" si="34"/>
        <v>1.099506476629597E-2</v>
      </c>
      <c r="R131">
        <f t="shared" si="35"/>
        <v>1.099506476629597E-2</v>
      </c>
      <c r="S131" s="29">
        <f t="shared" si="36"/>
        <v>2.199012953259194E-2</v>
      </c>
    </row>
    <row r="132" spans="1:19">
      <c r="A132" t="s">
        <v>446</v>
      </c>
      <c r="B132" t="s">
        <v>447</v>
      </c>
      <c r="C132" s="28">
        <v>0.91103183793878784</v>
      </c>
      <c r="D132" s="28">
        <v>5.9138351736317304E-2</v>
      </c>
      <c r="E132" s="28"/>
      <c r="F132" s="28">
        <v>0.77165884270062557</v>
      </c>
      <c r="G132" s="28">
        <v>2.2751206492510289E-2</v>
      </c>
      <c r="H132" s="28"/>
      <c r="I132" s="28">
        <v>0.85676943715825271</v>
      </c>
      <c r="J132" s="28">
        <v>1.7791475832982653E-2</v>
      </c>
      <c r="K132" s="28">
        <f t="shared" si="31"/>
        <v>0.84648670593255526</v>
      </c>
      <c r="L132">
        <f t="shared" si="28"/>
        <v>-0.13442662194259525</v>
      </c>
      <c r="M132">
        <f>LOG(F132, 2)</f>
        <v>-0.37396493486531712</v>
      </c>
      <c r="N132">
        <f t="shared" si="29"/>
        <v>-0.22302107797223197</v>
      </c>
      <c r="O132">
        <f t="shared" si="32"/>
        <v>0.12111401579421709</v>
      </c>
      <c r="P132">
        <f t="shared" si="33"/>
        <v>0.99975543768913233</v>
      </c>
      <c r="Q132">
        <f t="shared" si="34"/>
        <v>2.4456231086766866E-4</v>
      </c>
      <c r="R132">
        <f t="shared" si="35"/>
        <v>2.4456231086766866E-4</v>
      </c>
      <c r="S132" s="29">
        <f t="shared" si="36"/>
        <v>4.8912462173533733E-4</v>
      </c>
    </row>
    <row r="133" spans="1:19">
      <c r="A133" t="s">
        <v>72</v>
      </c>
      <c r="B133" t="s">
        <v>73</v>
      </c>
      <c r="C133" s="28">
        <v>0.79394648903519571</v>
      </c>
      <c r="D133" s="28">
        <v>2.863344908566496E-2</v>
      </c>
      <c r="E133" s="28"/>
      <c r="F133" s="28">
        <v>0.94019516441833217</v>
      </c>
      <c r="G133" s="28">
        <v>3.982176605906277E-2</v>
      </c>
      <c r="H133" s="28"/>
      <c r="I133" s="28">
        <v>0.79743089330840822</v>
      </c>
      <c r="J133" s="28">
        <v>3.5510797399436848E-2</v>
      </c>
      <c r="K133" s="28">
        <f t="shared" si="31"/>
        <v>0.84385751558731192</v>
      </c>
      <c r="L133">
        <f t="shared" si="28"/>
        <v>-0.33288632001924012</v>
      </c>
      <c r="M133">
        <f>LOG(F133, 2)</f>
        <v>-8.8967834359575976E-2</v>
      </c>
      <c r="N133">
        <f t="shared" si="29"/>
        <v>-0.32656859695180634</v>
      </c>
      <c r="O133">
        <f t="shared" si="32"/>
        <v>0.13903852203356562</v>
      </c>
      <c r="P133">
        <f t="shared" si="33"/>
        <v>0.99905752988127827</v>
      </c>
      <c r="Q133">
        <f t="shared" si="34"/>
        <v>9.424701187217277E-4</v>
      </c>
      <c r="R133">
        <f t="shared" si="35"/>
        <v>9.424701187217277E-4</v>
      </c>
      <c r="S133" s="29">
        <f t="shared" si="36"/>
        <v>1.8849402374434554E-3</v>
      </c>
    </row>
    <row r="134" spans="1:19">
      <c r="A134" t="s">
        <v>537</v>
      </c>
      <c r="B134" t="s">
        <v>538</v>
      </c>
      <c r="C134" s="28">
        <v>0.90989678233201143</v>
      </c>
      <c r="D134" s="28">
        <v>4.3048525101154429E-2</v>
      </c>
      <c r="E134" s="28"/>
      <c r="F134" s="28">
        <v>0.8388555231593392</v>
      </c>
      <c r="G134" s="28">
        <v>4.3891840706153186E-2</v>
      </c>
      <c r="H134" s="28"/>
      <c r="I134" s="28">
        <v>0.77877159641940075</v>
      </c>
      <c r="J134" s="28">
        <v>3.695851785948643E-2</v>
      </c>
      <c r="K134" s="28">
        <f t="shared" si="31"/>
        <v>0.84250796730358379</v>
      </c>
      <c r="L134">
        <f t="shared" si="28"/>
        <v>-0.13622519799757032</v>
      </c>
      <c r="M134">
        <f>LOG(F134, 2)</f>
        <v>-0.25350573949053068</v>
      </c>
      <c r="N134">
        <f t="shared" si="29"/>
        <v>-0.36072782825614524</v>
      </c>
      <c r="O134">
        <f t="shared" si="32"/>
        <v>0.11228886315003346</v>
      </c>
      <c r="P134">
        <f t="shared" si="33"/>
        <v>0.99994298030489626</v>
      </c>
      <c r="Q134">
        <f t="shared" si="34"/>
        <v>5.7019695103743828E-5</v>
      </c>
      <c r="R134">
        <f t="shared" si="35"/>
        <v>5.7019695103743828E-5</v>
      </c>
      <c r="S134" s="29">
        <f t="shared" si="36"/>
        <v>1.1403939020748766E-4</v>
      </c>
    </row>
    <row r="135" spans="1:19">
      <c r="A135" t="s">
        <v>676</v>
      </c>
      <c r="B135" t="s">
        <v>677</v>
      </c>
      <c r="C135" s="28">
        <v>0.86480789075314202</v>
      </c>
      <c r="D135" s="28">
        <v>0.129121314385542</v>
      </c>
      <c r="E135" s="28"/>
      <c r="F135" s="28"/>
      <c r="G135" s="28"/>
      <c r="H135" s="28"/>
      <c r="I135" s="28">
        <v>0.81774295196797708</v>
      </c>
      <c r="J135" s="28">
        <v>4.9434737440656483E-2</v>
      </c>
      <c r="K135" s="28">
        <f t="shared" si="31"/>
        <v>0.84127542136055955</v>
      </c>
      <c r="L135">
        <f t="shared" si="28"/>
        <v>-0.20954840819489687</v>
      </c>
      <c r="N135">
        <f t="shared" si="29"/>
        <v>-0.29028067494759546</v>
      </c>
      <c r="O135">
        <f t="shared" si="32"/>
        <v>5.7086333281394633E-2</v>
      </c>
      <c r="P135">
        <f t="shared" si="33"/>
        <v>0.99999999970144815</v>
      </c>
      <c r="Q135">
        <f t="shared" si="34"/>
        <v>2.9855184990879025E-10</v>
      </c>
      <c r="R135">
        <f t="shared" si="35"/>
        <v>2.9855184990879025E-10</v>
      </c>
      <c r="S135" s="29">
        <f t="shared" si="36"/>
        <v>5.9710369981758049E-10</v>
      </c>
    </row>
    <row r="136" spans="1:19">
      <c r="A136" t="s">
        <v>414</v>
      </c>
      <c r="B136" t="s">
        <v>415</v>
      </c>
      <c r="C136" s="28">
        <v>0.73619295360678016</v>
      </c>
      <c r="D136" s="28">
        <v>0.39901212049927309</v>
      </c>
      <c r="E136" s="28"/>
      <c r="F136" s="28">
        <v>0.93189498711070107</v>
      </c>
      <c r="G136" s="28">
        <v>5.1518584110687611E-2</v>
      </c>
      <c r="H136" s="28"/>
      <c r="I136" s="28">
        <v>0.84868733423518183</v>
      </c>
      <c r="J136" s="28">
        <v>2.0828434349022484E-2</v>
      </c>
      <c r="K136" s="28">
        <f t="shared" si="31"/>
        <v>0.83892509165088758</v>
      </c>
      <c r="L136">
        <f t="shared" si="28"/>
        <v>-0.4418441537027486</v>
      </c>
      <c r="M136">
        <f t="shared" ref="M136:M149" si="37">LOG(F136, 2)</f>
        <v>-0.10176070450401392</v>
      </c>
      <c r="N136">
        <f t="shared" si="29"/>
        <v>-0.23669494797574611</v>
      </c>
      <c r="O136">
        <f t="shared" si="32"/>
        <v>0.17124553477906951</v>
      </c>
      <c r="P136">
        <f t="shared" si="33"/>
        <v>0.99574032050243899</v>
      </c>
      <c r="Q136">
        <f t="shared" si="34"/>
        <v>4.2596794975610086E-3</v>
      </c>
      <c r="R136">
        <f t="shared" si="35"/>
        <v>4.2596794975610086E-3</v>
      </c>
      <c r="S136" s="29">
        <f t="shared" si="36"/>
        <v>8.5193589951220172E-3</v>
      </c>
    </row>
    <row r="137" spans="1:19">
      <c r="A137" t="s">
        <v>172</v>
      </c>
      <c r="B137" t="s">
        <v>173</v>
      </c>
      <c r="C137" s="28">
        <v>0.814471891172865</v>
      </c>
      <c r="D137" s="28">
        <v>0.20626453317710397</v>
      </c>
      <c r="E137" s="28"/>
      <c r="F137" s="28">
        <v>0.78579948148835699</v>
      </c>
      <c r="G137" s="28">
        <v>2.8865086866203506E-2</v>
      </c>
      <c r="H137" s="28"/>
      <c r="I137" s="28">
        <v>0.91403816728667142</v>
      </c>
      <c r="J137" s="28">
        <v>1.5752157322387463E-2</v>
      </c>
      <c r="K137" s="28">
        <f t="shared" si="31"/>
        <v>0.83810317998263117</v>
      </c>
      <c r="L137">
        <f t="shared" si="28"/>
        <v>-0.29606318516698371</v>
      </c>
      <c r="M137">
        <f t="shared" si="37"/>
        <v>-0.34776687905617731</v>
      </c>
      <c r="N137">
        <f t="shared" si="29"/>
        <v>-0.12967368605309107</v>
      </c>
      <c r="O137">
        <f t="shared" si="32"/>
        <v>0.11396152728840911</v>
      </c>
      <c r="P137">
        <f t="shared" si="33"/>
        <v>0.99995548860989036</v>
      </c>
      <c r="Q137">
        <f t="shared" si="34"/>
        <v>4.4511390109636118E-5</v>
      </c>
      <c r="R137">
        <f t="shared" si="35"/>
        <v>4.4511390109636118E-5</v>
      </c>
      <c r="S137" s="29">
        <f t="shared" si="36"/>
        <v>8.9022780219272235E-5</v>
      </c>
    </row>
    <row r="138" spans="1:19">
      <c r="A138" t="s">
        <v>317</v>
      </c>
      <c r="B138" t="s">
        <v>318</v>
      </c>
      <c r="C138" s="28">
        <v>0.78642803556867902</v>
      </c>
      <c r="D138" s="28">
        <v>6.6405621537897766E-2</v>
      </c>
      <c r="E138" s="28"/>
      <c r="F138" s="28">
        <v>0.92194057362261539</v>
      </c>
      <c r="G138" s="28">
        <v>5.9806024375422671E-2</v>
      </c>
      <c r="H138" s="28"/>
      <c r="I138" s="28">
        <v>0.8022916925795498</v>
      </c>
      <c r="J138" s="28">
        <v>2.8608437066310059E-2</v>
      </c>
      <c r="K138" s="28">
        <f t="shared" si="31"/>
        <v>0.83688676725694811</v>
      </c>
      <c r="L138">
        <f t="shared" si="28"/>
        <v>-0.34661334129769816</v>
      </c>
      <c r="M138">
        <f t="shared" si="37"/>
        <v>-0.11725433436616972</v>
      </c>
      <c r="N138">
        <f t="shared" si="29"/>
        <v>-0.31780123610189209</v>
      </c>
      <c r="O138">
        <f t="shared" si="32"/>
        <v>0.12493648470471472</v>
      </c>
      <c r="P138">
        <f t="shared" si="33"/>
        <v>0.99984820043349587</v>
      </c>
      <c r="Q138">
        <f t="shared" si="34"/>
        <v>1.517995665041294E-4</v>
      </c>
      <c r="R138">
        <f t="shared" si="35"/>
        <v>1.517995665041294E-4</v>
      </c>
      <c r="S138" s="29">
        <f t="shared" si="36"/>
        <v>3.035991330082588E-4</v>
      </c>
    </row>
    <row r="139" spans="1:19">
      <c r="A139" t="s">
        <v>424</v>
      </c>
      <c r="B139" t="s">
        <v>350</v>
      </c>
      <c r="C139" s="28">
        <v>0.75431012516595153</v>
      </c>
      <c r="D139" s="28">
        <v>0.22464693154148924</v>
      </c>
      <c r="E139" s="28"/>
      <c r="F139" s="28">
        <v>0.78079524891647223</v>
      </c>
      <c r="G139" s="28">
        <v>1.757216663285821E-2</v>
      </c>
      <c r="H139" s="28"/>
      <c r="I139" s="28">
        <v>0.95423766325701376</v>
      </c>
      <c r="J139" s="28">
        <v>2.8785345011205391E-2</v>
      </c>
      <c r="K139" s="28">
        <f t="shared" si="31"/>
        <v>0.82978101244647917</v>
      </c>
      <c r="L139">
        <f t="shared" si="28"/>
        <v>-0.40677030342046017</v>
      </c>
      <c r="M139">
        <f t="shared" si="37"/>
        <v>-0.35698382065651507</v>
      </c>
      <c r="N139">
        <f t="shared" si="29"/>
        <v>-6.7579465029423427E-2</v>
      </c>
      <c r="O139">
        <f t="shared" si="32"/>
        <v>0.18315931124313212</v>
      </c>
      <c r="P139">
        <f t="shared" si="33"/>
        <v>0.99561007273799795</v>
      </c>
      <c r="Q139">
        <f t="shared" si="34"/>
        <v>4.3899272620020469E-3</v>
      </c>
      <c r="R139">
        <f t="shared" si="35"/>
        <v>4.3899272620020469E-3</v>
      </c>
      <c r="S139" s="29">
        <f t="shared" si="36"/>
        <v>8.7798545240040937E-3</v>
      </c>
    </row>
    <row r="140" spans="1:19">
      <c r="A140" t="s">
        <v>92</v>
      </c>
      <c r="B140" t="s">
        <v>93</v>
      </c>
      <c r="C140" s="28">
        <v>0.88888407084327825</v>
      </c>
      <c r="D140" s="28">
        <v>0.1010026947284537</v>
      </c>
      <c r="E140" s="28"/>
      <c r="F140" s="28">
        <v>0.79136792758980423</v>
      </c>
      <c r="G140" s="28">
        <v>6.2355686873377912E-2</v>
      </c>
      <c r="H140" s="28"/>
      <c r="I140" s="28">
        <v>0.78610595051123178</v>
      </c>
      <c r="J140" s="28">
        <v>4.7122295132930821E-2</v>
      </c>
      <c r="K140" s="28">
        <f t="shared" si="31"/>
        <v>0.82211931631477153</v>
      </c>
      <c r="L140">
        <f t="shared" si="28"/>
        <v>-0.1699328213053283</v>
      </c>
      <c r="M140">
        <f t="shared" si="37"/>
        <v>-0.33757949766463247</v>
      </c>
      <c r="N140">
        <f t="shared" ref="N140:N171" si="38">LOG(I140, 2)</f>
        <v>-0.34720432441887028</v>
      </c>
      <c r="O140">
        <f t="shared" si="32"/>
        <v>9.9685531548385442E-2</v>
      </c>
      <c r="P140">
        <f t="shared" si="33"/>
        <v>0.99999962945825915</v>
      </c>
      <c r="Q140">
        <f t="shared" si="34"/>
        <v>3.705417408461642E-7</v>
      </c>
      <c r="R140">
        <f t="shared" si="35"/>
        <v>3.705417408461642E-7</v>
      </c>
      <c r="S140" s="29">
        <f t="shared" si="36"/>
        <v>7.4108348169232841E-7</v>
      </c>
    </row>
    <row r="141" spans="1:19">
      <c r="A141" t="s">
        <v>576</v>
      </c>
      <c r="B141" t="s">
        <v>577</v>
      </c>
      <c r="C141" s="28">
        <v>0.74625744527578797</v>
      </c>
      <c r="D141" s="28">
        <v>1.993939472786169E-2</v>
      </c>
      <c r="E141" s="28"/>
      <c r="F141" s="28">
        <v>0.83482660935934871</v>
      </c>
      <c r="G141" s="28">
        <v>1.9327269151108922E-2</v>
      </c>
      <c r="H141" s="28"/>
      <c r="I141" s="28">
        <v>0.87967429199021352</v>
      </c>
      <c r="J141" s="28">
        <v>2.9345162960395146E-2</v>
      </c>
      <c r="K141" s="28">
        <f t="shared" si="31"/>
        <v>0.82025278220844999</v>
      </c>
      <c r="L141">
        <f t="shared" si="28"/>
        <v>-0.42225467493018726</v>
      </c>
      <c r="M141">
        <f t="shared" si="37"/>
        <v>-0.26045150902910125</v>
      </c>
      <c r="N141">
        <f t="shared" si="38"/>
        <v>-0.18495864421902208</v>
      </c>
      <c r="O141">
        <f t="shared" si="32"/>
        <v>0.12123588806133374</v>
      </c>
      <c r="P141">
        <f t="shared" si="33"/>
        <v>0.99998201887093896</v>
      </c>
      <c r="Q141">
        <f t="shared" si="34"/>
        <v>1.798112906103988E-5</v>
      </c>
      <c r="R141">
        <f t="shared" si="35"/>
        <v>1.798112906103988E-5</v>
      </c>
      <c r="S141" s="29">
        <f t="shared" si="36"/>
        <v>3.596225812207976E-5</v>
      </c>
    </row>
    <row r="142" spans="1:19">
      <c r="A142" t="s">
        <v>533</v>
      </c>
      <c r="B142" t="s">
        <v>534</v>
      </c>
      <c r="C142" s="28">
        <v>0.81301834905351045</v>
      </c>
      <c r="D142" s="28">
        <v>2.1915805389193386E-2</v>
      </c>
      <c r="E142" s="28"/>
      <c r="F142" s="28">
        <v>0.86124789205918195</v>
      </c>
      <c r="G142" s="28">
        <v>2.2749549877012602E-2</v>
      </c>
      <c r="H142" s="28"/>
      <c r="I142" s="28">
        <v>0.77438983250709947</v>
      </c>
      <c r="J142" s="28">
        <v>1.5617097879830923E-2</v>
      </c>
      <c r="K142" s="28">
        <f t="shared" si="31"/>
        <v>0.81621869120659729</v>
      </c>
      <c r="L142">
        <f t="shared" si="28"/>
        <v>-0.29864018196002695</v>
      </c>
      <c r="M142">
        <f t="shared" si="37"/>
        <v>-0.21549954812353792</v>
      </c>
      <c r="N142">
        <f t="shared" si="38"/>
        <v>-0.36886808427883527</v>
      </c>
      <c r="O142">
        <f t="shared" si="32"/>
        <v>7.6774812646305798E-2</v>
      </c>
      <c r="P142">
        <f t="shared" si="33"/>
        <v>0.99999999998434363</v>
      </c>
      <c r="Q142">
        <f t="shared" si="34"/>
        <v>1.5656365093263958E-11</v>
      </c>
      <c r="R142">
        <f t="shared" si="35"/>
        <v>1.5656365093263958E-11</v>
      </c>
      <c r="S142" s="29">
        <f t="shared" si="36"/>
        <v>3.1312730186527915E-11</v>
      </c>
    </row>
    <row r="143" spans="1:19">
      <c r="A143" t="s">
        <v>182</v>
      </c>
      <c r="B143" t="s">
        <v>183</v>
      </c>
      <c r="C143" s="28">
        <v>0.68414693551713979</v>
      </c>
      <c r="D143" s="28">
        <v>0.12685995161810679</v>
      </c>
      <c r="E143" s="28"/>
      <c r="F143" s="28">
        <v>0.92195980490520846</v>
      </c>
      <c r="G143" s="28">
        <v>9.3504039415993005E-3</v>
      </c>
      <c r="H143" s="28"/>
      <c r="I143" s="28">
        <v>0.81878943836425222</v>
      </c>
      <c r="J143" s="28">
        <v>3.4860014194823853E-2</v>
      </c>
      <c r="K143" s="28">
        <f t="shared" si="31"/>
        <v>0.80829872626220023</v>
      </c>
      <c r="L143">
        <f t="shared" si="28"/>
        <v>-0.54762188618515095</v>
      </c>
      <c r="M143">
        <f t="shared" si="37"/>
        <v>-0.11722424068393933</v>
      </c>
      <c r="N143">
        <f t="shared" si="38"/>
        <v>-0.28843560185406725</v>
      </c>
      <c r="O143">
        <f t="shared" si="32"/>
        <v>0.21669217545943981</v>
      </c>
      <c r="P143">
        <f t="shared" si="33"/>
        <v>0.99445586520659301</v>
      </c>
      <c r="Q143">
        <f t="shared" si="34"/>
        <v>5.5441347934069851E-3</v>
      </c>
      <c r="R143">
        <f t="shared" si="35"/>
        <v>5.5441347934069851E-3</v>
      </c>
      <c r="S143" s="29">
        <f t="shared" si="36"/>
        <v>1.108826958681397E-2</v>
      </c>
    </row>
    <row r="144" spans="1:19">
      <c r="A144" t="s">
        <v>106</v>
      </c>
      <c r="B144" t="s">
        <v>107</v>
      </c>
      <c r="C144" s="28">
        <v>0.8301906819635595</v>
      </c>
      <c r="D144" s="28">
        <v>7.0145978659440694E-2</v>
      </c>
      <c r="E144" s="28"/>
      <c r="F144" s="28">
        <v>0.86270728236466554</v>
      </c>
      <c r="G144" s="28">
        <v>6.3833599585001372E-2</v>
      </c>
      <c r="H144" s="28"/>
      <c r="I144" s="28">
        <v>0.72665577281444382</v>
      </c>
      <c r="J144" s="28">
        <v>4.1966428502811057E-2</v>
      </c>
      <c r="K144" s="28">
        <f t="shared" si="31"/>
        <v>0.80651791238088977</v>
      </c>
      <c r="L144">
        <f t="shared" si="28"/>
        <v>-0.2684853556227938</v>
      </c>
      <c r="M144">
        <f t="shared" si="37"/>
        <v>-0.21305696064722962</v>
      </c>
      <c r="N144">
        <f t="shared" si="38"/>
        <v>-0.46065599410113783</v>
      </c>
      <c r="O144">
        <f t="shared" si="32"/>
        <v>0.12994046241134891</v>
      </c>
      <c r="P144">
        <f t="shared" si="33"/>
        <v>0.99998582724747509</v>
      </c>
      <c r="Q144">
        <f t="shared" si="34"/>
        <v>1.4172752524910237E-5</v>
      </c>
      <c r="R144">
        <f t="shared" si="35"/>
        <v>1.4172752524910237E-5</v>
      </c>
      <c r="S144" s="29">
        <f t="shared" si="36"/>
        <v>2.8345505049820474E-5</v>
      </c>
    </row>
    <row r="145" spans="1:19">
      <c r="A145" t="s">
        <v>345</v>
      </c>
      <c r="B145" t="s">
        <v>346</v>
      </c>
      <c r="C145" s="28">
        <v>0.71260320313362169</v>
      </c>
      <c r="D145" s="28">
        <v>0.13315370960184103</v>
      </c>
      <c r="E145" s="28"/>
      <c r="F145" s="28">
        <v>0.87133648558149901</v>
      </c>
      <c r="G145" s="28">
        <v>2.9981530422493571E-2</v>
      </c>
      <c r="H145" s="28"/>
      <c r="I145" s="28">
        <v>0.82427937554037656</v>
      </c>
      <c r="J145" s="28">
        <v>4.618262732488336E-2</v>
      </c>
      <c r="K145" s="28">
        <f t="shared" si="31"/>
        <v>0.80273968808516571</v>
      </c>
      <c r="L145">
        <f t="shared" si="28"/>
        <v>-0.48882912652335553</v>
      </c>
      <c r="M145">
        <f t="shared" si="37"/>
        <v>-0.19869814031707161</v>
      </c>
      <c r="N145">
        <f t="shared" si="38"/>
        <v>-0.27879469753370673</v>
      </c>
      <c r="O145">
        <f t="shared" si="32"/>
        <v>0.14983652703084813</v>
      </c>
      <c r="P145">
        <f t="shared" si="33"/>
        <v>0.99990173392321946</v>
      </c>
      <c r="Q145">
        <f t="shared" si="34"/>
        <v>9.826607678053989E-5</v>
      </c>
      <c r="R145">
        <f t="shared" si="35"/>
        <v>9.826607678053989E-5</v>
      </c>
      <c r="S145" s="29">
        <f t="shared" si="36"/>
        <v>1.9653215356107978E-4</v>
      </c>
    </row>
    <row r="146" spans="1:19">
      <c r="A146" t="s">
        <v>725</v>
      </c>
      <c r="B146" t="s">
        <v>726</v>
      </c>
      <c r="C146" s="28">
        <v>0.80750762530734999</v>
      </c>
      <c r="D146" s="28">
        <v>3.3846982879880777E-2</v>
      </c>
      <c r="E146" s="28"/>
      <c r="F146" s="28">
        <v>0.76280849472547818</v>
      </c>
      <c r="G146" s="28">
        <v>0.11393282063332304</v>
      </c>
      <c r="H146" s="28"/>
      <c r="I146" s="28">
        <v>0.83568327064200754</v>
      </c>
      <c r="J146" s="28">
        <v>2.4618921864476121E-2</v>
      </c>
      <c r="K146" s="28">
        <f t="shared" si="31"/>
        <v>0.80199979689161183</v>
      </c>
      <c r="L146">
        <f t="shared" si="28"/>
        <v>-0.30845221162425784</v>
      </c>
      <c r="M146">
        <f t="shared" si="37"/>
        <v>-0.39060718512489112</v>
      </c>
      <c r="N146">
        <f t="shared" si="38"/>
        <v>-0.25897183972891014</v>
      </c>
      <c r="O146">
        <f t="shared" si="32"/>
        <v>6.649011333939174E-2</v>
      </c>
      <c r="P146">
        <f t="shared" si="33"/>
        <v>1</v>
      </c>
      <c r="Q146">
        <f t="shared" si="34"/>
        <v>0</v>
      </c>
      <c r="R146">
        <f t="shared" si="35"/>
        <v>0</v>
      </c>
      <c r="S146" s="29">
        <f t="shared" si="36"/>
        <v>0</v>
      </c>
    </row>
    <row r="147" spans="1:19">
      <c r="A147" t="s">
        <v>186</v>
      </c>
      <c r="B147" t="s">
        <v>187</v>
      </c>
      <c r="C147" s="28">
        <v>0.81780349307803879</v>
      </c>
      <c r="D147" s="28">
        <v>4.4511322297026132E-2</v>
      </c>
      <c r="E147" s="28"/>
      <c r="F147" s="28">
        <v>0.81634637240112673</v>
      </c>
      <c r="G147" s="28">
        <v>3.8972786828422375E-2</v>
      </c>
      <c r="H147" s="28"/>
      <c r="I147" s="28">
        <v>0.77151438717459142</v>
      </c>
      <c r="J147" s="28">
        <v>2.6960459737375691E-2</v>
      </c>
      <c r="K147" s="28">
        <f t="shared" si="31"/>
        <v>0.80188808421791891</v>
      </c>
      <c r="L147">
        <f t="shared" si="28"/>
        <v>-0.29017386983721738</v>
      </c>
      <c r="M147">
        <f t="shared" si="37"/>
        <v>-0.29274668323223735</v>
      </c>
      <c r="N147">
        <f t="shared" si="38"/>
        <v>-0.37423503451143925</v>
      </c>
      <c r="O147">
        <f t="shared" si="32"/>
        <v>4.7807339341281598E-2</v>
      </c>
      <c r="P147">
        <f t="shared" si="33"/>
        <v>1</v>
      </c>
      <c r="Q147">
        <f t="shared" si="34"/>
        <v>0</v>
      </c>
      <c r="R147">
        <f t="shared" si="35"/>
        <v>0</v>
      </c>
      <c r="S147" s="29">
        <f t="shared" si="36"/>
        <v>0</v>
      </c>
    </row>
    <row r="148" spans="1:19">
      <c r="A148" t="s">
        <v>682</v>
      </c>
      <c r="B148" t="s">
        <v>760</v>
      </c>
      <c r="C148" s="28"/>
      <c r="D148" s="28">
        <v>1.7563070831954561E-2</v>
      </c>
      <c r="E148" s="28"/>
      <c r="F148" s="28">
        <v>0.77821742921221604</v>
      </c>
      <c r="G148" s="28">
        <v>2.3007051625463994E-2</v>
      </c>
      <c r="H148" s="28"/>
      <c r="I148" s="28">
        <v>0.82462731314631699</v>
      </c>
      <c r="J148" s="28">
        <v>6.408264092068483E-2</v>
      </c>
      <c r="K148" s="28">
        <f t="shared" si="31"/>
        <v>0.80142237117926651</v>
      </c>
      <c r="M148">
        <f t="shared" si="37"/>
        <v>-0.36175480314450648</v>
      </c>
      <c r="N148">
        <f t="shared" si="38"/>
        <v>-0.2781858482039985</v>
      </c>
      <c r="O148">
        <f t="shared" si="32"/>
        <v>5.9092174735106404E-2</v>
      </c>
      <c r="P148">
        <f t="shared" si="33"/>
        <v>0.99999999999999056</v>
      </c>
      <c r="Q148">
        <f t="shared" si="34"/>
        <v>9.4368957093138306E-15</v>
      </c>
      <c r="R148">
        <f t="shared" si="35"/>
        <v>9.4368957093138306E-15</v>
      </c>
      <c r="S148" s="29">
        <f t="shared" si="36"/>
        <v>1.8873791418627661E-14</v>
      </c>
    </row>
    <row r="149" spans="1:19">
      <c r="A149" t="s">
        <v>10</v>
      </c>
      <c r="B149" t="s">
        <v>123</v>
      </c>
      <c r="C149" s="28">
        <v>0.7076625918311753</v>
      </c>
      <c r="D149" s="28">
        <v>2.7168672937596738E-2</v>
      </c>
      <c r="E149" s="28"/>
      <c r="F149" s="28">
        <v>0.77398364058266655</v>
      </c>
      <c r="G149" s="28">
        <v>2.845312220645781E-2</v>
      </c>
      <c r="H149" s="28"/>
      <c r="I149" s="28">
        <v>0.88577393416217931</v>
      </c>
      <c r="J149" s="28">
        <v>2.7647975876305231E-2</v>
      </c>
      <c r="K149" s="28">
        <f t="shared" si="31"/>
        <v>0.7891400555253405</v>
      </c>
      <c r="L149">
        <f t="shared" ref="L149:L179" si="39">LOG(C149, 2)</f>
        <v>-0.49886643672498926</v>
      </c>
      <c r="M149">
        <f t="shared" si="37"/>
        <v>-0.36962502192812491</v>
      </c>
      <c r="N149">
        <f t="shared" si="38"/>
        <v>-0.17498955150050771</v>
      </c>
      <c r="O149">
        <f t="shared" si="32"/>
        <v>0.16303504042075689</v>
      </c>
      <c r="P149">
        <f t="shared" si="33"/>
        <v>0.99989016157485833</v>
      </c>
      <c r="Q149">
        <f t="shared" si="34"/>
        <v>1.0983842514167286E-4</v>
      </c>
      <c r="R149">
        <f t="shared" si="35"/>
        <v>1.0983842514167286E-4</v>
      </c>
      <c r="S149" s="29">
        <f t="shared" si="36"/>
        <v>2.1967685028334571E-4</v>
      </c>
    </row>
    <row r="150" spans="1:19">
      <c r="A150" t="s">
        <v>349</v>
      </c>
      <c r="B150" t="s">
        <v>352</v>
      </c>
      <c r="C150" s="28">
        <v>0.83011618481173322</v>
      </c>
      <c r="D150" s="28">
        <v>0.42754682085721352</v>
      </c>
      <c r="E150" s="28"/>
      <c r="F150" s="28"/>
      <c r="G150" s="28"/>
      <c r="H150" s="28"/>
      <c r="I150" s="28">
        <v>0.74524169140033658</v>
      </c>
      <c r="J150" s="28">
        <v>3.4778394869005226E-2</v>
      </c>
      <c r="K150" s="28">
        <f t="shared" si="31"/>
        <v>0.78767893810603495</v>
      </c>
      <c r="L150">
        <f t="shared" si="39"/>
        <v>-0.26861482165551698</v>
      </c>
      <c r="N150">
        <f t="shared" si="38"/>
        <v>-0.42421970899476985</v>
      </c>
      <c r="O150">
        <f t="shared" si="32"/>
        <v>0.11002927102335462</v>
      </c>
      <c r="P150">
        <f t="shared" si="33"/>
        <v>0.9999957566669343</v>
      </c>
      <c r="Q150">
        <f t="shared" si="34"/>
        <v>4.243333065701016E-6</v>
      </c>
      <c r="R150">
        <f t="shared" si="35"/>
        <v>4.243333065701016E-6</v>
      </c>
      <c r="S150" s="29">
        <f t="shared" si="36"/>
        <v>8.486666131402032E-6</v>
      </c>
    </row>
    <row r="151" spans="1:19">
      <c r="A151" t="s">
        <v>746</v>
      </c>
      <c r="B151" t="s">
        <v>747</v>
      </c>
      <c r="C151" s="28">
        <v>0.75793322979043876</v>
      </c>
      <c r="D151" s="28">
        <v>0.27078112834798701</v>
      </c>
      <c r="E151" s="28"/>
      <c r="F151" s="28">
        <v>0.76373927871478697</v>
      </c>
      <c r="G151" s="28">
        <v>3.1194472088747004E-2</v>
      </c>
      <c r="H151" s="28"/>
      <c r="I151" s="28">
        <v>0.83616794699817731</v>
      </c>
      <c r="J151" s="28">
        <v>3.9009560321990149E-2</v>
      </c>
      <c r="K151" s="28">
        <f t="shared" si="31"/>
        <v>0.78594681850113435</v>
      </c>
      <c r="L151">
        <f t="shared" si="39"/>
        <v>-0.39985733526823486</v>
      </c>
      <c r="M151">
        <f>LOG(F151, 2)</f>
        <v>-0.38884787220290068</v>
      </c>
      <c r="N151">
        <f t="shared" si="38"/>
        <v>-0.25813535357787776</v>
      </c>
      <c r="O151">
        <f t="shared" si="32"/>
        <v>7.8837481458721534E-2</v>
      </c>
      <c r="P151">
        <f t="shared" si="33"/>
        <v>0.99999999999999112</v>
      </c>
      <c r="Q151">
        <f t="shared" si="34"/>
        <v>8.8817841970012523E-15</v>
      </c>
      <c r="R151">
        <f t="shared" si="35"/>
        <v>8.8817841970012523E-15</v>
      </c>
      <c r="S151" s="29">
        <f t="shared" si="36"/>
        <v>1.7763568394002505E-14</v>
      </c>
    </row>
    <row r="152" spans="1:19">
      <c r="A152" t="s">
        <v>416</v>
      </c>
      <c r="B152" t="s">
        <v>417</v>
      </c>
      <c r="C152" s="28">
        <v>0.80885848213562106</v>
      </c>
      <c r="D152" s="28">
        <v>4.5725446865841353E-2</v>
      </c>
      <c r="E152" s="28"/>
      <c r="F152" s="28">
        <v>0.77911141759369573</v>
      </c>
      <c r="G152" s="28">
        <v>6.2176654195117573E-2</v>
      </c>
      <c r="H152" s="28"/>
      <c r="I152" s="28">
        <v>0.76955571026915348</v>
      </c>
      <c r="J152" s="28">
        <v>2.2182797506605505E-2</v>
      </c>
      <c r="K152" s="28">
        <f t="shared" si="31"/>
        <v>0.78584186999949013</v>
      </c>
      <c r="L152">
        <f t="shared" si="39"/>
        <v>-0.30604078404994994</v>
      </c>
      <c r="M152">
        <f>LOG(F152, 2)</f>
        <v>-0.36009843782527179</v>
      </c>
      <c r="N152">
        <f t="shared" si="38"/>
        <v>-0.37790232386376038</v>
      </c>
      <c r="O152">
        <f t="shared" si="32"/>
        <v>3.7423898768424974E-2</v>
      </c>
      <c r="P152">
        <f t="shared" si="33"/>
        <v>1</v>
      </c>
      <c r="Q152">
        <f t="shared" si="34"/>
        <v>0</v>
      </c>
      <c r="R152">
        <f t="shared" si="35"/>
        <v>0</v>
      </c>
      <c r="S152" s="29">
        <f t="shared" si="36"/>
        <v>0</v>
      </c>
    </row>
    <row r="153" spans="1:19">
      <c r="A153" t="s">
        <v>1</v>
      </c>
      <c r="B153" t="s">
        <v>2</v>
      </c>
      <c r="C153" s="28">
        <v>0.69490052047440753</v>
      </c>
      <c r="D153" s="28">
        <v>0.22895252154934895</v>
      </c>
      <c r="E153" s="28"/>
      <c r="F153" s="28">
        <v>0.87341410575058354</v>
      </c>
      <c r="G153" s="28">
        <v>5.8151171039545112E-2</v>
      </c>
      <c r="H153" s="28"/>
      <c r="I153" s="28">
        <v>0.78654258180381775</v>
      </c>
      <c r="J153" s="28">
        <v>4.8134502438524192E-2</v>
      </c>
      <c r="K153" s="28">
        <f t="shared" si="31"/>
        <v>0.78495240267626964</v>
      </c>
      <c r="L153">
        <f t="shared" si="39"/>
        <v>-0.52512163344051732</v>
      </c>
      <c r="M153">
        <f>LOG(F153, 2)</f>
        <v>-0.19526226386985382</v>
      </c>
      <c r="N153">
        <f t="shared" si="38"/>
        <v>-0.34640322257856365</v>
      </c>
      <c r="O153">
        <f t="shared" si="32"/>
        <v>0.16512170434458637</v>
      </c>
      <c r="P153">
        <f t="shared" si="33"/>
        <v>0.99990427363034795</v>
      </c>
      <c r="Q153">
        <f t="shared" si="34"/>
        <v>9.5726369652049392E-5</v>
      </c>
      <c r="R153">
        <f t="shared" si="35"/>
        <v>9.5726369652049392E-5</v>
      </c>
      <c r="S153" s="29">
        <f t="shared" si="36"/>
        <v>1.9145273930409878E-4</v>
      </c>
    </row>
    <row r="154" spans="1:19">
      <c r="A154" t="s">
        <v>545</v>
      </c>
      <c r="B154" t="s">
        <v>546</v>
      </c>
      <c r="C154" s="28">
        <v>0.75301168628978132</v>
      </c>
      <c r="D154" s="28">
        <v>0.16041581443500275</v>
      </c>
      <c r="E154" s="28"/>
      <c r="F154" s="28"/>
      <c r="G154" s="28"/>
      <c r="H154" s="28"/>
      <c r="I154" s="28">
        <v>0.80362756021237869</v>
      </c>
      <c r="J154" s="28">
        <v>4.2484220678073545E-2</v>
      </c>
      <c r="K154" s="28">
        <f t="shared" si="31"/>
        <v>0.77831962325108006</v>
      </c>
      <c r="L154">
        <f t="shared" si="39"/>
        <v>-0.40925584005458571</v>
      </c>
      <c r="N154">
        <f t="shared" si="38"/>
        <v>-0.3154010530910204</v>
      </c>
      <c r="O154">
        <f t="shared" si="32"/>
        <v>6.6365356308756063E-2</v>
      </c>
      <c r="P154">
        <f t="shared" si="33"/>
        <v>0.99999999999999423</v>
      </c>
      <c r="Q154">
        <f t="shared" si="34"/>
        <v>5.773159728050814E-15</v>
      </c>
      <c r="R154">
        <f t="shared" si="35"/>
        <v>5.773159728050814E-15</v>
      </c>
      <c r="S154" s="29">
        <f t="shared" si="36"/>
        <v>1.1546319456101628E-14</v>
      </c>
    </row>
    <row r="155" spans="1:19">
      <c r="A155" t="s">
        <v>580</v>
      </c>
      <c r="B155" t="s">
        <v>653</v>
      </c>
      <c r="C155" s="28">
        <v>0.75898330329399399</v>
      </c>
      <c r="D155" s="28">
        <v>0.12410870752525319</v>
      </c>
      <c r="E155" s="28"/>
      <c r="F155" s="28"/>
      <c r="G155" s="28"/>
      <c r="H155" s="28"/>
      <c r="I155" s="28">
        <v>0.79459981178915706</v>
      </c>
      <c r="J155" s="28">
        <v>4.785130507352451E-2</v>
      </c>
      <c r="K155" s="28">
        <f t="shared" si="31"/>
        <v>0.77679155754157558</v>
      </c>
      <c r="L155">
        <f t="shared" si="39"/>
        <v>-0.39785994642700045</v>
      </c>
      <c r="N155">
        <f t="shared" si="38"/>
        <v>-0.33169964318156442</v>
      </c>
      <c r="O155">
        <f t="shared" si="32"/>
        <v>4.678239907020617E-2</v>
      </c>
      <c r="P155">
        <f t="shared" si="33"/>
        <v>1</v>
      </c>
      <c r="Q155">
        <f t="shared" si="34"/>
        <v>0</v>
      </c>
      <c r="R155">
        <f t="shared" si="35"/>
        <v>0</v>
      </c>
      <c r="S155" s="29">
        <f t="shared" si="36"/>
        <v>0</v>
      </c>
    </row>
    <row r="156" spans="1:19">
      <c r="A156" t="s">
        <v>484</v>
      </c>
      <c r="B156" t="s">
        <v>485</v>
      </c>
      <c r="C156" s="28">
        <v>0.79259143672823729</v>
      </c>
      <c r="D156" s="28">
        <v>0.10968305477460449</v>
      </c>
      <c r="E156" s="28"/>
      <c r="F156" s="28">
        <v>0.80772300533047003</v>
      </c>
      <c r="G156" s="28">
        <v>2.0779576776220061E-2</v>
      </c>
      <c r="H156" s="28"/>
      <c r="I156" s="28">
        <v>0.71925436602084181</v>
      </c>
      <c r="J156" s="28">
        <v>2.4037109854890954E-2</v>
      </c>
      <c r="K156" s="28">
        <f t="shared" si="31"/>
        <v>0.77318960269318315</v>
      </c>
      <c r="L156">
        <f t="shared" si="39"/>
        <v>-0.33535071458177323</v>
      </c>
      <c r="M156">
        <f t="shared" ref="M156:M176" si="40">LOG(F156, 2)</f>
        <v>-0.30806746447148653</v>
      </c>
      <c r="N156">
        <f t="shared" si="38"/>
        <v>-0.47542602144278723</v>
      </c>
      <c r="O156">
        <f t="shared" si="32"/>
        <v>8.9790825366796945E-2</v>
      </c>
      <c r="P156">
        <f t="shared" si="33"/>
        <v>0.9999999999996857</v>
      </c>
      <c r="Q156">
        <f t="shared" si="34"/>
        <v>3.1430413827138182E-13</v>
      </c>
      <c r="R156">
        <f t="shared" si="35"/>
        <v>3.1430413827138182E-13</v>
      </c>
      <c r="S156" s="29">
        <f t="shared" si="36"/>
        <v>6.2860827654276363E-13</v>
      </c>
    </row>
    <row r="157" spans="1:19">
      <c r="A157" t="s">
        <v>216</v>
      </c>
      <c r="B157" t="s">
        <v>217</v>
      </c>
      <c r="C157" s="28">
        <v>0.73755949191505632</v>
      </c>
      <c r="D157" s="28">
        <v>0.14103330948396528</v>
      </c>
      <c r="E157" s="28"/>
      <c r="F157" s="28">
        <v>0.74972062338562173</v>
      </c>
      <c r="G157" s="28">
        <v>4.4745076585482345E-2</v>
      </c>
      <c r="H157" s="28"/>
      <c r="I157" s="28">
        <v>0.82866352781530672</v>
      </c>
      <c r="J157" s="28">
        <v>1.2644367523151069E-2</v>
      </c>
      <c r="K157" s="28">
        <f t="shared" si="31"/>
        <v>0.77198121437199496</v>
      </c>
      <c r="L157">
        <f t="shared" si="39"/>
        <v>-0.43916867233333229</v>
      </c>
      <c r="M157">
        <f t="shared" si="40"/>
        <v>-0.41557500640447942</v>
      </c>
      <c r="N157">
        <f t="shared" si="38"/>
        <v>-0.27114166902971348</v>
      </c>
      <c r="O157">
        <f t="shared" si="32"/>
        <v>9.096769010329013E-2</v>
      </c>
      <c r="P157">
        <f t="shared" si="33"/>
        <v>0.99999999999955236</v>
      </c>
      <c r="Q157">
        <f t="shared" si="34"/>
        <v>4.4764192352886312E-13</v>
      </c>
      <c r="R157">
        <f t="shared" si="35"/>
        <v>4.4764192352886312E-13</v>
      </c>
      <c r="S157" s="29">
        <f t="shared" si="36"/>
        <v>8.9528384705772623E-13</v>
      </c>
    </row>
    <row r="158" spans="1:19">
      <c r="A158" t="s">
        <v>124</v>
      </c>
      <c r="B158" t="s">
        <v>125</v>
      </c>
      <c r="C158" s="28">
        <v>0.73996266375536268</v>
      </c>
      <c r="D158" s="28">
        <v>3.2381434127229214E-2</v>
      </c>
      <c r="E158" s="28"/>
      <c r="F158" s="28">
        <v>0.78799506614642145</v>
      </c>
      <c r="G158" s="28">
        <v>5.1131804902123573E-2</v>
      </c>
      <c r="H158" s="28"/>
      <c r="I158" s="28">
        <v>0.7770105948688022</v>
      </c>
      <c r="J158" s="28">
        <v>2.8825121468492008E-2</v>
      </c>
      <c r="K158" s="28">
        <f t="shared" si="31"/>
        <v>0.76832277492352874</v>
      </c>
      <c r="L158">
        <f t="shared" si="39"/>
        <v>-0.43447561627264986</v>
      </c>
      <c r="M158">
        <f t="shared" si="40"/>
        <v>-0.34374149828740397</v>
      </c>
      <c r="N158">
        <f t="shared" si="38"/>
        <v>-0.36399382436188082</v>
      </c>
      <c r="O158">
        <f t="shared" si="32"/>
        <v>4.7627932751241088E-2</v>
      </c>
      <c r="P158">
        <f t="shared" si="33"/>
        <v>1</v>
      </c>
      <c r="Q158">
        <f t="shared" si="34"/>
        <v>0</v>
      </c>
      <c r="R158">
        <f t="shared" si="35"/>
        <v>0</v>
      </c>
      <c r="S158" s="29">
        <f t="shared" si="36"/>
        <v>0</v>
      </c>
    </row>
    <row r="159" spans="1:19">
      <c r="A159" t="s">
        <v>184</v>
      </c>
      <c r="B159" t="s">
        <v>185</v>
      </c>
      <c r="C159" s="28">
        <v>0.7518964657121</v>
      </c>
      <c r="D159" s="28">
        <v>5.4664003119345522E-2</v>
      </c>
      <c r="E159" s="28"/>
      <c r="F159" s="28">
        <v>0.84386066723246511</v>
      </c>
      <c r="G159" s="28">
        <v>2.514018096964455E-2</v>
      </c>
      <c r="H159" s="28"/>
      <c r="I159" s="28">
        <v>0.70252790993593073</v>
      </c>
      <c r="J159" s="28">
        <v>3.2910960919335368E-2</v>
      </c>
      <c r="K159" s="28">
        <f t="shared" si="31"/>
        <v>0.76609501429349847</v>
      </c>
      <c r="L159">
        <f t="shared" si="39"/>
        <v>-0.41139407485555818</v>
      </c>
      <c r="M159">
        <f t="shared" si="40"/>
        <v>-0.24492328468352739</v>
      </c>
      <c r="N159">
        <f t="shared" si="38"/>
        <v>-0.50937255321740504</v>
      </c>
      <c r="O159">
        <f t="shared" si="32"/>
        <v>0.13369475297028063</v>
      </c>
      <c r="P159">
        <f t="shared" si="33"/>
        <v>0.99999975975012889</v>
      </c>
      <c r="Q159">
        <f t="shared" si="34"/>
        <v>2.4024987110848883E-7</v>
      </c>
      <c r="R159">
        <f t="shared" si="35"/>
        <v>2.4024987110848883E-7</v>
      </c>
      <c r="S159" s="29">
        <f t="shared" si="36"/>
        <v>4.8049974221697767E-7</v>
      </c>
    </row>
    <row r="160" spans="1:19">
      <c r="A160" t="s">
        <v>230</v>
      </c>
      <c r="B160" t="s">
        <v>231</v>
      </c>
      <c r="C160" s="28">
        <v>0.69967708548296281</v>
      </c>
      <c r="D160" s="28">
        <v>0.33593389160281917</v>
      </c>
      <c r="E160" s="28"/>
      <c r="F160" s="28">
        <v>0.89640495198891801</v>
      </c>
      <c r="G160" s="28">
        <v>3.2646697908321157E-2</v>
      </c>
      <c r="H160" s="28"/>
      <c r="I160" s="28">
        <v>0.70142783996524316</v>
      </c>
      <c r="J160" s="28">
        <v>3.5928314951567425E-2</v>
      </c>
      <c r="K160" s="28">
        <f t="shared" si="31"/>
        <v>0.76583662581237455</v>
      </c>
      <c r="L160">
        <f t="shared" si="39"/>
        <v>-0.51523885091430754</v>
      </c>
      <c r="M160">
        <f t="shared" si="40"/>
        <v>-0.15777747617055854</v>
      </c>
      <c r="N160">
        <f t="shared" si="38"/>
        <v>-0.51163340198881002</v>
      </c>
      <c r="O160">
        <f t="shared" si="32"/>
        <v>0.2053475305964407</v>
      </c>
      <c r="P160">
        <f t="shared" si="33"/>
        <v>0.99956691212916005</v>
      </c>
      <c r="Q160">
        <f t="shared" si="34"/>
        <v>4.3308787083995437E-4</v>
      </c>
      <c r="R160">
        <f t="shared" si="35"/>
        <v>4.3308787083995437E-4</v>
      </c>
      <c r="S160" s="29">
        <f t="shared" si="36"/>
        <v>8.6617574167990874E-4</v>
      </c>
    </row>
    <row r="161" spans="1:19">
      <c r="A161" t="s">
        <v>475</v>
      </c>
      <c r="B161" t="s">
        <v>476</v>
      </c>
      <c r="C161" s="28">
        <v>0.83255106180977345</v>
      </c>
      <c r="D161" s="28">
        <v>8.227811798504317E-2</v>
      </c>
      <c r="E161" s="28"/>
      <c r="F161" s="28">
        <v>0.8056284705352752</v>
      </c>
      <c r="G161" s="28">
        <v>8.756470871080535E-2</v>
      </c>
      <c r="H161" s="28"/>
      <c r="I161" s="28">
        <v>0.65516198654960078</v>
      </c>
      <c r="J161" s="28">
        <v>4.9258163272995148E-2</v>
      </c>
      <c r="K161" s="28">
        <f t="shared" si="31"/>
        <v>0.76444717296488307</v>
      </c>
      <c r="L161">
        <f t="shared" si="39"/>
        <v>-0.26438933698497413</v>
      </c>
      <c r="M161">
        <f t="shared" si="40"/>
        <v>-0.31181342647033217</v>
      </c>
      <c r="N161">
        <f t="shared" si="38"/>
        <v>-0.61007644274261075</v>
      </c>
      <c r="O161">
        <f t="shared" si="32"/>
        <v>0.18739861535705291</v>
      </c>
      <c r="P161">
        <f t="shared" si="33"/>
        <v>0.99987129309562395</v>
      </c>
      <c r="Q161">
        <f t="shared" si="34"/>
        <v>1.2870690437605248E-4</v>
      </c>
      <c r="R161">
        <f t="shared" si="35"/>
        <v>1.2870690437605248E-4</v>
      </c>
      <c r="S161" s="29">
        <f t="shared" si="36"/>
        <v>2.5741380875210496E-4</v>
      </c>
    </row>
    <row r="162" spans="1:19">
      <c r="A162" t="s">
        <v>521</v>
      </c>
      <c r="B162" t="s">
        <v>522</v>
      </c>
      <c r="C162" s="28">
        <v>0.772934940970606</v>
      </c>
      <c r="D162" s="28">
        <v>1.9013650951603272E-2</v>
      </c>
      <c r="E162" s="28"/>
      <c r="F162" s="28">
        <v>0.70001543178895898</v>
      </c>
      <c r="G162" s="28">
        <v>5.9298174921850792E-2</v>
      </c>
      <c r="H162" s="28"/>
      <c r="I162" s="28">
        <v>0.78668024857729935</v>
      </c>
      <c r="J162" s="28">
        <v>2.7765429816594814E-2</v>
      </c>
      <c r="K162" s="28">
        <f t="shared" si="31"/>
        <v>0.75321020711228803</v>
      </c>
      <c r="L162">
        <f t="shared" si="39"/>
        <v>-0.37158110931309968</v>
      </c>
      <c r="M162">
        <f t="shared" si="40"/>
        <v>-0.51454136837260933</v>
      </c>
      <c r="N162">
        <f t="shared" si="38"/>
        <v>-0.34615073301628607</v>
      </c>
      <c r="O162">
        <f t="shared" si="32"/>
        <v>9.0774212366605933E-2</v>
      </c>
      <c r="P162">
        <f t="shared" si="33"/>
        <v>0.99999999999999767</v>
      </c>
      <c r="Q162">
        <f t="shared" si="34"/>
        <v>2.3314683517128287E-15</v>
      </c>
      <c r="R162">
        <f t="shared" si="35"/>
        <v>2.3314683517128287E-15</v>
      </c>
      <c r="S162" s="29">
        <f t="shared" si="36"/>
        <v>4.6629367034256575E-15</v>
      </c>
    </row>
    <row r="163" spans="1:19">
      <c r="A163" t="s">
        <v>198</v>
      </c>
      <c r="B163" t="s">
        <v>276</v>
      </c>
      <c r="C163" s="28">
        <v>0.79147470687297183</v>
      </c>
      <c r="D163" s="28">
        <v>0.19363088499409351</v>
      </c>
      <c r="E163" s="28"/>
      <c r="F163" s="28">
        <v>0.73990511300934791</v>
      </c>
      <c r="G163" s="28">
        <v>8.9005506443936275E-2</v>
      </c>
      <c r="H163" s="28"/>
      <c r="I163" s="28">
        <v>0.7180226005170095</v>
      </c>
      <c r="J163" s="28">
        <v>2.9085116294130665E-2</v>
      </c>
      <c r="K163" s="28">
        <f t="shared" si="31"/>
        <v>0.74980080679977634</v>
      </c>
      <c r="L163">
        <f t="shared" si="39"/>
        <v>-0.33738484793865825</v>
      </c>
      <c r="M163">
        <f t="shared" si="40"/>
        <v>-0.43458782653524275</v>
      </c>
      <c r="N163">
        <f t="shared" si="38"/>
        <v>-0.47789883977962466</v>
      </c>
      <c r="O163">
        <f t="shared" si="32"/>
        <v>7.1958836403629739E-2</v>
      </c>
      <c r="P163">
        <f t="shared" si="33"/>
        <v>1</v>
      </c>
      <c r="Q163">
        <f t="shared" si="34"/>
        <v>0</v>
      </c>
      <c r="R163">
        <f t="shared" si="35"/>
        <v>0</v>
      </c>
      <c r="S163" s="29">
        <f t="shared" si="36"/>
        <v>0</v>
      </c>
    </row>
    <row r="164" spans="1:19">
      <c r="A164" t="s">
        <v>401</v>
      </c>
      <c r="B164" t="s">
        <v>403</v>
      </c>
      <c r="C164" s="28">
        <v>0.64158363700016852</v>
      </c>
      <c r="D164" s="28">
        <v>0.52967245944744923</v>
      </c>
      <c r="E164" s="28"/>
      <c r="F164" s="28">
        <v>0.88828562115963283</v>
      </c>
      <c r="G164" s="28">
        <v>6.1873199396740443E-2</v>
      </c>
      <c r="H164" s="28"/>
      <c r="I164" s="28">
        <v>0.70591774406737984</v>
      </c>
      <c r="J164" s="28">
        <v>2.6739004789736304E-2</v>
      </c>
      <c r="K164" s="28">
        <f t="shared" si="31"/>
        <v>0.74526233407572706</v>
      </c>
      <c r="L164">
        <f t="shared" si="39"/>
        <v>-0.6402907472337801</v>
      </c>
      <c r="M164">
        <f t="shared" si="40"/>
        <v>-0.17090445662787127</v>
      </c>
      <c r="N164">
        <f t="shared" si="38"/>
        <v>-0.50242800932254295</v>
      </c>
      <c r="O164">
        <f t="shared" si="32"/>
        <v>0.24125971148137368</v>
      </c>
      <c r="P164">
        <f t="shared" si="33"/>
        <v>0.99916554392094381</v>
      </c>
      <c r="Q164">
        <f t="shared" si="34"/>
        <v>8.3445607905618946E-4</v>
      </c>
      <c r="R164">
        <f t="shared" si="35"/>
        <v>8.3445607905618946E-4</v>
      </c>
      <c r="S164" s="29">
        <f t="shared" si="36"/>
        <v>1.6689121581123789E-3</v>
      </c>
    </row>
    <row r="165" spans="1:19">
      <c r="A165" t="s">
        <v>259</v>
      </c>
      <c r="B165" t="s">
        <v>260</v>
      </c>
      <c r="C165" s="28">
        <v>0.63317390501231752</v>
      </c>
      <c r="D165" s="28">
        <v>0.22043221014386835</v>
      </c>
      <c r="E165" s="28"/>
      <c r="F165" s="28">
        <v>0.71784314790113846</v>
      </c>
      <c r="G165" s="28">
        <v>5.920782039124331E-2</v>
      </c>
      <c r="H165" s="28"/>
      <c r="I165" s="28">
        <v>0.88227419321931544</v>
      </c>
      <c r="J165" s="28">
        <v>3.9626562399951867E-2</v>
      </c>
      <c r="K165" s="28">
        <f t="shared" si="31"/>
        <v>0.74443041537759047</v>
      </c>
      <c r="L165">
        <f t="shared" si="39"/>
        <v>-0.65932629595851877</v>
      </c>
      <c r="M165">
        <f t="shared" si="40"/>
        <v>-0.47825945204525588</v>
      </c>
      <c r="N165">
        <f t="shared" si="38"/>
        <v>-0.18070100858004032</v>
      </c>
      <c r="O165">
        <f t="shared" si="32"/>
        <v>0.24166381433728804</v>
      </c>
      <c r="P165">
        <f t="shared" si="33"/>
        <v>0.99918216874140919</v>
      </c>
      <c r="Q165">
        <f t="shared" si="34"/>
        <v>8.1783125859080652E-4</v>
      </c>
      <c r="R165">
        <f t="shared" si="35"/>
        <v>8.1783125859080652E-4</v>
      </c>
      <c r="S165" s="29">
        <f t="shared" si="36"/>
        <v>1.635662517181613E-3</v>
      </c>
    </row>
    <row r="166" spans="1:19">
      <c r="A166" t="s">
        <v>932</v>
      </c>
      <c r="B166" t="s">
        <v>964</v>
      </c>
      <c r="C166" s="28">
        <v>0.6671287788740965</v>
      </c>
      <c r="D166" s="28">
        <v>3.5207276523304201E-2</v>
      </c>
      <c r="E166" s="28"/>
      <c r="F166" s="28">
        <v>0.77655592175195232</v>
      </c>
      <c r="G166" s="28">
        <v>6.5809613081630511E-2</v>
      </c>
      <c r="H166" s="28"/>
      <c r="I166" s="28">
        <v>0.78554563917060249</v>
      </c>
      <c r="J166" s="28">
        <v>4.1779146818965177E-2</v>
      </c>
      <c r="K166" s="28">
        <f t="shared" si="31"/>
        <v>0.74307677993221721</v>
      </c>
      <c r="L166">
        <f t="shared" si="39"/>
        <v>-0.58396281667080507</v>
      </c>
      <c r="M166">
        <f t="shared" si="40"/>
        <v>-0.36483827442258332</v>
      </c>
      <c r="N166">
        <f t="shared" si="38"/>
        <v>-0.3482329982445887</v>
      </c>
      <c r="O166">
        <f t="shared" si="32"/>
        <v>0.1315673765969976</v>
      </c>
      <c r="P166">
        <f t="shared" si="33"/>
        <v>0.99999999371122861</v>
      </c>
      <c r="Q166">
        <f t="shared" si="34"/>
        <v>6.2887713925263711E-9</v>
      </c>
      <c r="R166">
        <f t="shared" si="35"/>
        <v>6.2887713925263711E-9</v>
      </c>
      <c r="S166" s="29">
        <f t="shared" si="36"/>
        <v>1.2577542785052742E-8</v>
      </c>
    </row>
    <row r="167" spans="1:19">
      <c r="A167" t="s">
        <v>90</v>
      </c>
      <c r="B167" t="s">
        <v>91</v>
      </c>
      <c r="C167" s="28">
        <v>0.71971255326536099</v>
      </c>
      <c r="D167" s="28">
        <v>0.23112520217839647</v>
      </c>
      <c r="E167" s="28"/>
      <c r="F167" s="28">
        <v>0.7991240595954564</v>
      </c>
      <c r="G167" s="28">
        <v>3.9436372611358968E-2</v>
      </c>
      <c r="H167" s="28"/>
      <c r="I167" s="28">
        <v>0.70670439513364947</v>
      </c>
      <c r="J167" s="28">
        <v>1.2723198384765063E-2</v>
      </c>
      <c r="K167" s="28">
        <f t="shared" si="31"/>
        <v>0.7418470026648224</v>
      </c>
      <c r="L167">
        <f t="shared" si="39"/>
        <v>-0.47450727275030968</v>
      </c>
      <c r="M167">
        <f t="shared" si="40"/>
        <v>-0.32350860391235825</v>
      </c>
      <c r="N167">
        <f t="shared" si="38"/>
        <v>-0.50082121345259778</v>
      </c>
      <c r="O167">
        <f t="shared" si="32"/>
        <v>9.5684187972801205E-2</v>
      </c>
      <c r="P167">
        <f t="shared" si="33"/>
        <v>0.99999999999999767</v>
      </c>
      <c r="Q167">
        <f t="shared" si="34"/>
        <v>2.3314683517128287E-15</v>
      </c>
      <c r="R167">
        <f t="shared" si="35"/>
        <v>2.3314683517128287E-15</v>
      </c>
      <c r="S167" s="29">
        <f t="shared" si="36"/>
        <v>4.6629367034256575E-15</v>
      </c>
    </row>
    <row r="168" spans="1:19">
      <c r="A168" t="s">
        <v>200</v>
      </c>
      <c r="B168" t="s">
        <v>9</v>
      </c>
      <c r="C168" s="28">
        <v>0.70002959483771798</v>
      </c>
      <c r="D168" s="28">
        <v>7.9762761500903931E-2</v>
      </c>
      <c r="E168" s="28"/>
      <c r="F168" s="28">
        <v>0.81104455499199379</v>
      </c>
      <c r="G168" s="28">
        <v>6.1787599163708545E-2</v>
      </c>
      <c r="H168" s="28"/>
      <c r="I168" s="28">
        <v>0.71260579491599396</v>
      </c>
      <c r="J168" s="28">
        <v>1.4312638518286114E-2</v>
      </c>
      <c r="K168" s="28">
        <f t="shared" si="31"/>
        <v>0.74122664824856865</v>
      </c>
      <c r="L168">
        <f t="shared" si="39"/>
        <v>-0.51451217936822657</v>
      </c>
      <c r="M168">
        <f t="shared" si="40"/>
        <v>-0.30214692335435417</v>
      </c>
      <c r="N168">
        <f t="shared" si="38"/>
        <v>-0.48882387936089633</v>
      </c>
      <c r="O168">
        <f t="shared" si="32"/>
        <v>0.11590741752434211</v>
      </c>
      <c r="P168">
        <f t="shared" si="33"/>
        <v>0.99999999996057665</v>
      </c>
      <c r="Q168">
        <f t="shared" si="34"/>
        <v>3.9423353470624534E-11</v>
      </c>
      <c r="R168">
        <f t="shared" si="35"/>
        <v>3.9423353470624534E-11</v>
      </c>
      <c r="S168" s="29">
        <f t="shared" si="36"/>
        <v>7.8846706941249067E-11</v>
      </c>
    </row>
    <row r="169" spans="1:19">
      <c r="A169" t="s">
        <v>599</v>
      </c>
      <c r="B169" t="s">
        <v>600</v>
      </c>
      <c r="C169" s="28">
        <v>0.76301704367182843</v>
      </c>
      <c r="D169" s="28">
        <v>0.37598128536237962</v>
      </c>
      <c r="E169" s="28"/>
      <c r="F169" s="28">
        <v>0.76616491917229856</v>
      </c>
      <c r="G169" s="28">
        <v>2.9537238256225475E-2</v>
      </c>
      <c r="H169" s="28"/>
      <c r="I169" s="28">
        <v>0.69064611827982925</v>
      </c>
      <c r="J169" s="28">
        <v>3.4265916402142965E-2</v>
      </c>
      <c r="K169" s="28">
        <f t="shared" si="31"/>
        <v>0.73994269370798538</v>
      </c>
      <c r="L169">
        <f t="shared" si="39"/>
        <v>-0.39021281168574723</v>
      </c>
      <c r="M169">
        <f t="shared" si="40"/>
        <v>-0.38427312510940304</v>
      </c>
      <c r="N169">
        <f t="shared" si="38"/>
        <v>-0.53398142071327748</v>
      </c>
      <c r="O169">
        <f t="shared" si="32"/>
        <v>8.4771522921864587E-2</v>
      </c>
      <c r="P169">
        <f t="shared" si="33"/>
        <v>1</v>
      </c>
      <c r="Q169">
        <f t="shared" si="34"/>
        <v>0</v>
      </c>
      <c r="R169">
        <f t="shared" si="35"/>
        <v>0</v>
      </c>
      <c r="S169" s="29">
        <f t="shared" si="36"/>
        <v>0</v>
      </c>
    </row>
    <row r="170" spans="1:19">
      <c r="A170" t="s">
        <v>441</v>
      </c>
      <c r="B170" t="s">
        <v>442</v>
      </c>
      <c r="C170" s="28">
        <v>0.67272489515294198</v>
      </c>
      <c r="D170" s="28">
        <v>7.3975523892937517E-2</v>
      </c>
      <c r="E170" s="28"/>
      <c r="F170" s="28">
        <v>0.78766389165762218</v>
      </c>
      <c r="G170" s="28">
        <v>3.0559352419385191E-2</v>
      </c>
      <c r="H170" s="28"/>
      <c r="I170" s="28">
        <v>0.74598668174366467</v>
      </c>
      <c r="J170" s="28">
        <v>1.8841278187154701E-2</v>
      </c>
      <c r="K170" s="28">
        <f t="shared" si="31"/>
        <v>0.73545848951807624</v>
      </c>
      <c r="L170">
        <f t="shared" si="39"/>
        <v>-0.57191144672386318</v>
      </c>
      <c r="M170">
        <f t="shared" si="40"/>
        <v>-0.34434795414173563</v>
      </c>
      <c r="N170">
        <f t="shared" si="38"/>
        <v>-0.42277822091339706</v>
      </c>
      <c r="O170">
        <f t="shared" si="32"/>
        <v>0.11559784379670572</v>
      </c>
      <c r="P170">
        <f t="shared" si="33"/>
        <v>0.99999999998867151</v>
      </c>
      <c r="Q170">
        <f t="shared" si="34"/>
        <v>1.1328493698670172E-11</v>
      </c>
      <c r="R170">
        <f t="shared" si="35"/>
        <v>1.1328493698670172E-11</v>
      </c>
      <c r="S170" s="29">
        <f t="shared" si="36"/>
        <v>2.2656987397340345E-11</v>
      </c>
    </row>
    <row r="171" spans="1:19">
      <c r="A171" t="s">
        <v>547</v>
      </c>
      <c r="B171" t="s">
        <v>548</v>
      </c>
      <c r="C171" s="28">
        <v>0.78549220279897447</v>
      </c>
      <c r="D171" s="28">
        <v>5.2552983075327402E-2</v>
      </c>
      <c r="E171" s="28"/>
      <c r="F171" s="28">
        <v>0.6038485880384673</v>
      </c>
      <c r="G171" s="28">
        <v>7.0768218351709745E-3</v>
      </c>
      <c r="H171" s="28"/>
      <c r="I171" s="28">
        <v>0.80523818888106791</v>
      </c>
      <c r="J171" s="28">
        <v>3.1745945452059283E-2</v>
      </c>
      <c r="K171" s="28">
        <f t="shared" si="31"/>
        <v>0.73152632657283656</v>
      </c>
      <c r="L171">
        <f t="shared" si="39"/>
        <v>-0.3483311402324149</v>
      </c>
      <c r="M171">
        <f t="shared" si="40"/>
        <v>-0.72774124843347565</v>
      </c>
      <c r="N171">
        <f t="shared" si="38"/>
        <v>-0.31251250036921829</v>
      </c>
      <c r="O171">
        <f t="shared" si="32"/>
        <v>0.23009053232217117</v>
      </c>
      <c r="P171">
        <f t="shared" si="33"/>
        <v>0.99975326860037994</v>
      </c>
      <c r="Q171">
        <f t="shared" si="34"/>
        <v>2.467313996200593E-4</v>
      </c>
      <c r="R171">
        <f t="shared" si="35"/>
        <v>2.467313996200593E-4</v>
      </c>
      <c r="S171" s="29">
        <f t="shared" si="36"/>
        <v>4.934627992401186E-4</v>
      </c>
    </row>
    <row r="172" spans="1:19">
      <c r="A172" t="s">
        <v>333</v>
      </c>
      <c r="B172" t="s">
        <v>334</v>
      </c>
      <c r="C172" s="28">
        <v>0.82552926263012605</v>
      </c>
      <c r="D172" s="28">
        <v>0.88656126104313937</v>
      </c>
      <c r="E172" s="28"/>
      <c r="F172" s="28">
        <v>0.59911259936074523</v>
      </c>
      <c r="G172" s="28">
        <v>0.11910492524753274</v>
      </c>
      <c r="H172" s="28"/>
      <c r="I172" s="28">
        <v>0.76892133986373368</v>
      </c>
      <c r="J172" s="28">
        <v>8.3118957070406882E-2</v>
      </c>
      <c r="K172" s="28">
        <f t="shared" si="31"/>
        <v>0.73118773395153502</v>
      </c>
      <c r="L172">
        <f t="shared" si="39"/>
        <v>-0.27660873946642922</v>
      </c>
      <c r="M172">
        <f t="shared" si="40"/>
        <v>-0.73910092113372428</v>
      </c>
      <c r="N172">
        <f t="shared" ref="N172:N189" si="41">LOG(I172, 2)</f>
        <v>-0.37909207588479288</v>
      </c>
      <c r="O172">
        <f t="shared" si="32"/>
        <v>0.24290197645836581</v>
      </c>
      <c r="P172">
        <f t="shared" si="33"/>
        <v>0.99954225051056678</v>
      </c>
      <c r="Q172">
        <f t="shared" si="34"/>
        <v>4.5774948943322347E-4</v>
      </c>
      <c r="R172">
        <f t="shared" si="35"/>
        <v>4.5774948943322347E-4</v>
      </c>
      <c r="S172" s="29">
        <f t="shared" si="36"/>
        <v>9.1549897886644693E-4</v>
      </c>
    </row>
    <row r="173" spans="1:19">
      <c r="A173" t="s">
        <v>244</v>
      </c>
      <c r="B173" t="s">
        <v>245</v>
      </c>
      <c r="C173" s="28">
        <v>0.6057650365561672</v>
      </c>
      <c r="D173" s="28">
        <v>7.5622809035365987E-2</v>
      </c>
      <c r="E173" s="28"/>
      <c r="F173" s="28">
        <v>0.74818287840044029</v>
      </c>
      <c r="G173" s="28">
        <v>1.9886191658168476E-2</v>
      </c>
      <c r="H173" s="28"/>
      <c r="I173" s="28">
        <v>0.82379359693660159</v>
      </c>
      <c r="J173" s="28">
        <v>2.1828403707415289E-2</v>
      </c>
      <c r="K173" s="28">
        <f t="shared" si="31"/>
        <v>0.7259138372977364</v>
      </c>
      <c r="L173">
        <f t="shared" si="39"/>
        <v>-0.72316978357925277</v>
      </c>
      <c r="M173">
        <f t="shared" si="40"/>
        <v>-0.41853714360622729</v>
      </c>
      <c r="N173">
        <f t="shared" si="41"/>
        <v>-0.27964518220839807</v>
      </c>
      <c r="O173">
        <f t="shared" si="32"/>
        <v>0.22686489896670761</v>
      </c>
      <c r="P173">
        <f t="shared" si="33"/>
        <v>0.99985110226169716</v>
      </c>
      <c r="Q173">
        <f t="shared" si="34"/>
        <v>1.4889773830284447E-4</v>
      </c>
      <c r="R173">
        <f t="shared" si="35"/>
        <v>1.4889773830284447E-4</v>
      </c>
      <c r="S173" s="29">
        <f t="shared" si="36"/>
        <v>2.9779547660568895E-4</v>
      </c>
    </row>
    <row r="174" spans="1:19">
      <c r="A174" t="s">
        <v>134</v>
      </c>
      <c r="B174" t="s">
        <v>135</v>
      </c>
      <c r="C174" s="28">
        <v>0.73694250677247497</v>
      </c>
      <c r="D174" s="28">
        <v>0.1015617434054307</v>
      </c>
      <c r="E174" s="28"/>
      <c r="F174" s="28">
        <v>0.70317160354725772</v>
      </c>
      <c r="G174" s="28">
        <v>4.3574972305298616E-2</v>
      </c>
      <c r="H174" s="28"/>
      <c r="I174" s="28">
        <v>0.73180992122875099</v>
      </c>
      <c r="J174" s="28">
        <v>4.7443930460841909E-2</v>
      </c>
      <c r="K174" s="28">
        <f t="shared" si="31"/>
        <v>0.72397467718282782</v>
      </c>
      <c r="L174">
        <f t="shared" si="39"/>
        <v>-0.44037602431826922</v>
      </c>
      <c r="M174">
        <f t="shared" si="40"/>
        <v>-0.50805128414543765</v>
      </c>
      <c r="N174">
        <f t="shared" si="41"/>
        <v>-0.45045912030014823</v>
      </c>
      <c r="O174">
        <f t="shared" si="32"/>
        <v>3.6511338315736941E-2</v>
      </c>
      <c r="P174">
        <f t="shared" si="33"/>
        <v>1</v>
      </c>
      <c r="Q174">
        <f t="shared" si="34"/>
        <v>0</v>
      </c>
      <c r="R174">
        <f t="shared" si="35"/>
        <v>0</v>
      </c>
      <c r="S174" s="29">
        <f t="shared" si="36"/>
        <v>0</v>
      </c>
    </row>
    <row r="175" spans="1:19">
      <c r="A175" t="s">
        <v>232</v>
      </c>
      <c r="B175" t="s">
        <v>233</v>
      </c>
      <c r="C175" s="28">
        <v>0.72271708733865603</v>
      </c>
      <c r="D175" s="28">
        <v>4.4782258932340592E-2</v>
      </c>
      <c r="E175" s="28"/>
      <c r="F175" s="28">
        <v>0.6689448401761845</v>
      </c>
      <c r="G175" s="28">
        <v>3.2465068597634247E-2</v>
      </c>
      <c r="H175" s="28"/>
      <c r="I175" s="28">
        <v>0.77966445039982524</v>
      </c>
      <c r="J175" s="28">
        <v>5.2301982694537348E-2</v>
      </c>
      <c r="K175" s="28">
        <f t="shared" si="31"/>
        <v>0.72377545930488862</v>
      </c>
      <c r="L175">
        <f t="shared" si="39"/>
        <v>-0.46849709027113579</v>
      </c>
      <c r="M175">
        <f t="shared" si="40"/>
        <v>-0.58004084079960594</v>
      </c>
      <c r="N175">
        <f t="shared" si="41"/>
        <v>-0.35907474001635542</v>
      </c>
      <c r="O175">
        <f t="shared" si="32"/>
        <v>0.11048474759937946</v>
      </c>
      <c r="P175">
        <f t="shared" si="33"/>
        <v>0.99999999999990496</v>
      </c>
      <c r="Q175">
        <f t="shared" si="34"/>
        <v>9.50350909079134E-14</v>
      </c>
      <c r="R175">
        <f t="shared" si="35"/>
        <v>9.50350909079134E-14</v>
      </c>
      <c r="S175" s="29">
        <f t="shared" si="36"/>
        <v>1.900701818158268E-13</v>
      </c>
    </row>
    <row r="176" spans="1:19">
      <c r="A176" t="s">
        <v>247</v>
      </c>
      <c r="B176" t="s">
        <v>327</v>
      </c>
      <c r="C176" s="28">
        <v>0.68460368521664972</v>
      </c>
      <c r="D176" s="28">
        <v>0.33283294002628544</v>
      </c>
      <c r="E176" s="28"/>
      <c r="F176" s="28">
        <v>0.72683976501322545</v>
      </c>
      <c r="G176" s="28">
        <v>4.1663149721192519E-2</v>
      </c>
      <c r="H176" s="28"/>
      <c r="I176" s="28">
        <v>0.74823642773138954</v>
      </c>
      <c r="J176" s="28">
        <v>1.7094048929468489E-2</v>
      </c>
      <c r="K176" s="28">
        <f t="shared" si="31"/>
        <v>0.7198932926537549</v>
      </c>
      <c r="L176">
        <f t="shared" si="39"/>
        <v>-0.54665903650181524</v>
      </c>
      <c r="M176">
        <f t="shared" si="40"/>
        <v>-0.46029074408522241</v>
      </c>
      <c r="N176">
        <f t="shared" si="41"/>
        <v>-0.41843388998751252</v>
      </c>
      <c r="O176">
        <f t="shared" si="32"/>
        <v>6.5387519666128283E-2</v>
      </c>
      <c r="P176">
        <f t="shared" si="33"/>
        <v>1</v>
      </c>
      <c r="Q176">
        <f t="shared" si="34"/>
        <v>0</v>
      </c>
      <c r="R176">
        <f t="shared" si="35"/>
        <v>0</v>
      </c>
      <c r="S176" s="29">
        <f t="shared" si="36"/>
        <v>0</v>
      </c>
    </row>
    <row r="177" spans="1:19">
      <c r="A177" t="s">
        <v>697</v>
      </c>
      <c r="B177" t="s">
        <v>698</v>
      </c>
      <c r="C177" s="28">
        <v>0.70562826552895253</v>
      </c>
      <c r="D177" s="28">
        <v>1.7497353514361984E-2</v>
      </c>
      <c r="E177" s="28"/>
      <c r="F177" s="28"/>
      <c r="G177" s="28"/>
      <c r="H177" s="28"/>
      <c r="I177" s="28">
        <v>0.71638312824669936</v>
      </c>
      <c r="J177" s="28">
        <v>2.9896994244899208E-2</v>
      </c>
      <c r="K177" s="28">
        <f t="shared" si="31"/>
        <v>0.711005696887826</v>
      </c>
      <c r="L177">
        <f t="shared" si="39"/>
        <v>-0.50301974243623304</v>
      </c>
      <c r="N177">
        <f t="shared" si="41"/>
        <v>-0.48119673450576117</v>
      </c>
      <c r="O177">
        <f t="shared" si="32"/>
        <v>1.5431196893524466E-2</v>
      </c>
      <c r="P177">
        <f t="shared" si="33"/>
        <v>1</v>
      </c>
      <c r="Q177">
        <f t="shared" si="34"/>
        <v>0</v>
      </c>
      <c r="R177">
        <f t="shared" si="35"/>
        <v>0</v>
      </c>
      <c r="S177" s="29">
        <f t="shared" si="36"/>
        <v>0</v>
      </c>
    </row>
    <row r="178" spans="1:19">
      <c r="A178" t="s">
        <v>981</v>
      </c>
      <c r="B178" t="s">
        <v>898</v>
      </c>
      <c r="C178" s="28">
        <v>0.91187695180803074</v>
      </c>
      <c r="D178" s="28">
        <v>4.5406969731433086E-2</v>
      </c>
      <c r="E178" s="28"/>
      <c r="F178" s="28">
        <v>0.71537974318110631</v>
      </c>
      <c r="G178" s="28">
        <v>3.0210386434981949E-2</v>
      </c>
      <c r="H178" s="28"/>
      <c r="I178" s="28">
        <v>0.50487149572340695</v>
      </c>
      <c r="J178" s="28">
        <v>5.922283764041178E-2</v>
      </c>
      <c r="K178" s="28">
        <f t="shared" si="31"/>
        <v>0.71070939690418122</v>
      </c>
      <c r="L178">
        <f t="shared" si="39"/>
        <v>-0.13308893386697429</v>
      </c>
      <c r="M178">
        <f t="shared" ref="M178:M192" si="42">LOG(F178, 2)</f>
        <v>-0.48321882758290724</v>
      </c>
      <c r="N178">
        <f t="shared" si="41"/>
        <v>-0.98601186756634474</v>
      </c>
      <c r="O178">
        <f t="shared" si="32"/>
        <v>0.42873249514502204</v>
      </c>
      <c r="P178">
        <f t="shared" si="33"/>
        <v>0.98452655592171368</v>
      </c>
      <c r="Q178">
        <f t="shared" si="34"/>
        <v>1.5473444078286325E-2</v>
      </c>
      <c r="R178">
        <f t="shared" si="35"/>
        <v>1.5473444078286325E-2</v>
      </c>
      <c r="S178" s="29">
        <f t="shared" si="36"/>
        <v>3.0946888156572649E-2</v>
      </c>
    </row>
    <row r="179" spans="1:19">
      <c r="A179" t="s">
        <v>201</v>
      </c>
      <c r="B179" t="s">
        <v>202</v>
      </c>
      <c r="C179" s="28">
        <v>0.6798093552391502</v>
      </c>
      <c r="D179" s="28">
        <v>6.9898397348869962E-2</v>
      </c>
      <c r="E179" s="28"/>
      <c r="F179" s="28">
        <v>0.70049689247312952</v>
      </c>
      <c r="G179" s="28">
        <v>2.9101814322009915E-2</v>
      </c>
      <c r="H179" s="28"/>
      <c r="I179" s="28">
        <v>0.74661195291247306</v>
      </c>
      <c r="J179" s="28">
        <v>2.2315936449030047E-2</v>
      </c>
      <c r="K179" s="28">
        <f t="shared" si="31"/>
        <v>0.70897273354158419</v>
      </c>
      <c r="L179">
        <f t="shared" si="39"/>
        <v>-0.5567978791327266</v>
      </c>
      <c r="M179">
        <f t="shared" si="42"/>
        <v>-0.51354944426488724</v>
      </c>
      <c r="N179">
        <f t="shared" si="41"/>
        <v>-0.42156948918033244</v>
      </c>
      <c r="O179">
        <f t="shared" si="32"/>
        <v>6.9062117817935448E-2</v>
      </c>
      <c r="P179">
        <f t="shared" si="33"/>
        <v>1</v>
      </c>
      <c r="Q179">
        <f t="shared" si="34"/>
        <v>0</v>
      </c>
      <c r="R179">
        <f t="shared" si="35"/>
        <v>0</v>
      </c>
      <c r="S179" s="29">
        <f t="shared" si="36"/>
        <v>0</v>
      </c>
    </row>
    <row r="180" spans="1:19">
      <c r="A180" t="s">
        <v>619</v>
      </c>
      <c r="B180" t="s">
        <v>620</v>
      </c>
      <c r="C180" s="28"/>
      <c r="D180" s="28"/>
      <c r="E180" s="28"/>
      <c r="F180" s="28">
        <v>0.66892380315470479</v>
      </c>
      <c r="G180" s="28">
        <v>1.3001184438975784E-2</v>
      </c>
      <c r="H180" s="28"/>
      <c r="I180" s="28">
        <v>0.74536647482376073</v>
      </c>
      <c r="J180" s="28">
        <v>3.5441666758035249E-2</v>
      </c>
      <c r="K180" s="28">
        <f t="shared" si="31"/>
        <v>0.7071451389892327</v>
      </c>
      <c r="M180">
        <f t="shared" si="42"/>
        <v>-0.58008621148187378</v>
      </c>
      <c r="N180">
        <f t="shared" si="41"/>
        <v>-0.42397816405940864</v>
      </c>
      <c r="O180">
        <f t="shared" si="32"/>
        <v>0.11038505893021654</v>
      </c>
      <c r="P180">
        <f t="shared" si="33"/>
        <v>0.99999999993697219</v>
      </c>
      <c r="Q180">
        <f t="shared" si="34"/>
        <v>6.3027805197179987E-11</v>
      </c>
      <c r="R180">
        <f t="shared" si="35"/>
        <v>6.3027805197179987E-11</v>
      </c>
      <c r="S180" s="29">
        <f t="shared" si="36"/>
        <v>1.2605561039435997E-10</v>
      </c>
    </row>
    <row r="181" spans="1:19">
      <c r="A181" t="s">
        <v>539</v>
      </c>
      <c r="B181" t="s">
        <v>617</v>
      </c>
      <c r="C181" s="28">
        <v>0.71368736040802927</v>
      </c>
      <c r="D181" s="28">
        <v>0.10565841627676133</v>
      </c>
      <c r="E181" s="28"/>
      <c r="F181" s="28">
        <v>0.66965944794347199</v>
      </c>
      <c r="G181" s="28">
        <v>3.0625281423275325E-2</v>
      </c>
      <c r="H181" s="28"/>
      <c r="I181" s="28">
        <v>0.7349710369063055</v>
      </c>
      <c r="J181" s="28">
        <v>2.5202056783893742E-2</v>
      </c>
      <c r="K181" s="28">
        <f t="shared" si="31"/>
        <v>0.70610594841926888</v>
      </c>
      <c r="L181">
        <f t="shared" ref="L181:L196" si="43">LOG(C181, 2)</f>
        <v>-0.48663587268777131</v>
      </c>
      <c r="M181">
        <f t="shared" si="42"/>
        <v>-0.57850048837561541</v>
      </c>
      <c r="N181">
        <f t="shared" si="41"/>
        <v>-0.44424069627841833</v>
      </c>
      <c r="O181">
        <f t="shared" si="32"/>
        <v>6.863205078804803E-2</v>
      </c>
      <c r="P181">
        <f t="shared" si="33"/>
        <v>1</v>
      </c>
      <c r="Q181">
        <f t="shared" si="34"/>
        <v>0</v>
      </c>
      <c r="R181">
        <f t="shared" si="35"/>
        <v>0</v>
      </c>
      <c r="S181" s="29">
        <f t="shared" si="36"/>
        <v>0</v>
      </c>
    </row>
    <row r="182" spans="1:19">
      <c r="A182" t="s">
        <v>253</v>
      </c>
      <c r="B182" t="s">
        <v>328</v>
      </c>
      <c r="C182" s="28">
        <v>0.65532430339328873</v>
      </c>
      <c r="D182" s="28">
        <v>0.12203779973076952</v>
      </c>
      <c r="E182" s="28"/>
      <c r="F182" s="28">
        <v>0.65827269184000425</v>
      </c>
      <c r="G182" s="28">
        <v>1.0653500319734039E-2</v>
      </c>
      <c r="H182" s="28"/>
      <c r="I182" s="28">
        <v>0.78716715553439554</v>
      </c>
      <c r="J182" s="28">
        <v>0.12029763222584827</v>
      </c>
      <c r="K182" s="28">
        <f t="shared" si="31"/>
        <v>0.70025471692256291</v>
      </c>
      <c r="L182">
        <f t="shared" si="43"/>
        <v>-0.60971905829923889</v>
      </c>
      <c r="M182">
        <f t="shared" si="42"/>
        <v>-0.60324274547393875</v>
      </c>
      <c r="N182">
        <f t="shared" si="41"/>
        <v>-0.34525806925110392</v>
      </c>
      <c r="O182">
        <f t="shared" si="32"/>
        <v>0.15085183156656815</v>
      </c>
      <c r="P182">
        <f t="shared" si="33"/>
        <v>0.99999999876723344</v>
      </c>
      <c r="Q182">
        <f t="shared" si="34"/>
        <v>1.2327665555034173E-9</v>
      </c>
      <c r="R182">
        <f t="shared" si="35"/>
        <v>1.2327665555034173E-9</v>
      </c>
      <c r="S182" s="29">
        <f t="shared" si="36"/>
        <v>2.4655331110068346E-9</v>
      </c>
    </row>
    <row r="183" spans="1:19">
      <c r="A183" t="s">
        <v>432</v>
      </c>
      <c r="B183" t="s">
        <v>433</v>
      </c>
      <c r="C183" s="28">
        <v>0.74311954080895348</v>
      </c>
      <c r="D183" s="28">
        <v>0.6161697019588922</v>
      </c>
      <c r="E183" s="28"/>
      <c r="F183" s="28">
        <v>0.66580667758034973</v>
      </c>
      <c r="G183" s="28">
        <v>2.2863649035440078E-2</v>
      </c>
      <c r="H183" s="28"/>
      <c r="I183" s="28">
        <v>0.6461959774004975</v>
      </c>
      <c r="J183" s="28">
        <v>5.141113667324039E-2</v>
      </c>
      <c r="K183" s="28">
        <f t="shared" si="31"/>
        <v>0.68504073192993353</v>
      </c>
      <c r="L183">
        <f t="shared" si="43"/>
        <v>-0.42833378848394477</v>
      </c>
      <c r="M183">
        <f t="shared" si="42"/>
        <v>-0.58682475510347021</v>
      </c>
      <c r="N183">
        <f t="shared" si="41"/>
        <v>-0.62995632509872035</v>
      </c>
      <c r="O183">
        <f t="shared" si="32"/>
        <v>0.1061691779670723</v>
      </c>
      <c r="P183">
        <f t="shared" si="33"/>
        <v>1</v>
      </c>
      <c r="Q183">
        <f t="shared" si="34"/>
        <v>0</v>
      </c>
      <c r="R183">
        <f t="shared" si="35"/>
        <v>0</v>
      </c>
      <c r="S183" s="29">
        <f t="shared" si="36"/>
        <v>0</v>
      </c>
    </row>
    <row r="184" spans="1:19">
      <c r="A184" t="s">
        <v>789</v>
      </c>
      <c r="B184" t="s">
        <v>790</v>
      </c>
      <c r="C184" s="28">
        <v>0.62201998059265229</v>
      </c>
      <c r="D184" s="28">
        <v>4.9170708051197186E-2</v>
      </c>
      <c r="E184" s="28"/>
      <c r="F184" s="28">
        <v>0.75508213009029879</v>
      </c>
      <c r="G184" s="28">
        <v>7.7889310488695643E-2</v>
      </c>
      <c r="H184" s="28"/>
      <c r="I184" s="28">
        <v>0.67632550260095814</v>
      </c>
      <c r="J184" s="28">
        <v>3.9963389269014743E-2</v>
      </c>
      <c r="K184" s="28">
        <f t="shared" si="31"/>
        <v>0.68447587109463637</v>
      </c>
      <c r="L184">
        <f t="shared" si="43"/>
        <v>-0.68496717138204055</v>
      </c>
      <c r="M184">
        <f t="shared" si="42"/>
        <v>-0.40529452034400765</v>
      </c>
      <c r="N184">
        <f t="shared" si="41"/>
        <v>-0.56421033955585931</v>
      </c>
      <c r="O184">
        <f t="shared" si="32"/>
        <v>0.14026952731979506</v>
      </c>
      <c r="P184">
        <f t="shared" si="33"/>
        <v>0.99999999999511391</v>
      </c>
      <c r="Q184">
        <f t="shared" si="34"/>
        <v>4.8860915313753139E-12</v>
      </c>
      <c r="R184">
        <f t="shared" si="35"/>
        <v>4.8860915313753139E-12</v>
      </c>
      <c r="S184" s="29">
        <f t="shared" si="36"/>
        <v>9.7721830627506279E-12</v>
      </c>
    </row>
    <row r="185" spans="1:19">
      <c r="A185" t="s">
        <v>120</v>
      </c>
      <c r="B185" t="s">
        <v>11</v>
      </c>
      <c r="C185" s="28">
        <v>0.78719036800939168</v>
      </c>
      <c r="D185" s="28">
        <v>0.34915167566857164</v>
      </c>
      <c r="E185" s="28"/>
      <c r="F185" s="28">
        <v>0.61808962285504754</v>
      </c>
      <c r="G185" s="28">
        <v>1.9848539943248922E-2</v>
      </c>
      <c r="H185" s="28"/>
      <c r="I185" s="28">
        <v>0.6437822473070145</v>
      </c>
      <c r="J185" s="28">
        <v>2.4773128346633349E-2</v>
      </c>
      <c r="K185" s="28">
        <f t="shared" si="31"/>
        <v>0.68302074605715113</v>
      </c>
      <c r="L185">
        <f t="shared" si="43"/>
        <v>-0.34521552678909595</v>
      </c>
      <c r="M185">
        <f t="shared" si="42"/>
        <v>-0.69411205113643193</v>
      </c>
      <c r="N185">
        <f t="shared" si="41"/>
        <v>-0.63535530072983115</v>
      </c>
      <c r="O185">
        <f t="shared" si="32"/>
        <v>0.18679856746523141</v>
      </c>
      <c r="P185">
        <f t="shared" si="33"/>
        <v>0.99999988668325601</v>
      </c>
      <c r="Q185">
        <f t="shared" si="34"/>
        <v>1.1331674398817881E-7</v>
      </c>
      <c r="R185">
        <f t="shared" si="35"/>
        <v>1.1331674398817881E-7</v>
      </c>
      <c r="S185" s="29">
        <f t="shared" si="36"/>
        <v>2.2663348797635763E-7</v>
      </c>
    </row>
    <row r="186" spans="1:19">
      <c r="A186" t="s">
        <v>242</v>
      </c>
      <c r="B186" t="s">
        <v>87</v>
      </c>
      <c r="C186" s="28">
        <v>0.548937513610818</v>
      </c>
      <c r="D186" s="28">
        <v>0.28291484942528783</v>
      </c>
      <c r="E186" s="28"/>
      <c r="F186" s="28">
        <v>0.76245758923528295</v>
      </c>
      <c r="G186" s="28">
        <v>2.7007812833818607E-2</v>
      </c>
      <c r="H186" s="28"/>
      <c r="I186" s="28">
        <v>0.70204679686894644</v>
      </c>
      <c r="J186" s="28">
        <v>3.5838529027911854E-2</v>
      </c>
      <c r="K186" s="28">
        <f t="shared" si="31"/>
        <v>0.67114729990501587</v>
      </c>
      <c r="L186">
        <f t="shared" si="43"/>
        <v>-0.8652861604738078</v>
      </c>
      <c r="M186">
        <f t="shared" si="42"/>
        <v>-0.39127100322821173</v>
      </c>
      <c r="N186">
        <f t="shared" si="41"/>
        <v>-0.51036089432824572</v>
      </c>
      <c r="O186">
        <f t="shared" si="32"/>
        <v>0.24659167193604484</v>
      </c>
      <c r="P186">
        <f t="shared" si="33"/>
        <v>0.99998240024750151</v>
      </c>
      <c r="Q186">
        <f t="shared" si="34"/>
        <v>1.759975249848722E-5</v>
      </c>
      <c r="R186">
        <f t="shared" si="35"/>
        <v>1.759975249848722E-5</v>
      </c>
      <c r="S186" s="29">
        <f t="shared" si="36"/>
        <v>3.519950499697444E-5</v>
      </c>
    </row>
    <row r="187" spans="1:19">
      <c r="A187" t="s">
        <v>206</v>
      </c>
      <c r="B187" t="s">
        <v>207</v>
      </c>
      <c r="C187" s="28">
        <v>0.62865607387790623</v>
      </c>
      <c r="D187" s="28">
        <v>0.17824892479482257</v>
      </c>
      <c r="E187" s="28"/>
      <c r="F187" s="28">
        <v>0.66206167982898623</v>
      </c>
      <c r="G187" s="28">
        <v>1.3419320945427613E-2</v>
      </c>
      <c r="H187" s="28"/>
      <c r="I187" s="28">
        <v>0.71339941910771942</v>
      </c>
      <c r="J187" s="28">
        <v>7.5129414049094571E-3</v>
      </c>
      <c r="K187" s="28">
        <f t="shared" si="31"/>
        <v>0.66803905760487059</v>
      </c>
      <c r="L187">
        <f t="shared" si="43"/>
        <v>-0.66965713376312752</v>
      </c>
      <c r="M187">
        <f t="shared" si="42"/>
        <v>-0.59496246541046238</v>
      </c>
      <c r="N187">
        <f t="shared" si="41"/>
        <v>-0.48721805381035493</v>
      </c>
      <c r="O187">
        <f t="shared" si="32"/>
        <v>9.1717110004423924E-2</v>
      </c>
      <c r="P187">
        <f t="shared" si="33"/>
        <v>1</v>
      </c>
      <c r="Q187">
        <f t="shared" si="34"/>
        <v>0</v>
      </c>
      <c r="R187">
        <f t="shared" si="35"/>
        <v>0</v>
      </c>
      <c r="S187" s="29">
        <f t="shared" si="36"/>
        <v>0</v>
      </c>
    </row>
    <row r="188" spans="1:19">
      <c r="A188" t="s">
        <v>939</v>
      </c>
      <c r="B188" t="s">
        <v>940</v>
      </c>
      <c r="C188" s="28">
        <v>0.65321403956261004</v>
      </c>
      <c r="D188" s="28">
        <v>0.35793869017500018</v>
      </c>
      <c r="E188" s="28"/>
      <c r="F188" s="28">
        <v>0.70502592574907774</v>
      </c>
      <c r="G188" s="28">
        <v>4.6542855048798445E-2</v>
      </c>
      <c r="H188" s="28"/>
      <c r="I188" s="28">
        <v>0.58635579824375883</v>
      </c>
      <c r="J188" s="28">
        <v>3.1365194530539223E-2</v>
      </c>
      <c r="K188" s="28">
        <f t="shared" si="31"/>
        <v>0.6481985878518155</v>
      </c>
      <c r="L188">
        <f t="shared" si="43"/>
        <v>-0.61437229573655516</v>
      </c>
      <c r="M188">
        <f t="shared" si="42"/>
        <v>-0.50425178452215458</v>
      </c>
      <c r="N188">
        <f t="shared" si="41"/>
        <v>-0.77015174321998314</v>
      </c>
      <c r="O188">
        <f t="shared" si="32"/>
        <v>0.13360174105893369</v>
      </c>
      <c r="P188">
        <f t="shared" si="33"/>
        <v>0.99999999999999989</v>
      </c>
      <c r="Q188">
        <f t="shared" si="34"/>
        <v>0</v>
      </c>
      <c r="R188">
        <f t="shared" si="35"/>
        <v>0</v>
      </c>
      <c r="S188" s="29">
        <f t="shared" si="36"/>
        <v>0</v>
      </c>
    </row>
    <row r="189" spans="1:19">
      <c r="A189" t="s">
        <v>627</v>
      </c>
      <c r="B189" t="s">
        <v>628</v>
      </c>
      <c r="C189" s="28">
        <v>0.73010868474251889</v>
      </c>
      <c r="D189" s="28">
        <v>5.0150507497413031E-2</v>
      </c>
      <c r="E189" s="28"/>
      <c r="F189" s="28">
        <v>0.61989798465425794</v>
      </c>
      <c r="G189" s="28">
        <v>7.2861689003567379E-3</v>
      </c>
      <c r="H189" s="28"/>
      <c r="I189" s="28">
        <v>0.58781950617419843</v>
      </c>
      <c r="J189" s="28">
        <v>2.0729393571529493E-2</v>
      </c>
      <c r="K189" s="28">
        <f t="shared" si="31"/>
        <v>0.64594205852365838</v>
      </c>
      <c r="L189">
        <f t="shared" si="43"/>
        <v>-0.45381685381546621</v>
      </c>
      <c r="M189">
        <f t="shared" si="42"/>
        <v>-0.68989728123146943</v>
      </c>
      <c r="N189">
        <f t="shared" si="41"/>
        <v>-0.76655486078097645</v>
      </c>
      <c r="O189">
        <f t="shared" si="32"/>
        <v>0.16300072275508054</v>
      </c>
      <c r="P189">
        <f t="shared" si="33"/>
        <v>0.99999999999338929</v>
      </c>
      <c r="Q189">
        <f t="shared" si="34"/>
        <v>6.6107119778280321E-12</v>
      </c>
      <c r="R189">
        <f t="shared" si="35"/>
        <v>6.6107119778280321E-12</v>
      </c>
      <c r="S189" s="29">
        <f t="shared" si="36"/>
        <v>1.3221423955656064E-11</v>
      </c>
    </row>
    <row r="190" spans="1:19">
      <c r="A190" t="s">
        <v>750</v>
      </c>
      <c r="B190" t="s">
        <v>675</v>
      </c>
      <c r="C190" s="28">
        <v>0.65077998537399528</v>
      </c>
      <c r="D190" s="28">
        <v>5.6827830878154954E-2</v>
      </c>
      <c r="E190" s="28"/>
      <c r="F190" s="28">
        <v>0.63960997553296917</v>
      </c>
      <c r="G190" s="28">
        <v>0.12495501688436593</v>
      </c>
      <c r="H190" s="28"/>
      <c r="I190" s="28"/>
      <c r="J190" s="28"/>
      <c r="K190" s="28">
        <f t="shared" si="31"/>
        <v>0.64519498045348223</v>
      </c>
      <c r="L190">
        <f t="shared" si="43"/>
        <v>-0.6197582130313477</v>
      </c>
      <c r="M190">
        <f t="shared" si="42"/>
        <v>-0.64473565522528342</v>
      </c>
      <c r="O190">
        <f t="shared" si="32"/>
        <v>1.7661718752026944E-2</v>
      </c>
      <c r="P190">
        <f t="shared" si="33"/>
        <v>1</v>
      </c>
      <c r="Q190">
        <f t="shared" si="34"/>
        <v>0</v>
      </c>
      <c r="R190">
        <f t="shared" si="35"/>
        <v>0</v>
      </c>
      <c r="S190" s="29">
        <f t="shared" si="36"/>
        <v>0</v>
      </c>
    </row>
    <row r="191" spans="1:19">
      <c r="A191" t="s">
        <v>226</v>
      </c>
      <c r="B191" t="s">
        <v>158</v>
      </c>
      <c r="C191" s="28">
        <v>0.58870186873620356</v>
      </c>
      <c r="D191" s="28">
        <v>0.29225331001692001</v>
      </c>
      <c r="E191" s="28"/>
      <c r="F191" s="28">
        <v>0.61549602824786454</v>
      </c>
      <c r="G191" s="28">
        <v>3.7540017398051594E-2</v>
      </c>
      <c r="H191" s="28"/>
      <c r="I191" s="28">
        <v>0.70988731646251879</v>
      </c>
      <c r="J191" s="28">
        <v>3.9157812040630728E-2</v>
      </c>
      <c r="K191" s="28">
        <f t="shared" si="31"/>
        <v>0.63802840448219567</v>
      </c>
      <c r="L191">
        <f t="shared" si="43"/>
        <v>-0.76439088763389051</v>
      </c>
      <c r="M191">
        <f t="shared" si="42"/>
        <v>-0.70017854775617916</v>
      </c>
      <c r="N191">
        <f t="shared" ref="N191:N203" si="44">LOG(I191, 2)</f>
        <v>-0.49433805742862968</v>
      </c>
      <c r="O191">
        <f t="shared" si="32"/>
        <v>0.14108039265653208</v>
      </c>
      <c r="P191">
        <f t="shared" si="33"/>
        <v>0.99999999999999944</v>
      </c>
      <c r="Q191">
        <f t="shared" si="34"/>
        <v>0</v>
      </c>
      <c r="R191">
        <f t="shared" si="35"/>
        <v>0</v>
      </c>
      <c r="S191" s="29">
        <f t="shared" si="36"/>
        <v>0</v>
      </c>
    </row>
    <row r="192" spans="1:19">
      <c r="A192" t="s">
        <v>188</v>
      </c>
      <c r="B192" t="s">
        <v>189</v>
      </c>
      <c r="C192" s="28">
        <v>0.53840109255361124</v>
      </c>
      <c r="D192" s="28">
        <v>0.15126126997841044</v>
      </c>
      <c r="E192" s="28"/>
      <c r="F192" s="28">
        <v>0.61994823405738952</v>
      </c>
      <c r="G192" s="28">
        <v>4.7190111607908404E-2</v>
      </c>
      <c r="H192" s="28"/>
      <c r="I192" s="28">
        <v>0.70025015751699571</v>
      </c>
      <c r="J192" s="28">
        <v>5.42562128967288E-2</v>
      </c>
      <c r="K192" s="28">
        <f t="shared" si="31"/>
        <v>0.61953316137599879</v>
      </c>
      <c r="L192">
        <f t="shared" si="43"/>
        <v>-0.89324675733869108</v>
      </c>
      <c r="M192">
        <f t="shared" si="42"/>
        <v>-0.68978034001141941</v>
      </c>
      <c r="N192">
        <f t="shared" si="44"/>
        <v>-0.51405769206210694</v>
      </c>
      <c r="O192">
        <f t="shared" si="32"/>
        <v>0.18976361576429912</v>
      </c>
      <c r="P192">
        <f t="shared" si="33"/>
        <v>0.99999999991164046</v>
      </c>
      <c r="Q192">
        <f t="shared" si="34"/>
        <v>8.8359541905447259E-11</v>
      </c>
      <c r="R192">
        <f t="shared" si="35"/>
        <v>8.8359541905447259E-11</v>
      </c>
      <c r="S192" s="29">
        <f t="shared" si="36"/>
        <v>1.7671908381089452E-10</v>
      </c>
    </row>
    <row r="193" spans="1:19">
      <c r="A193" t="s">
        <v>775</v>
      </c>
      <c r="B193" t="s">
        <v>776</v>
      </c>
      <c r="C193" s="28">
        <v>0.57464447306727273</v>
      </c>
      <c r="D193" s="28">
        <v>0.12485067110813565</v>
      </c>
      <c r="E193" s="28"/>
      <c r="F193" s="28"/>
      <c r="G193" s="28"/>
      <c r="H193" s="28"/>
      <c r="I193" s="28">
        <v>0.64694235426011049</v>
      </c>
      <c r="J193" s="28">
        <v>5.7876212241864018E-2</v>
      </c>
      <c r="K193" s="28">
        <f t="shared" si="31"/>
        <v>0.61079341366369166</v>
      </c>
      <c r="L193">
        <f t="shared" si="43"/>
        <v>-0.79925844418407443</v>
      </c>
      <c r="N193">
        <f t="shared" si="44"/>
        <v>-0.62829092815361631</v>
      </c>
      <c r="O193">
        <f t="shared" si="32"/>
        <v>0.1208922899477559</v>
      </c>
      <c r="P193">
        <f t="shared" si="33"/>
        <v>1</v>
      </c>
      <c r="Q193">
        <f t="shared" si="34"/>
        <v>0</v>
      </c>
      <c r="R193">
        <f t="shared" si="35"/>
        <v>0</v>
      </c>
      <c r="S193" s="29">
        <f t="shared" si="36"/>
        <v>0</v>
      </c>
    </row>
    <row r="194" spans="1:19">
      <c r="A194" t="s">
        <v>16</v>
      </c>
      <c r="B194" t="s">
        <v>17</v>
      </c>
      <c r="C194" s="28">
        <v>0.61306814144251454</v>
      </c>
      <c r="D194" s="28">
        <v>0.11765372464570334</v>
      </c>
      <c r="E194" s="28"/>
      <c r="F194" s="28">
        <v>0.551105428776823</v>
      </c>
      <c r="G194" s="28">
        <v>1.4248585286266073E-2</v>
      </c>
      <c r="H194" s="28"/>
      <c r="I194" s="28">
        <v>0.64199491916873397</v>
      </c>
      <c r="J194" s="28">
        <v>1.277334733755019E-2</v>
      </c>
      <c r="K194" s="28">
        <f t="shared" ref="K194:K205" si="45">AVERAGE(C194, F194, I194)</f>
        <v>0.60205616312935717</v>
      </c>
      <c r="L194">
        <f t="shared" si="43"/>
        <v>-0.70588065905018049</v>
      </c>
      <c r="M194">
        <f>LOG(F194, 2)</f>
        <v>-0.85959975608416428</v>
      </c>
      <c r="N194">
        <f t="shared" si="44"/>
        <v>-0.63936621517074443</v>
      </c>
      <c r="O194">
        <f t="shared" ref="O194:O205" si="46">STDEV(L194:N194)</f>
        <v>0.11295762080001399</v>
      </c>
      <c r="P194">
        <f t="shared" ref="P194:P205" si="47">_1__xlfn.(L194:N194, 0, O194)</f>
        <v>1</v>
      </c>
      <c r="Q194">
        <f t="shared" ref="Q194:Q205" si="48">1-P194</f>
        <v>0</v>
      </c>
      <c r="R194">
        <f t="shared" ref="R194:R205" si="49">MIN(P194:Q194)</f>
        <v>0</v>
      </c>
      <c r="S194" s="29">
        <f t="shared" ref="S194:S205" si="50">2*R194</f>
        <v>0</v>
      </c>
    </row>
    <row r="195" spans="1:19">
      <c r="A195" t="s">
        <v>834</v>
      </c>
      <c r="B195" t="s">
        <v>846</v>
      </c>
      <c r="C195" s="28">
        <v>0.95354255489720652</v>
      </c>
      <c r="D195" s="28">
        <v>4.4047884677283475E-2</v>
      </c>
      <c r="E195" s="28"/>
      <c r="F195" s="28">
        <v>0.36953566297270829</v>
      </c>
      <c r="G195" s="28">
        <v>2.2390325786895211E-2</v>
      </c>
      <c r="H195" s="28"/>
      <c r="I195" s="28">
        <v>0.45171034881292149</v>
      </c>
      <c r="J195" s="28">
        <v>5.1113394169972008E-2</v>
      </c>
      <c r="K195" s="28">
        <f t="shared" si="45"/>
        <v>0.59159618889427878</v>
      </c>
      <c r="L195">
        <f t="shared" si="43"/>
        <v>-6.8630770015614365E-2</v>
      </c>
      <c r="M195">
        <f>LOG(F195, 2)</f>
        <v>-1.4362144928675049</v>
      </c>
      <c r="N195">
        <f t="shared" si="44"/>
        <v>-1.1465301281784548</v>
      </c>
      <c r="O195">
        <f t="shared" si="46"/>
        <v>0.72065586984850105</v>
      </c>
      <c r="P195">
        <f t="shared" si="47"/>
        <v>0.9831706842143787</v>
      </c>
      <c r="Q195">
        <f t="shared" si="48"/>
        <v>1.6829315785621302E-2</v>
      </c>
      <c r="R195">
        <f t="shared" si="49"/>
        <v>1.6829315785621302E-2</v>
      </c>
      <c r="S195" s="29">
        <f t="shared" si="50"/>
        <v>3.3658631571242603E-2</v>
      </c>
    </row>
    <row r="196" spans="1:19">
      <c r="A196" t="s">
        <v>364</v>
      </c>
      <c r="B196" t="s">
        <v>440</v>
      </c>
      <c r="C196" s="28">
        <v>0.54632941198800999</v>
      </c>
      <c r="D196" s="28">
        <v>0.50825507023164274</v>
      </c>
      <c r="E196" s="28"/>
      <c r="F196" s="28">
        <v>0.6819553972316833</v>
      </c>
      <c r="G196" s="28">
        <v>2.681009943734226E-2</v>
      </c>
      <c r="H196" s="28"/>
      <c r="I196" s="28">
        <v>0.53948062302399857</v>
      </c>
      <c r="J196" s="28">
        <v>5.2367775325650026E-2</v>
      </c>
      <c r="K196" s="28">
        <f t="shared" si="45"/>
        <v>0.5892551440812307</v>
      </c>
      <c r="L196">
        <f t="shared" si="43"/>
        <v>-0.87215700136448226</v>
      </c>
      <c r="M196">
        <f>LOG(F196, 2)</f>
        <v>-0.55225071091201516</v>
      </c>
      <c r="N196">
        <f t="shared" si="44"/>
        <v>-0.89035695272591719</v>
      </c>
      <c r="O196">
        <f t="shared" si="46"/>
        <v>0.19016970651418119</v>
      </c>
      <c r="P196">
        <f t="shared" si="47"/>
        <v>0.99999999999894917</v>
      </c>
      <c r="Q196">
        <f t="shared" si="48"/>
        <v>1.0508260928077107E-12</v>
      </c>
      <c r="R196">
        <f t="shared" si="49"/>
        <v>1.0508260928077107E-12</v>
      </c>
      <c r="S196" s="29">
        <f t="shared" si="50"/>
        <v>2.1016521856154213E-12</v>
      </c>
    </row>
    <row r="197" spans="1:19">
      <c r="A197" t="s">
        <v>787</v>
      </c>
      <c r="B197" t="s">
        <v>788</v>
      </c>
      <c r="C197" s="28"/>
      <c r="D197" s="28">
        <v>7.4771077350649197E-3</v>
      </c>
      <c r="E197" s="28"/>
      <c r="F197" s="28">
        <v>0.63532296648295572</v>
      </c>
      <c r="G197" s="28">
        <v>6.2573807621811679E-3</v>
      </c>
      <c r="H197" s="28"/>
      <c r="I197" s="28">
        <v>0.53166808601783633</v>
      </c>
      <c r="J197" s="28">
        <v>6.3045248183005276E-2</v>
      </c>
      <c r="K197" s="28">
        <f t="shared" si="45"/>
        <v>0.58349552625039602</v>
      </c>
      <c r="M197">
        <f>LOG(F197, 2)</f>
        <v>-0.65443792238461129</v>
      </c>
      <c r="N197">
        <f t="shared" si="44"/>
        <v>-0.91140222527992609</v>
      </c>
      <c r="O197">
        <f t="shared" si="46"/>
        <v>0.18170120110015128</v>
      </c>
      <c r="P197">
        <f t="shared" si="47"/>
        <v>0.99999999944803664</v>
      </c>
      <c r="Q197">
        <f t="shared" si="48"/>
        <v>5.5196336390395118E-10</v>
      </c>
      <c r="R197">
        <f t="shared" si="49"/>
        <v>5.5196336390395118E-10</v>
      </c>
      <c r="S197" s="29">
        <f t="shared" si="50"/>
        <v>1.1039267278079024E-9</v>
      </c>
    </row>
    <row r="198" spans="1:19">
      <c r="A198" t="s">
        <v>273</v>
      </c>
      <c r="B198" t="s">
        <v>274</v>
      </c>
      <c r="C198" s="28">
        <v>0.38996358274439846</v>
      </c>
      <c r="D198" s="28">
        <v>0.25244301693871385</v>
      </c>
      <c r="E198" s="28"/>
      <c r="F198" s="28">
        <v>0.68977303964328196</v>
      </c>
      <c r="G198" s="28">
        <v>1.352644415655254E-2</v>
      </c>
      <c r="H198" s="28"/>
      <c r="I198" s="28">
        <v>0.62570590523736824</v>
      </c>
      <c r="J198" s="28">
        <v>5.2797873508921275E-2</v>
      </c>
      <c r="K198" s="28">
        <f t="shared" si="45"/>
        <v>0.56848084254168285</v>
      </c>
      <c r="L198">
        <f t="shared" ref="L198:L205" si="51">LOG(C198, 2)</f>
        <v>-1.3585886925719479</v>
      </c>
      <c r="M198">
        <f>LOG(F198, 2)</f>
        <v>-0.53580635393008735</v>
      </c>
      <c r="N198">
        <f t="shared" si="44"/>
        <v>-0.67644337503348306</v>
      </c>
      <c r="O198">
        <f t="shared" si="46"/>
        <v>0.44008934371811687</v>
      </c>
      <c r="P198">
        <f t="shared" si="47"/>
        <v>0.99962777867272357</v>
      </c>
      <c r="Q198">
        <f t="shared" si="48"/>
        <v>3.7222132727643409E-4</v>
      </c>
      <c r="R198">
        <f t="shared" si="49"/>
        <v>3.7222132727643409E-4</v>
      </c>
      <c r="S198" s="29">
        <f t="shared" si="50"/>
        <v>7.4444265455286818E-4</v>
      </c>
    </row>
    <row r="199" spans="1:19">
      <c r="A199" t="s">
        <v>321</v>
      </c>
      <c r="B199" t="s">
        <v>243</v>
      </c>
      <c r="C199" s="28">
        <v>0.46695622319040225</v>
      </c>
      <c r="D199" s="28">
        <v>0.28726671691992195</v>
      </c>
      <c r="E199" s="28"/>
      <c r="F199" s="28"/>
      <c r="G199" s="28"/>
      <c r="H199" s="28"/>
      <c r="I199" s="28">
        <v>0.66200192675750702</v>
      </c>
      <c r="J199" s="28">
        <v>3.0656889384169262E-2</v>
      </c>
      <c r="K199" s="28">
        <f t="shared" si="45"/>
        <v>0.56447907497395466</v>
      </c>
      <c r="L199">
        <f t="shared" si="51"/>
        <v>-1.098640790233929</v>
      </c>
      <c r="N199">
        <f t="shared" si="44"/>
        <v>-0.59509267888288264</v>
      </c>
      <c r="O199">
        <f t="shared" si="46"/>
        <v>0.35606228419000413</v>
      </c>
      <c r="P199">
        <f t="shared" si="47"/>
        <v>0.99961533255335866</v>
      </c>
      <c r="Q199">
        <f t="shared" si="48"/>
        <v>3.8466744664134023E-4</v>
      </c>
      <c r="R199">
        <f t="shared" si="49"/>
        <v>3.8466744664134023E-4</v>
      </c>
      <c r="S199" s="29">
        <f t="shared" si="50"/>
        <v>7.6933489328268045E-4</v>
      </c>
    </row>
    <row r="200" spans="1:19">
      <c r="A200" t="s">
        <v>110</v>
      </c>
      <c r="B200" t="s">
        <v>111</v>
      </c>
      <c r="C200" s="28">
        <v>0.57370160782774071</v>
      </c>
      <c r="D200" s="28">
        <v>0.43724063172299493</v>
      </c>
      <c r="E200" s="28"/>
      <c r="F200" s="28">
        <v>0.50682646654275676</v>
      </c>
      <c r="G200" s="28">
        <v>4.5891418504764019E-2</v>
      </c>
      <c r="H200" s="28"/>
      <c r="I200" s="28">
        <v>0.58793329274201045</v>
      </c>
      <c r="J200" s="28">
        <v>1.3293942815024549E-2</v>
      </c>
      <c r="K200" s="28">
        <f t="shared" si="45"/>
        <v>0.55615378903750268</v>
      </c>
      <c r="L200">
        <f t="shared" si="51"/>
        <v>-0.80162753366607442</v>
      </c>
      <c r="M200">
        <f t="shared" ref="M200:M205" si="52">LOG(F200, 2)</f>
        <v>-0.98043623072236763</v>
      </c>
      <c r="N200">
        <f t="shared" si="44"/>
        <v>-0.76627561957012669</v>
      </c>
      <c r="O200">
        <f t="shared" si="46"/>
        <v>0.1148093167984181</v>
      </c>
      <c r="P200">
        <f t="shared" si="47"/>
        <v>1</v>
      </c>
      <c r="Q200">
        <f t="shared" si="48"/>
        <v>0</v>
      </c>
      <c r="R200">
        <f t="shared" si="49"/>
        <v>0</v>
      </c>
      <c r="S200" s="29">
        <f t="shared" si="50"/>
        <v>0</v>
      </c>
    </row>
    <row r="201" spans="1:19">
      <c r="A201" t="s">
        <v>166</v>
      </c>
      <c r="B201" t="s">
        <v>167</v>
      </c>
      <c r="C201" s="28">
        <v>0.56502793971901832</v>
      </c>
      <c r="D201" s="28">
        <v>0.31220804229411964</v>
      </c>
      <c r="E201" s="28"/>
      <c r="F201" s="28">
        <v>0.50155578366911024</v>
      </c>
      <c r="G201" s="28">
        <v>2.3837843787220103E-2</v>
      </c>
      <c r="H201" s="28"/>
      <c r="I201" s="28">
        <v>0.52492075693335905</v>
      </c>
      <c r="J201" s="28">
        <v>3.0396052172733272E-2</v>
      </c>
      <c r="K201" s="28">
        <f t="shared" si="45"/>
        <v>0.5305014934404958</v>
      </c>
      <c r="L201">
        <f t="shared" si="51"/>
        <v>-0.82360588665606771</v>
      </c>
      <c r="M201">
        <f t="shared" si="52"/>
        <v>-0.99551792675749617</v>
      </c>
      <c r="N201">
        <f t="shared" si="44"/>
        <v>-0.92982844774305806</v>
      </c>
      <c r="O201">
        <f t="shared" si="46"/>
        <v>8.6748765283146678E-2</v>
      </c>
      <c r="P201">
        <f t="shared" si="47"/>
        <v>1</v>
      </c>
      <c r="Q201">
        <f t="shared" si="48"/>
        <v>0</v>
      </c>
      <c r="R201">
        <f t="shared" si="49"/>
        <v>0</v>
      </c>
      <c r="S201" s="29">
        <f t="shared" si="50"/>
        <v>0</v>
      </c>
    </row>
    <row r="202" spans="1:19">
      <c r="A202" t="s">
        <v>194</v>
      </c>
      <c r="B202" t="s">
        <v>195</v>
      </c>
      <c r="C202" s="28">
        <v>0.47168345338400552</v>
      </c>
      <c r="D202" s="28">
        <v>0.16956966908703958</v>
      </c>
      <c r="E202" s="28"/>
      <c r="F202" s="28">
        <v>0.51738752763530271</v>
      </c>
      <c r="G202" s="28">
        <v>1.6793964669105408E-2</v>
      </c>
      <c r="H202" s="28"/>
      <c r="I202" s="28">
        <v>0.60127587569357166</v>
      </c>
      <c r="J202" s="28">
        <v>1.5527226021340898E-2</v>
      </c>
      <c r="K202" s="28">
        <f t="shared" si="45"/>
        <v>0.53011561890429337</v>
      </c>
      <c r="L202">
        <f t="shared" si="51"/>
        <v>-1.0841091027532483</v>
      </c>
      <c r="M202">
        <f t="shared" si="52"/>
        <v>-0.9506828186683004</v>
      </c>
      <c r="N202">
        <f t="shared" si="44"/>
        <v>-0.73390101880048086</v>
      </c>
      <c r="O202">
        <f t="shared" si="46"/>
        <v>0.1767496459706572</v>
      </c>
      <c r="P202">
        <f t="shared" si="47"/>
        <v>1</v>
      </c>
      <c r="Q202">
        <f t="shared" si="48"/>
        <v>0</v>
      </c>
      <c r="R202">
        <f t="shared" si="49"/>
        <v>0</v>
      </c>
      <c r="S202" s="29">
        <f t="shared" si="50"/>
        <v>0</v>
      </c>
    </row>
    <row r="203" spans="1:19">
      <c r="A203" t="s">
        <v>12</v>
      </c>
      <c r="B203" t="s">
        <v>199</v>
      </c>
      <c r="C203" s="28">
        <v>0.56068837262827831</v>
      </c>
      <c r="D203" s="28">
        <v>0.12408148782958911</v>
      </c>
      <c r="E203" s="28"/>
      <c r="F203" s="28">
        <v>0.44066600534278444</v>
      </c>
      <c r="G203" s="28">
        <v>4.1258640186943848E-2</v>
      </c>
      <c r="H203" s="28"/>
      <c r="I203" s="28">
        <v>0.53680562141040555</v>
      </c>
      <c r="J203" s="28">
        <v>1.1715887091454213E-2</v>
      </c>
      <c r="K203" s="28">
        <f t="shared" si="45"/>
        <v>0.51271999979382277</v>
      </c>
      <c r="L203">
        <f t="shared" si="51"/>
        <v>-0.83472894290987842</v>
      </c>
      <c r="M203">
        <f t="shared" si="52"/>
        <v>-1.1822424889800929</v>
      </c>
      <c r="N203">
        <f t="shared" si="44"/>
        <v>-0.8975283154162349</v>
      </c>
      <c r="O203">
        <f t="shared" si="46"/>
        <v>0.18518980646786798</v>
      </c>
      <c r="P203">
        <f t="shared" si="47"/>
        <v>1</v>
      </c>
      <c r="Q203">
        <f t="shared" si="48"/>
        <v>0</v>
      </c>
      <c r="R203">
        <f t="shared" si="49"/>
        <v>0</v>
      </c>
      <c r="S203" s="29">
        <f t="shared" si="50"/>
        <v>0</v>
      </c>
    </row>
    <row r="204" spans="1:19">
      <c r="A204" t="s">
        <v>804</v>
      </c>
      <c r="B204" t="s">
        <v>730</v>
      </c>
      <c r="C204" s="28">
        <v>0.53988409100234069</v>
      </c>
      <c r="D204" s="28">
        <v>0.20678433165775326</v>
      </c>
      <c r="E204" s="28"/>
      <c r="F204" s="28">
        <v>0.46969266352535377</v>
      </c>
      <c r="G204" s="28">
        <v>4.5387767363939867E-2</v>
      </c>
      <c r="H204" s="28"/>
      <c r="I204" s="28"/>
      <c r="J204" s="28"/>
      <c r="K204" s="28">
        <f t="shared" si="45"/>
        <v>0.50478837726384729</v>
      </c>
      <c r="L204">
        <f t="shared" si="51"/>
        <v>-0.88927838999163755</v>
      </c>
      <c r="M204">
        <f t="shared" si="52"/>
        <v>-1.0902110356290073</v>
      </c>
      <c r="O204">
        <f t="shared" si="46"/>
        <v>0.1420808362919373</v>
      </c>
      <c r="P204">
        <f t="shared" si="47"/>
        <v>1</v>
      </c>
      <c r="Q204">
        <f t="shared" si="48"/>
        <v>0</v>
      </c>
      <c r="R204">
        <f t="shared" si="49"/>
        <v>0</v>
      </c>
      <c r="S204" s="29">
        <f t="shared" si="50"/>
        <v>0</v>
      </c>
    </row>
    <row r="205" spans="1:19">
      <c r="A205" t="s">
        <v>86</v>
      </c>
      <c r="B205" t="s">
        <v>13</v>
      </c>
      <c r="C205" s="28">
        <v>0.34966233881782649</v>
      </c>
      <c r="D205" s="28">
        <v>0.23418869395424943</v>
      </c>
      <c r="E205" s="28"/>
      <c r="F205" s="28">
        <v>0.42429581632027225</v>
      </c>
      <c r="G205" s="28">
        <v>3.3661600408378643E-2</v>
      </c>
      <c r="H205" s="28"/>
      <c r="I205" s="28">
        <v>0.37934653148504549</v>
      </c>
      <c r="J205" s="28">
        <v>2.2732789986945286E-2</v>
      </c>
      <c r="K205" s="28">
        <f t="shared" si="45"/>
        <v>0.38443489554104809</v>
      </c>
      <c r="L205">
        <f t="shared" si="51"/>
        <v>-1.5159656792541154</v>
      </c>
      <c r="M205">
        <f t="shared" si="52"/>
        <v>-1.2368576415798376</v>
      </c>
      <c r="N205">
        <f>LOG(I205, 2)</f>
        <v>-1.398411748234518</v>
      </c>
      <c r="O205">
        <f t="shared" si="46"/>
        <v>0.140130863106323</v>
      </c>
      <c r="P205">
        <f t="shared" si="47"/>
        <v>1</v>
      </c>
      <c r="Q205">
        <f t="shared" si="48"/>
        <v>0</v>
      </c>
      <c r="R205">
        <f t="shared" si="49"/>
        <v>0</v>
      </c>
      <c r="S205" s="29">
        <f t="shared" si="50"/>
        <v>0</v>
      </c>
    </row>
  </sheetData>
  <sheetCalcPr fullCalcOnLoad="1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G98"/>
  <sheetViews>
    <sheetView workbookViewId="0">
      <selection activeCell="G1" sqref="G1"/>
    </sheetView>
  </sheetViews>
  <sheetFormatPr baseColWidth="10" defaultRowHeight="15"/>
  <cols>
    <col min="1" max="1" width="10.83203125" style="32"/>
    <col min="2" max="2" width="65.6640625" style="32" customWidth="1"/>
    <col min="3" max="6" width="10.83203125" style="32"/>
    <col min="7" max="7" width="34.5" style="32" customWidth="1"/>
    <col min="8" max="16384" width="10.83203125" style="32"/>
  </cols>
  <sheetData>
    <row r="1" spans="1:7" s="31" customFormat="1">
      <c r="A1" s="30" t="s">
        <v>21</v>
      </c>
      <c r="B1" s="30" t="s">
        <v>22</v>
      </c>
      <c r="C1" s="30" t="s">
        <v>966</v>
      </c>
      <c r="D1" s="30" t="s">
        <v>967</v>
      </c>
      <c r="E1" s="30" t="s">
        <v>968</v>
      </c>
      <c r="F1" s="30" t="s">
        <v>969</v>
      </c>
      <c r="G1" s="31" t="s">
        <v>970</v>
      </c>
    </row>
    <row r="2" spans="1:7">
      <c r="A2" s="32" t="s">
        <v>86</v>
      </c>
      <c r="B2" s="32" t="s">
        <v>13</v>
      </c>
      <c r="C2" s="33">
        <v>0.34966233881782649</v>
      </c>
      <c r="D2" s="33">
        <v>0.42429581632027225</v>
      </c>
      <c r="E2" s="33">
        <v>0.37934653148504549</v>
      </c>
      <c r="F2" s="34">
        <v>0.38443489554104809</v>
      </c>
      <c r="G2" s="35">
        <v>0</v>
      </c>
    </row>
    <row r="3" spans="1:7">
      <c r="A3" s="32" t="s">
        <v>804</v>
      </c>
      <c r="B3" s="32" t="s">
        <v>730</v>
      </c>
      <c r="C3" s="33">
        <v>0.53988409100234069</v>
      </c>
      <c r="D3" s="33">
        <v>0.46969266352535377</v>
      </c>
      <c r="E3" s="33"/>
      <c r="F3" s="34">
        <v>0.50478837726384729</v>
      </c>
      <c r="G3" s="35">
        <v>0</v>
      </c>
    </row>
    <row r="4" spans="1:7">
      <c r="A4" s="32" t="s">
        <v>12</v>
      </c>
      <c r="B4" s="32" t="s">
        <v>199</v>
      </c>
      <c r="C4" s="33">
        <v>0.56068837262827831</v>
      </c>
      <c r="D4" s="33">
        <v>0.44066600534278444</v>
      </c>
      <c r="E4" s="33">
        <v>0.53680562141040555</v>
      </c>
      <c r="F4" s="34">
        <v>0.51271999979382277</v>
      </c>
      <c r="G4" s="35">
        <v>0</v>
      </c>
    </row>
    <row r="5" spans="1:7">
      <c r="A5" s="32" t="s">
        <v>194</v>
      </c>
      <c r="B5" s="32" t="s">
        <v>195</v>
      </c>
      <c r="C5" s="33">
        <v>0.47168345338400552</v>
      </c>
      <c r="D5" s="33">
        <v>0.51738752763530271</v>
      </c>
      <c r="E5" s="33">
        <v>0.60127587569357166</v>
      </c>
      <c r="F5" s="34">
        <v>0.53011561890429337</v>
      </c>
      <c r="G5" s="35">
        <v>0</v>
      </c>
    </row>
    <row r="6" spans="1:7">
      <c r="A6" s="32" t="s">
        <v>166</v>
      </c>
      <c r="B6" s="32" t="s">
        <v>167</v>
      </c>
      <c r="C6" s="33">
        <v>0.56502793971901832</v>
      </c>
      <c r="D6" s="33">
        <v>0.50155578366911024</v>
      </c>
      <c r="E6" s="33">
        <v>0.52492075693335905</v>
      </c>
      <c r="F6" s="34">
        <v>0.5305014934404958</v>
      </c>
      <c r="G6" s="35">
        <v>0</v>
      </c>
    </row>
    <row r="7" spans="1:7">
      <c r="A7" s="32" t="s">
        <v>110</v>
      </c>
      <c r="B7" s="32" t="s">
        <v>111</v>
      </c>
      <c r="C7" s="33">
        <v>0.57370160782774071</v>
      </c>
      <c r="D7" s="33">
        <v>0.50682646654275676</v>
      </c>
      <c r="E7" s="33">
        <v>0.58793329274201045</v>
      </c>
      <c r="F7" s="34">
        <v>0.55615378903750268</v>
      </c>
      <c r="G7" s="35">
        <v>0</v>
      </c>
    </row>
    <row r="8" spans="1:7">
      <c r="A8" s="32" t="s">
        <v>321</v>
      </c>
      <c r="B8" s="32" t="s">
        <v>243</v>
      </c>
      <c r="C8" s="33">
        <v>0.46695622319040225</v>
      </c>
      <c r="D8" s="33"/>
      <c r="E8" s="33">
        <v>0.66200192675750702</v>
      </c>
      <c r="F8" s="34">
        <v>0.56447907497395466</v>
      </c>
      <c r="G8" s="35">
        <v>7.6933489328268045E-4</v>
      </c>
    </row>
    <row r="9" spans="1:7">
      <c r="A9" s="32" t="s">
        <v>273</v>
      </c>
      <c r="B9" s="32" t="s">
        <v>274</v>
      </c>
      <c r="C9" s="33">
        <v>0.38996358274439846</v>
      </c>
      <c r="D9" s="33">
        <v>0.68977303964328196</v>
      </c>
      <c r="E9" s="33">
        <v>0.62570590523736824</v>
      </c>
      <c r="F9" s="34">
        <v>0.56848084254168285</v>
      </c>
      <c r="G9" s="35">
        <v>7.4444265455286818E-4</v>
      </c>
    </row>
    <row r="10" spans="1:7">
      <c r="A10" s="32" t="s">
        <v>787</v>
      </c>
      <c r="B10" s="32" t="s">
        <v>788</v>
      </c>
      <c r="C10" s="33"/>
      <c r="D10" s="33">
        <v>0.63532296648295572</v>
      </c>
      <c r="E10" s="33">
        <v>0.53166808601783633</v>
      </c>
      <c r="F10" s="34">
        <v>0.58349552625039602</v>
      </c>
      <c r="G10" s="35">
        <v>1.1039267278079024E-9</v>
      </c>
    </row>
    <row r="11" spans="1:7">
      <c r="A11" s="32" t="s">
        <v>364</v>
      </c>
      <c r="B11" s="32" t="s">
        <v>440</v>
      </c>
      <c r="C11" s="33">
        <v>0.54632941198800999</v>
      </c>
      <c r="D11" s="33">
        <v>0.6819553972316833</v>
      </c>
      <c r="E11" s="33">
        <v>0.53948062302399857</v>
      </c>
      <c r="F11" s="34">
        <v>0.5892551440812307</v>
      </c>
      <c r="G11" s="35">
        <v>2.1016521856154213E-12</v>
      </c>
    </row>
    <row r="12" spans="1:7">
      <c r="A12" s="32" t="s">
        <v>834</v>
      </c>
      <c r="B12" s="32" t="s">
        <v>846</v>
      </c>
      <c r="C12" s="33">
        <v>0.95354255489720652</v>
      </c>
      <c r="D12" s="33">
        <v>0.36953566297270829</v>
      </c>
      <c r="E12" s="33">
        <v>0.45171034881292149</v>
      </c>
      <c r="F12" s="34">
        <v>0.59159618889427878</v>
      </c>
      <c r="G12" s="35">
        <v>3.3658631571242603E-2</v>
      </c>
    </row>
    <row r="13" spans="1:7">
      <c r="A13" s="32" t="s">
        <v>16</v>
      </c>
      <c r="B13" s="32" t="s">
        <v>17</v>
      </c>
      <c r="C13" s="33">
        <v>0.61306814144251454</v>
      </c>
      <c r="D13" s="33">
        <v>0.551105428776823</v>
      </c>
      <c r="E13" s="33">
        <v>0.64199491916873397</v>
      </c>
      <c r="F13" s="34">
        <v>0.60205616312935717</v>
      </c>
      <c r="G13" s="35">
        <v>0</v>
      </c>
    </row>
    <row r="14" spans="1:7">
      <c r="A14" s="32" t="s">
        <v>775</v>
      </c>
      <c r="B14" s="32" t="s">
        <v>776</v>
      </c>
      <c r="C14" s="33">
        <v>0.57464447306727273</v>
      </c>
      <c r="D14" s="33"/>
      <c r="E14" s="33">
        <v>0.64694235426011049</v>
      </c>
      <c r="F14" s="34">
        <v>0.61079341366369166</v>
      </c>
      <c r="G14" s="35">
        <v>0</v>
      </c>
    </row>
    <row r="15" spans="1:7">
      <c r="A15" s="32" t="s">
        <v>188</v>
      </c>
      <c r="B15" s="32" t="s">
        <v>189</v>
      </c>
      <c r="C15" s="33">
        <v>0.53840109255361124</v>
      </c>
      <c r="D15" s="33">
        <v>0.61994823405738952</v>
      </c>
      <c r="E15" s="33">
        <v>0.70025015751699571</v>
      </c>
      <c r="F15" s="34">
        <v>0.61953316137599879</v>
      </c>
      <c r="G15" s="35">
        <v>1.7671908381089452E-10</v>
      </c>
    </row>
    <row r="16" spans="1:7">
      <c r="A16" s="32" t="s">
        <v>226</v>
      </c>
      <c r="B16" s="32" t="s">
        <v>158</v>
      </c>
      <c r="C16" s="33">
        <v>0.58870186873620356</v>
      </c>
      <c r="D16" s="33">
        <v>0.61549602824786454</v>
      </c>
      <c r="E16" s="33">
        <v>0.70988731646251879</v>
      </c>
      <c r="F16" s="34">
        <v>0.63802840448219567</v>
      </c>
      <c r="G16" s="35">
        <v>0</v>
      </c>
    </row>
    <row r="17" spans="1:7">
      <c r="A17" s="32" t="s">
        <v>750</v>
      </c>
      <c r="B17" s="32" t="s">
        <v>675</v>
      </c>
      <c r="C17" s="33">
        <v>0.65077998537399528</v>
      </c>
      <c r="D17" s="33">
        <v>0.63960997553296917</v>
      </c>
      <c r="E17" s="33"/>
      <c r="F17" s="34">
        <v>0.64519498045348223</v>
      </c>
      <c r="G17" s="35">
        <v>0</v>
      </c>
    </row>
    <row r="18" spans="1:7">
      <c r="A18" s="32" t="s">
        <v>627</v>
      </c>
      <c r="B18" s="32" t="s">
        <v>628</v>
      </c>
      <c r="C18" s="33">
        <v>0.73010868474251889</v>
      </c>
      <c r="D18" s="33">
        <v>0.61989798465425794</v>
      </c>
      <c r="E18" s="33">
        <v>0.58781950617419843</v>
      </c>
      <c r="F18" s="34">
        <v>0.64594205852365838</v>
      </c>
      <c r="G18" s="35">
        <v>1.3221423955656064E-11</v>
      </c>
    </row>
    <row r="19" spans="1:7">
      <c r="A19" s="32" t="s">
        <v>939</v>
      </c>
      <c r="B19" s="32" t="s">
        <v>940</v>
      </c>
      <c r="C19" s="33">
        <v>0.65321403956261004</v>
      </c>
      <c r="D19" s="33">
        <v>0.70502592574907774</v>
      </c>
      <c r="E19" s="33">
        <v>0.58635579824375883</v>
      </c>
      <c r="F19" s="34">
        <v>0.6481985878518155</v>
      </c>
      <c r="G19" s="35">
        <v>0</v>
      </c>
    </row>
    <row r="20" spans="1:7">
      <c r="A20" s="32" t="s">
        <v>206</v>
      </c>
      <c r="B20" s="32" t="s">
        <v>207</v>
      </c>
      <c r="C20" s="33">
        <v>0.62865607387790623</v>
      </c>
      <c r="D20" s="33">
        <v>0.66206167982898623</v>
      </c>
      <c r="E20" s="33">
        <v>0.71339941910771942</v>
      </c>
      <c r="F20" s="34">
        <v>0.66803905760487059</v>
      </c>
      <c r="G20" s="35">
        <v>0</v>
      </c>
    </row>
    <row r="21" spans="1:7">
      <c r="A21" s="32" t="s">
        <v>242</v>
      </c>
      <c r="B21" s="32" t="s">
        <v>87</v>
      </c>
      <c r="C21" s="33">
        <v>0.548937513610818</v>
      </c>
      <c r="D21" s="33">
        <v>0.76245758923528295</v>
      </c>
      <c r="E21" s="33">
        <v>0.70204679686894644</v>
      </c>
      <c r="F21" s="34">
        <v>0.67114729990501587</v>
      </c>
      <c r="G21" s="35">
        <v>3.519950499697444E-5</v>
      </c>
    </row>
    <row r="22" spans="1:7">
      <c r="A22" s="32" t="s">
        <v>120</v>
      </c>
      <c r="B22" s="32" t="s">
        <v>11</v>
      </c>
      <c r="C22" s="33">
        <v>0.78719036800939168</v>
      </c>
      <c r="D22" s="33">
        <v>0.61808962285504754</v>
      </c>
      <c r="E22" s="33">
        <v>0.6437822473070145</v>
      </c>
      <c r="F22" s="36">
        <v>0.68302074605715113</v>
      </c>
      <c r="G22" s="35">
        <v>2.2663348797635763E-7</v>
      </c>
    </row>
    <row r="23" spans="1:7">
      <c r="A23" s="32" t="s">
        <v>789</v>
      </c>
      <c r="B23" s="32" t="s">
        <v>790</v>
      </c>
      <c r="C23" s="33">
        <v>0.62201998059265229</v>
      </c>
      <c r="D23" s="33">
        <v>0.75508213009029879</v>
      </c>
      <c r="E23" s="33">
        <v>0.67632550260095814</v>
      </c>
      <c r="F23" s="36">
        <v>0.68447587109463637</v>
      </c>
      <c r="G23" s="35">
        <v>9.7721830627506279E-12</v>
      </c>
    </row>
    <row r="24" spans="1:7">
      <c r="A24" s="32" t="s">
        <v>432</v>
      </c>
      <c r="B24" s="32" t="s">
        <v>433</v>
      </c>
      <c r="C24" s="33">
        <v>0.74311954080895348</v>
      </c>
      <c r="D24" s="33">
        <v>0.66580667758034973</v>
      </c>
      <c r="E24" s="33">
        <v>0.6461959774004975</v>
      </c>
      <c r="F24" s="36">
        <v>0.68504073192993353</v>
      </c>
      <c r="G24" s="35">
        <v>0</v>
      </c>
    </row>
    <row r="25" spans="1:7">
      <c r="A25" s="32" t="s">
        <v>253</v>
      </c>
      <c r="B25" s="32" t="s">
        <v>328</v>
      </c>
      <c r="C25" s="33">
        <v>0.65532430339328873</v>
      </c>
      <c r="D25" s="33">
        <v>0.65827269184000425</v>
      </c>
      <c r="E25" s="33">
        <v>0.78716715553439554</v>
      </c>
      <c r="F25" s="36">
        <v>0.70025471692256291</v>
      </c>
      <c r="G25" s="35">
        <v>2.4655331110068346E-9</v>
      </c>
    </row>
    <row r="26" spans="1:7">
      <c r="A26" s="32" t="s">
        <v>539</v>
      </c>
      <c r="B26" s="32" t="s">
        <v>617</v>
      </c>
      <c r="C26" s="33">
        <v>0.71368736040802927</v>
      </c>
      <c r="D26" s="33">
        <v>0.66965944794347199</v>
      </c>
      <c r="E26" s="33">
        <v>0.7349710369063055</v>
      </c>
      <c r="F26" s="36">
        <v>0.70610594841926888</v>
      </c>
      <c r="G26" s="35">
        <v>0</v>
      </c>
    </row>
    <row r="27" spans="1:7">
      <c r="A27" s="32" t="s">
        <v>619</v>
      </c>
      <c r="B27" s="32" t="s">
        <v>620</v>
      </c>
      <c r="C27" s="33"/>
      <c r="D27" s="33">
        <v>0.66892380315470479</v>
      </c>
      <c r="E27" s="33">
        <v>0.74536647482376073</v>
      </c>
      <c r="F27" s="36">
        <v>0.7071451389892327</v>
      </c>
      <c r="G27" s="35">
        <v>1.2605561039435997E-10</v>
      </c>
    </row>
    <row r="28" spans="1:7">
      <c r="A28" s="32" t="s">
        <v>201</v>
      </c>
      <c r="B28" s="32" t="s">
        <v>202</v>
      </c>
      <c r="C28" s="33">
        <v>0.6798093552391502</v>
      </c>
      <c r="D28" s="33">
        <v>0.70049689247312952</v>
      </c>
      <c r="E28" s="33">
        <v>0.74661195291247306</v>
      </c>
      <c r="F28" s="36">
        <v>0.70897273354158419</v>
      </c>
      <c r="G28" s="35">
        <v>0</v>
      </c>
    </row>
    <row r="29" spans="1:7">
      <c r="A29" s="32" t="s">
        <v>981</v>
      </c>
      <c r="B29" s="32" t="s">
        <v>898</v>
      </c>
      <c r="C29" s="33">
        <v>0.91187695180803074</v>
      </c>
      <c r="D29" s="33">
        <v>0.71537974318110631</v>
      </c>
      <c r="E29" s="33">
        <v>0.50487149572340695</v>
      </c>
      <c r="F29" s="36">
        <v>0.71070939690418122</v>
      </c>
      <c r="G29" s="35">
        <v>3.0946888156572649E-2</v>
      </c>
    </row>
    <row r="30" spans="1:7">
      <c r="A30" s="32" t="s">
        <v>697</v>
      </c>
      <c r="B30" s="32" t="s">
        <v>698</v>
      </c>
      <c r="C30" s="33">
        <v>0.70562826552895253</v>
      </c>
      <c r="D30" s="33"/>
      <c r="E30" s="33">
        <v>0.71638312824669936</v>
      </c>
      <c r="F30" s="36">
        <v>0.711005696887826</v>
      </c>
      <c r="G30" s="35">
        <v>0</v>
      </c>
    </row>
    <row r="31" spans="1:7">
      <c r="A31" s="32" t="s">
        <v>247</v>
      </c>
      <c r="B31" s="32" t="s">
        <v>327</v>
      </c>
      <c r="C31" s="33">
        <v>0.68460368521664972</v>
      </c>
      <c r="D31" s="33">
        <v>0.72683976501322545</v>
      </c>
      <c r="E31" s="33">
        <v>0.74823642773138954</v>
      </c>
      <c r="F31" s="36">
        <v>0.7198932926537549</v>
      </c>
      <c r="G31" s="35">
        <v>0</v>
      </c>
    </row>
    <row r="32" spans="1:7">
      <c r="A32" s="32" t="s">
        <v>232</v>
      </c>
      <c r="B32" s="32" t="s">
        <v>233</v>
      </c>
      <c r="C32" s="33">
        <v>0.72271708733865603</v>
      </c>
      <c r="D32" s="33">
        <v>0.6689448401761845</v>
      </c>
      <c r="E32" s="33">
        <v>0.77966445039982524</v>
      </c>
      <c r="F32" s="36">
        <v>0.72377545930488862</v>
      </c>
      <c r="G32" s="35">
        <v>1.900701818158268E-13</v>
      </c>
    </row>
    <row r="33" spans="1:7">
      <c r="A33" s="32" t="s">
        <v>134</v>
      </c>
      <c r="B33" s="32" t="s">
        <v>135</v>
      </c>
      <c r="C33" s="33">
        <v>0.73694250677247497</v>
      </c>
      <c r="D33" s="33">
        <v>0.70317160354725772</v>
      </c>
      <c r="E33" s="33">
        <v>0.73180992122875099</v>
      </c>
      <c r="F33" s="36">
        <v>0.72397467718282782</v>
      </c>
      <c r="G33" s="35">
        <v>0</v>
      </c>
    </row>
    <row r="34" spans="1:7">
      <c r="A34" s="32" t="s">
        <v>244</v>
      </c>
      <c r="B34" s="32" t="s">
        <v>245</v>
      </c>
      <c r="C34" s="33">
        <v>0.6057650365561672</v>
      </c>
      <c r="D34" s="33">
        <v>0.74818287840044029</v>
      </c>
      <c r="E34" s="33">
        <v>0.82379359693660159</v>
      </c>
      <c r="F34" s="36">
        <v>0.7259138372977364</v>
      </c>
      <c r="G34" s="35">
        <v>2.9779547660568895E-4</v>
      </c>
    </row>
    <row r="35" spans="1:7">
      <c r="A35" s="32" t="s">
        <v>333</v>
      </c>
      <c r="B35" s="32" t="s">
        <v>334</v>
      </c>
      <c r="C35" s="33">
        <v>0.82552926263012605</v>
      </c>
      <c r="D35" s="33">
        <v>0.59911259936074523</v>
      </c>
      <c r="E35" s="33">
        <v>0.76892133986373368</v>
      </c>
      <c r="F35" s="36">
        <v>0.73118773395153502</v>
      </c>
      <c r="G35" s="35">
        <v>9.1549897886644693E-4</v>
      </c>
    </row>
    <row r="36" spans="1:7">
      <c r="A36" s="32" t="s">
        <v>547</v>
      </c>
      <c r="B36" s="32" t="s">
        <v>548</v>
      </c>
      <c r="C36" s="33">
        <v>0.78549220279897447</v>
      </c>
      <c r="D36" s="33">
        <v>0.6038485880384673</v>
      </c>
      <c r="E36" s="33">
        <v>0.80523818888106791</v>
      </c>
      <c r="F36" s="36">
        <v>0.73152632657283656</v>
      </c>
      <c r="G36" s="35">
        <v>4.934627992401186E-4</v>
      </c>
    </row>
    <row r="37" spans="1:7">
      <c r="A37" s="32" t="s">
        <v>441</v>
      </c>
      <c r="B37" s="32" t="s">
        <v>442</v>
      </c>
      <c r="C37" s="33">
        <v>0.67272489515294198</v>
      </c>
      <c r="D37" s="33">
        <v>0.78766389165762218</v>
      </c>
      <c r="E37" s="33">
        <v>0.74598668174366467</v>
      </c>
      <c r="F37" s="36">
        <v>0.73545848951807624</v>
      </c>
      <c r="G37" s="35">
        <v>2.2656987397340345E-11</v>
      </c>
    </row>
    <row r="38" spans="1:7">
      <c r="A38" s="32" t="s">
        <v>599</v>
      </c>
      <c r="B38" s="32" t="s">
        <v>600</v>
      </c>
      <c r="C38" s="33">
        <v>0.76301704367182843</v>
      </c>
      <c r="D38" s="33">
        <v>0.76616491917229856</v>
      </c>
      <c r="E38" s="33">
        <v>0.69064611827982925</v>
      </c>
      <c r="F38" s="36">
        <v>0.73994269370798538</v>
      </c>
      <c r="G38" s="35">
        <v>0</v>
      </c>
    </row>
    <row r="39" spans="1:7">
      <c r="A39" s="32" t="s">
        <v>200</v>
      </c>
      <c r="B39" s="32" t="s">
        <v>9</v>
      </c>
      <c r="C39" s="33">
        <v>0.70002959483771798</v>
      </c>
      <c r="D39" s="33">
        <v>0.81104455499199379</v>
      </c>
      <c r="E39" s="33">
        <v>0.71260579491599396</v>
      </c>
      <c r="F39" s="36">
        <v>0.74122664824856865</v>
      </c>
      <c r="G39" s="35">
        <v>7.8846706941249067E-11</v>
      </c>
    </row>
    <row r="40" spans="1:7">
      <c r="A40" s="32" t="s">
        <v>90</v>
      </c>
      <c r="B40" s="32" t="s">
        <v>91</v>
      </c>
      <c r="C40" s="33">
        <v>0.71971255326536099</v>
      </c>
      <c r="D40" s="33">
        <v>0.7991240595954564</v>
      </c>
      <c r="E40" s="33">
        <v>0.70670439513364947</v>
      </c>
      <c r="F40" s="36">
        <v>0.7418470026648224</v>
      </c>
      <c r="G40" s="35">
        <v>4.6629367034256575E-15</v>
      </c>
    </row>
    <row r="41" spans="1:7">
      <c r="A41" s="32" t="s">
        <v>932</v>
      </c>
      <c r="B41" s="32" t="s">
        <v>964</v>
      </c>
      <c r="C41" s="33">
        <v>0.6671287788740965</v>
      </c>
      <c r="D41" s="33">
        <v>0.77655592175195232</v>
      </c>
      <c r="E41" s="33">
        <v>0.78554563917060249</v>
      </c>
      <c r="F41" s="36">
        <v>0.74307677993221721</v>
      </c>
      <c r="G41" s="35">
        <v>1.2577542785052742E-8</v>
      </c>
    </row>
    <row r="42" spans="1:7">
      <c r="A42" s="32" t="s">
        <v>259</v>
      </c>
      <c r="B42" s="32" t="s">
        <v>260</v>
      </c>
      <c r="C42" s="33">
        <v>0.63317390501231752</v>
      </c>
      <c r="D42" s="33">
        <v>0.71784314790113846</v>
      </c>
      <c r="E42" s="33">
        <v>0.88227419321931544</v>
      </c>
      <c r="F42" s="36">
        <v>0.74443041537759047</v>
      </c>
      <c r="G42" s="35">
        <v>1.635662517181613E-3</v>
      </c>
    </row>
    <row r="43" spans="1:7">
      <c r="A43" s="32" t="s">
        <v>401</v>
      </c>
      <c r="B43" s="32" t="s">
        <v>403</v>
      </c>
      <c r="C43" s="33">
        <v>0.64158363700016852</v>
      </c>
      <c r="D43" s="33">
        <v>0.88828562115963283</v>
      </c>
      <c r="E43" s="33">
        <v>0.70591774406737984</v>
      </c>
      <c r="F43" s="36">
        <v>0.74526233407572706</v>
      </c>
      <c r="G43" s="35">
        <v>1.6689121581123789E-3</v>
      </c>
    </row>
    <row r="44" spans="1:7">
      <c r="A44" s="32" t="s">
        <v>198</v>
      </c>
      <c r="B44" s="32" t="s">
        <v>276</v>
      </c>
      <c r="C44" s="33">
        <v>0.79147470687297183</v>
      </c>
      <c r="D44" s="33">
        <v>0.73990511300934791</v>
      </c>
      <c r="E44" s="33">
        <v>0.7180226005170095</v>
      </c>
      <c r="F44" s="36">
        <v>0.74980080679977634</v>
      </c>
      <c r="G44" s="35">
        <v>0</v>
      </c>
    </row>
    <row r="45" spans="1:7">
      <c r="A45" s="32" t="s">
        <v>521</v>
      </c>
      <c r="B45" s="32" t="s">
        <v>522</v>
      </c>
      <c r="C45" s="33">
        <v>0.772934940970606</v>
      </c>
      <c r="D45" s="33">
        <v>0.70001543178895898</v>
      </c>
      <c r="E45" s="33">
        <v>0.78668024857729935</v>
      </c>
      <c r="F45" s="36">
        <v>0.75321020711228803</v>
      </c>
      <c r="G45" s="35">
        <v>4.6629367034256575E-15</v>
      </c>
    </row>
    <row r="46" spans="1:7">
      <c r="A46" s="32" t="s">
        <v>475</v>
      </c>
      <c r="B46" s="32" t="s">
        <v>476</v>
      </c>
      <c r="C46" s="33">
        <v>0.83255106180977345</v>
      </c>
      <c r="D46" s="33">
        <v>0.8056284705352752</v>
      </c>
      <c r="E46" s="33">
        <v>0.65516198654960078</v>
      </c>
      <c r="F46" s="36">
        <v>0.76444717296488307</v>
      </c>
      <c r="G46" s="35">
        <v>2.5741380875210496E-4</v>
      </c>
    </row>
    <row r="47" spans="1:7">
      <c r="A47" s="32" t="s">
        <v>230</v>
      </c>
      <c r="B47" s="32" t="s">
        <v>231</v>
      </c>
      <c r="C47" s="33">
        <v>0.69967708548296281</v>
      </c>
      <c r="D47" s="33">
        <v>0.89640495198891801</v>
      </c>
      <c r="E47" s="33">
        <v>0.70142783996524316</v>
      </c>
      <c r="F47" s="36">
        <v>0.76583662581237455</v>
      </c>
      <c r="G47" s="35">
        <v>8.6617574167990874E-4</v>
      </c>
    </row>
    <row r="48" spans="1:7">
      <c r="A48" s="32" t="s">
        <v>184</v>
      </c>
      <c r="B48" s="32" t="s">
        <v>185</v>
      </c>
      <c r="C48" s="33">
        <v>0.7518964657121</v>
      </c>
      <c r="D48" s="33">
        <v>0.84386066723246511</v>
      </c>
      <c r="E48" s="33">
        <v>0.70252790993593073</v>
      </c>
      <c r="F48" s="36">
        <v>0.76609501429349847</v>
      </c>
      <c r="G48" s="35">
        <v>4.8049974221697767E-7</v>
      </c>
    </row>
    <row r="49" spans="1:7">
      <c r="A49" s="32" t="s">
        <v>124</v>
      </c>
      <c r="B49" s="32" t="s">
        <v>125</v>
      </c>
      <c r="C49" s="33">
        <v>0.73996266375536268</v>
      </c>
      <c r="D49" s="33">
        <v>0.78799506614642145</v>
      </c>
      <c r="E49" s="33">
        <v>0.7770105948688022</v>
      </c>
      <c r="F49" s="36">
        <v>0.76832277492352874</v>
      </c>
      <c r="G49" s="35">
        <v>0</v>
      </c>
    </row>
    <row r="50" spans="1:7">
      <c r="A50" s="32" t="s">
        <v>216</v>
      </c>
      <c r="B50" s="32" t="s">
        <v>217</v>
      </c>
      <c r="C50" s="33">
        <v>0.73755949191505632</v>
      </c>
      <c r="D50" s="33">
        <v>0.74972062338562173</v>
      </c>
      <c r="E50" s="33">
        <v>0.82866352781530672</v>
      </c>
      <c r="F50" s="36">
        <v>0.77198121437199496</v>
      </c>
      <c r="G50" s="35">
        <v>8.9528384705772623E-13</v>
      </c>
    </row>
    <row r="51" spans="1:7">
      <c r="A51" s="32" t="s">
        <v>484</v>
      </c>
      <c r="B51" s="32" t="s">
        <v>485</v>
      </c>
      <c r="C51" s="33">
        <v>0.79259143672823729</v>
      </c>
      <c r="D51" s="33">
        <v>0.80772300533047003</v>
      </c>
      <c r="E51" s="33">
        <v>0.71925436602084181</v>
      </c>
      <c r="F51" s="36">
        <v>0.77318960269318315</v>
      </c>
      <c r="G51" s="35">
        <v>6.2860827654276363E-13</v>
      </c>
    </row>
    <row r="52" spans="1:7">
      <c r="A52" s="32" t="s">
        <v>531</v>
      </c>
      <c r="B52" s="32" t="s">
        <v>532</v>
      </c>
      <c r="C52" s="33"/>
      <c r="D52" s="33">
        <v>1.2360857940446799</v>
      </c>
      <c r="E52" s="33">
        <v>1.2698565635256174</v>
      </c>
      <c r="F52" s="37">
        <v>1.2529711787851485</v>
      </c>
      <c r="G52" s="35">
        <v>8.37939970947216E-63</v>
      </c>
    </row>
    <row r="53" spans="1:7">
      <c r="A53" s="32" t="s">
        <v>420</v>
      </c>
      <c r="B53" s="32" t="s">
        <v>421</v>
      </c>
      <c r="C53" s="33"/>
      <c r="D53" s="33">
        <v>1.236312809820435</v>
      </c>
      <c r="E53" s="33">
        <v>1.2734942415062751</v>
      </c>
      <c r="F53" s="37">
        <v>1.2549035256633552</v>
      </c>
      <c r="G53" s="35">
        <v>5.7705182869108893E-53</v>
      </c>
    </row>
    <row r="54" spans="1:7">
      <c r="A54" s="32" t="s">
        <v>849</v>
      </c>
      <c r="B54" s="32" t="s">
        <v>850</v>
      </c>
      <c r="C54" s="33">
        <v>1.1540216338516927</v>
      </c>
      <c r="D54" s="33">
        <v>1.36529152406367</v>
      </c>
      <c r="E54" s="33">
        <v>1.2492288701488801</v>
      </c>
      <c r="F54" s="37">
        <v>1.2561806760214143</v>
      </c>
      <c r="G54" s="35">
        <v>3.3437910349247249E-6</v>
      </c>
    </row>
    <row r="55" spans="1:7">
      <c r="A55" s="32" t="s">
        <v>785</v>
      </c>
      <c r="B55" s="32" t="s">
        <v>714</v>
      </c>
      <c r="C55" s="33">
        <v>1.2887402536198524</v>
      </c>
      <c r="D55" s="33">
        <v>1.2465208304471</v>
      </c>
      <c r="E55" s="33"/>
      <c r="F55" s="37">
        <v>1.2676305420334764</v>
      </c>
      <c r="G55" s="35">
        <v>5.8754603091635547E-46</v>
      </c>
    </row>
    <row r="56" spans="1:7">
      <c r="A56" s="32" t="s">
        <v>263</v>
      </c>
      <c r="B56" s="32" t="s">
        <v>264</v>
      </c>
      <c r="C56" s="33">
        <v>1.5484538196800925</v>
      </c>
      <c r="D56" s="33">
        <v>1.1098284682558348</v>
      </c>
      <c r="E56" s="33">
        <v>1.1457016379878775</v>
      </c>
      <c r="F56" s="37">
        <v>1.2679946419746015</v>
      </c>
      <c r="G56" s="35">
        <v>3.3323462774016453E-2</v>
      </c>
    </row>
    <row r="57" spans="1:7">
      <c r="A57" s="32" t="s">
        <v>450</v>
      </c>
      <c r="B57" s="32" t="s">
        <v>451</v>
      </c>
      <c r="C57" s="33">
        <v>1.278528479163735</v>
      </c>
      <c r="D57" s="33">
        <v>1.2329102465410999</v>
      </c>
      <c r="E57" s="33">
        <v>1.29876097085128</v>
      </c>
      <c r="F57" s="37">
        <v>1.2700665655187049</v>
      </c>
      <c r="G57" s="35">
        <v>3.5079235162763536E-54</v>
      </c>
    </row>
    <row r="58" spans="1:7">
      <c r="A58" s="32" t="s">
        <v>381</v>
      </c>
      <c r="B58" s="32" t="s">
        <v>382</v>
      </c>
      <c r="C58" s="33">
        <v>1.2601840670389901</v>
      </c>
      <c r="D58" s="33">
        <v>1.2119324274426375</v>
      </c>
      <c r="E58" s="33">
        <v>1.3615741675558102</v>
      </c>
      <c r="F58" s="37">
        <v>1.2778968873458127</v>
      </c>
      <c r="G58" s="35">
        <v>9.8001923476566852E-13</v>
      </c>
    </row>
    <row r="59" spans="1:7">
      <c r="A59" s="32" t="s">
        <v>629</v>
      </c>
      <c r="B59" s="32" t="s">
        <v>630</v>
      </c>
      <c r="C59" s="33">
        <v>1.4016198259699</v>
      </c>
      <c r="D59" s="33"/>
      <c r="E59" s="33">
        <v>1.16452860232369</v>
      </c>
      <c r="F59" s="37">
        <v>1.283074214146795</v>
      </c>
      <c r="G59" s="35">
        <v>8.1959485475100874E-3</v>
      </c>
    </row>
    <row r="60" spans="1:7">
      <c r="A60" s="32" t="s">
        <v>494</v>
      </c>
      <c r="B60" s="32" t="s">
        <v>495</v>
      </c>
      <c r="C60" s="33">
        <v>1.2594665966597476</v>
      </c>
      <c r="D60" s="33">
        <v>1.3357067535559424</v>
      </c>
      <c r="E60" s="33">
        <v>1.2590115656697298</v>
      </c>
      <c r="F60" s="37">
        <v>1.2847283052951399</v>
      </c>
      <c r="G60" s="35">
        <v>4.0333544850882767E-37</v>
      </c>
    </row>
    <row r="61" spans="1:7">
      <c r="A61" s="32" t="s">
        <v>269</v>
      </c>
      <c r="B61" s="32" t="s">
        <v>270</v>
      </c>
      <c r="C61" s="33"/>
      <c r="D61" s="33">
        <v>1.3357861824825501</v>
      </c>
      <c r="E61" s="33">
        <v>1.2349342489670325</v>
      </c>
      <c r="F61" s="37">
        <v>1.2853602157247912</v>
      </c>
      <c r="G61" s="35">
        <v>1.8166498436340979E-10</v>
      </c>
    </row>
    <row r="62" spans="1:7">
      <c r="A62" s="32" t="s">
        <v>791</v>
      </c>
      <c r="B62" s="32" t="s">
        <v>801</v>
      </c>
      <c r="C62" s="33">
        <v>1.1609876667130496</v>
      </c>
      <c r="D62" s="33"/>
      <c r="E62" s="33">
        <v>1.4194797526096949</v>
      </c>
      <c r="F62" s="37">
        <v>1.2902337096613723</v>
      </c>
      <c r="G62" s="35">
        <v>1.2949999358964934E-2</v>
      </c>
    </row>
    <row r="63" spans="1:7">
      <c r="A63" s="32" t="s">
        <v>584</v>
      </c>
      <c r="B63" s="32" t="s">
        <v>585</v>
      </c>
      <c r="C63" s="33">
        <v>1.2783789494001501</v>
      </c>
      <c r="D63" s="33">
        <v>1.33659678087183</v>
      </c>
      <c r="E63" s="33">
        <v>1.2983461524045026</v>
      </c>
      <c r="F63" s="37">
        <v>1.3044406275588276</v>
      </c>
      <c r="G63" s="35">
        <v>4.7190069885468865E-92</v>
      </c>
    </row>
    <row r="64" spans="1:7">
      <c r="A64" s="32" t="s">
        <v>339</v>
      </c>
      <c r="B64" s="32" t="s">
        <v>340</v>
      </c>
      <c r="C64" s="33">
        <v>1.6010325094320075</v>
      </c>
      <c r="D64" s="33">
        <v>1.2461748104686925</v>
      </c>
      <c r="E64" s="33">
        <v>1.07654729877193</v>
      </c>
      <c r="F64" s="37">
        <v>1.3079182062242098</v>
      </c>
      <c r="G64" s="35">
        <v>2.7875551893275039E-2</v>
      </c>
    </row>
    <row r="65" spans="1:7">
      <c r="A65" s="32" t="s">
        <v>74</v>
      </c>
      <c r="B65" s="32" t="s">
        <v>75</v>
      </c>
      <c r="C65" s="33">
        <v>1.3805318073641151</v>
      </c>
      <c r="D65" s="33">
        <v>1.2990125671643524</v>
      </c>
      <c r="E65" s="33">
        <v>1.2567426051488624</v>
      </c>
      <c r="F65" s="37">
        <v>1.3120956598924434</v>
      </c>
      <c r="G65" s="35">
        <v>7.1847901535438307E-23</v>
      </c>
    </row>
    <row r="66" spans="1:7">
      <c r="A66" s="32" t="s">
        <v>863</v>
      </c>
      <c r="B66" s="32" t="s">
        <v>864</v>
      </c>
      <c r="C66" s="33"/>
      <c r="D66" s="33">
        <v>1.2979609164598673</v>
      </c>
      <c r="E66" s="33">
        <v>1.3345026202856849</v>
      </c>
      <c r="F66" s="37">
        <v>1.3162317683727762</v>
      </c>
      <c r="G66" s="35">
        <v>3.8973419192235319E-87</v>
      </c>
    </row>
    <row r="67" spans="1:7">
      <c r="A67" s="32" t="s">
        <v>366</v>
      </c>
      <c r="B67" s="32" t="s">
        <v>367</v>
      </c>
      <c r="C67" s="33">
        <v>1.3340971442258549</v>
      </c>
      <c r="D67" s="33">
        <v>1.3188148934274748</v>
      </c>
      <c r="E67" s="33">
        <v>1.3123818033016974</v>
      </c>
      <c r="F67" s="37">
        <v>1.3217646136516759</v>
      </c>
      <c r="G67" s="35">
        <v>0</v>
      </c>
    </row>
    <row r="68" spans="1:7">
      <c r="A68" s="32" t="s">
        <v>410</v>
      </c>
      <c r="B68" s="32" t="s">
        <v>338</v>
      </c>
      <c r="C68" s="33">
        <v>1.2150711983036224</v>
      </c>
      <c r="D68" s="33">
        <v>1.340439890712845</v>
      </c>
      <c r="E68" s="33">
        <v>1.460735920389975</v>
      </c>
      <c r="F68" s="37">
        <v>1.3387490031354805</v>
      </c>
      <c r="G68" s="35">
        <v>5.5976694023432188E-8</v>
      </c>
    </row>
    <row r="69" spans="1:7">
      <c r="A69" s="32" t="s">
        <v>819</v>
      </c>
      <c r="B69" s="32" t="s">
        <v>820</v>
      </c>
      <c r="C69" s="33">
        <v>1.1865824096189601</v>
      </c>
      <c r="D69" s="33"/>
      <c r="E69" s="33">
        <v>1.4946419524903873</v>
      </c>
      <c r="F69" s="37">
        <v>1.3406121810546736</v>
      </c>
      <c r="G69" s="35">
        <v>1.304965641762796E-2</v>
      </c>
    </row>
    <row r="70" spans="1:7">
      <c r="A70" s="32" t="s">
        <v>937</v>
      </c>
      <c r="B70" s="32" t="s">
        <v>938</v>
      </c>
      <c r="C70" s="33">
        <v>1.2657926299536175</v>
      </c>
      <c r="D70" s="33">
        <v>1.5928225174263799</v>
      </c>
      <c r="E70" s="33">
        <v>1.1903279189649698</v>
      </c>
      <c r="F70" s="37">
        <v>1.3496476887816558</v>
      </c>
      <c r="G70" s="35">
        <v>9.9472162580356962E-4</v>
      </c>
    </row>
    <row r="71" spans="1:7">
      <c r="A71" s="32" t="s">
        <v>684</v>
      </c>
      <c r="B71" s="32" t="s">
        <v>685</v>
      </c>
      <c r="C71" s="33">
        <v>1.4751802072073701</v>
      </c>
      <c r="D71" s="33">
        <v>1.25393012729978</v>
      </c>
      <c r="E71" s="33">
        <v>1.338297421847455</v>
      </c>
      <c r="F71" s="37">
        <v>1.355802585451535</v>
      </c>
      <c r="G71" s="35">
        <v>1.5602719235324152E-10</v>
      </c>
    </row>
    <row r="72" spans="1:7">
      <c r="A72" s="32" t="s">
        <v>373</v>
      </c>
      <c r="B72" s="32" t="s">
        <v>302</v>
      </c>
      <c r="C72" s="33">
        <v>1.5288928023652151</v>
      </c>
      <c r="D72" s="33">
        <v>1.2278919773647301</v>
      </c>
      <c r="E72" s="33">
        <v>1.3383512900873076</v>
      </c>
      <c r="F72" s="37">
        <v>1.3650453566057508</v>
      </c>
      <c r="G72" s="35">
        <v>1.4687912814721563E-6</v>
      </c>
    </row>
    <row r="73" spans="1:7">
      <c r="A73" s="32" t="s">
        <v>871</v>
      </c>
      <c r="B73" s="32" t="s">
        <v>872</v>
      </c>
      <c r="C73" s="33"/>
      <c r="D73" s="33">
        <v>1.5060177899514076</v>
      </c>
      <c r="E73" s="33">
        <v>1.2415223856683748</v>
      </c>
      <c r="F73" s="37">
        <v>1.3737700878098913</v>
      </c>
      <c r="G73" s="35">
        <v>1.1939041988519219E-3</v>
      </c>
    </row>
    <row r="74" spans="1:7">
      <c r="A74" s="32" t="s">
        <v>325</v>
      </c>
      <c r="B74" s="32" t="s">
        <v>326</v>
      </c>
      <c r="C74" s="33">
        <v>1.3044513188371825</v>
      </c>
      <c r="D74" s="33">
        <v>1.3445167743131425</v>
      </c>
      <c r="E74" s="33">
        <v>1.4760747038246924</v>
      </c>
      <c r="F74" s="37">
        <v>1.3750142656583391</v>
      </c>
      <c r="G74" s="35">
        <v>1.546914092955241E-17</v>
      </c>
    </row>
    <row r="75" spans="1:7">
      <c r="A75" s="32" t="s">
        <v>142</v>
      </c>
      <c r="B75" s="32" t="s">
        <v>143</v>
      </c>
      <c r="C75" s="33">
        <v>1.4612930216318751</v>
      </c>
      <c r="D75" s="33">
        <v>1.3474682530828526</v>
      </c>
      <c r="E75" s="33">
        <v>1.32114518267724</v>
      </c>
      <c r="F75" s="37">
        <v>1.3766354857973226</v>
      </c>
      <c r="G75" s="35">
        <v>5.147534004863231E-25</v>
      </c>
    </row>
    <row r="76" spans="1:7">
      <c r="A76" s="32" t="s">
        <v>18</v>
      </c>
      <c r="B76" s="32" t="s">
        <v>19</v>
      </c>
      <c r="C76" s="33">
        <v>1.4828922049047075</v>
      </c>
      <c r="D76" s="33">
        <v>1.2677707018302276</v>
      </c>
      <c r="E76" s="33">
        <v>1.38075648092456</v>
      </c>
      <c r="F76" s="37">
        <v>1.3771397958864984</v>
      </c>
      <c r="G76" s="35">
        <v>2.247872574272313E-12</v>
      </c>
    </row>
    <row r="77" spans="1:7">
      <c r="A77" s="32" t="s">
        <v>733</v>
      </c>
      <c r="B77" s="32" t="s">
        <v>734</v>
      </c>
      <c r="C77" s="33">
        <v>1.5592820693251375</v>
      </c>
      <c r="D77" s="33">
        <v>1.3079920425701923</v>
      </c>
      <c r="E77" s="33">
        <v>1.266466228152185</v>
      </c>
      <c r="F77" s="37">
        <v>1.3779134466825049</v>
      </c>
      <c r="G77" s="35">
        <v>9.8640396008471363E-7</v>
      </c>
    </row>
    <row r="78" spans="1:7">
      <c r="A78" s="32" t="s">
        <v>138</v>
      </c>
      <c r="B78" s="32" t="s">
        <v>139</v>
      </c>
      <c r="C78" s="33">
        <v>1.4557164333724977</v>
      </c>
      <c r="D78" s="33">
        <v>1.4527237640151724</v>
      </c>
      <c r="E78" s="33">
        <v>1.2391651625744775</v>
      </c>
      <c r="F78" s="37">
        <v>1.3825351199873825</v>
      </c>
      <c r="G78" s="35">
        <v>1.7490209423618464E-9</v>
      </c>
    </row>
    <row r="79" spans="1:7">
      <c r="A79" s="32" t="s">
        <v>108</v>
      </c>
      <c r="B79" s="32" t="s">
        <v>109</v>
      </c>
      <c r="C79" s="33">
        <v>1.3878099876539873</v>
      </c>
      <c r="D79" s="33">
        <v>1.340712610963295</v>
      </c>
      <c r="E79" s="33">
        <v>1.419324104802125</v>
      </c>
      <c r="F79" s="37">
        <v>1.3826155678064691</v>
      </c>
      <c r="G79" s="35">
        <v>5.6311116903368401E-85</v>
      </c>
    </row>
    <row r="80" spans="1:7">
      <c r="A80" s="32" t="s">
        <v>514</v>
      </c>
      <c r="B80" s="32" t="s">
        <v>515</v>
      </c>
      <c r="C80" s="33">
        <v>1.2682233460950825</v>
      </c>
      <c r="D80" s="33">
        <v>1.5144574331786325</v>
      </c>
      <c r="E80" s="33">
        <v>1.4042831821616424</v>
      </c>
      <c r="F80" s="37">
        <v>1.3956546538117858</v>
      </c>
      <c r="G80" s="35">
        <v>1.2499452062207322E-10</v>
      </c>
    </row>
    <row r="81" spans="1:7">
      <c r="A81" s="32" t="s">
        <v>845</v>
      </c>
      <c r="B81" s="32" t="s">
        <v>768</v>
      </c>
      <c r="C81" s="33">
        <v>1.5975039945916425</v>
      </c>
      <c r="D81" s="33">
        <v>1.265172611336725</v>
      </c>
      <c r="E81" s="33">
        <v>1.373763776438615</v>
      </c>
      <c r="F81" s="37">
        <v>1.4121467941223276</v>
      </c>
      <c r="G81" s="35">
        <v>6.2099262473323851E-7</v>
      </c>
    </row>
    <row r="82" spans="1:7">
      <c r="A82" s="32" t="s">
        <v>375</v>
      </c>
      <c r="B82" s="32" t="s">
        <v>376</v>
      </c>
      <c r="C82" s="33">
        <v>1.3489433529846899</v>
      </c>
      <c r="D82" s="33">
        <v>1.3583612159906424</v>
      </c>
      <c r="E82" s="33">
        <v>1.540062702453675</v>
      </c>
      <c r="F82" s="37">
        <v>1.4157890904763359</v>
      </c>
      <c r="G82" s="35">
        <v>9.6000533891521296E-16</v>
      </c>
    </row>
    <row r="83" spans="1:7">
      <c r="A83" s="32" t="s">
        <v>412</v>
      </c>
      <c r="B83" s="32" t="s">
        <v>413</v>
      </c>
      <c r="C83" s="33">
        <v>1.4765757582906325</v>
      </c>
      <c r="D83" s="33">
        <v>1.35281920130945</v>
      </c>
      <c r="E83" s="33">
        <v>1.4236548764204326</v>
      </c>
      <c r="F83" s="37">
        <v>1.4176832786735052</v>
      </c>
      <c r="G83" s="35">
        <v>7.3075456949550034E-43</v>
      </c>
    </row>
    <row r="84" spans="1:7">
      <c r="A84" s="32" t="s">
        <v>335</v>
      </c>
      <c r="B84" s="32" t="s">
        <v>409</v>
      </c>
      <c r="C84" s="33">
        <v>1.4607165745084976</v>
      </c>
      <c r="D84" s="33">
        <v>1.2110208177954052</v>
      </c>
      <c r="E84" s="33">
        <v>1.6068472360474999</v>
      </c>
      <c r="F84" s="37">
        <v>1.4261948761171341</v>
      </c>
      <c r="G84" s="35">
        <v>2.7670418456791425E-5</v>
      </c>
    </row>
    <row r="85" spans="1:7">
      <c r="A85" s="32" t="s">
        <v>112</v>
      </c>
      <c r="B85" s="32" t="s">
        <v>113</v>
      </c>
      <c r="C85" s="33">
        <v>1.7935893299905574</v>
      </c>
      <c r="D85" s="33">
        <v>1.289169807986295</v>
      </c>
      <c r="E85" s="33">
        <v>1.2010902069063025</v>
      </c>
      <c r="F85" s="37">
        <v>1.4279497816277182</v>
      </c>
      <c r="G85" s="35">
        <v>5.8618816911993245E-3</v>
      </c>
    </row>
    <row r="86" spans="1:7">
      <c r="A86" s="32" t="s">
        <v>279</v>
      </c>
      <c r="B86" s="32" t="s">
        <v>280</v>
      </c>
      <c r="C86" s="33">
        <v>1.6970090996038625</v>
      </c>
      <c r="D86" s="33">
        <v>1.4933071691355702</v>
      </c>
      <c r="E86" s="33">
        <v>1.1420587553174175</v>
      </c>
      <c r="F86" s="37">
        <v>1.4441250080189498</v>
      </c>
      <c r="G86" s="35">
        <v>2.4004752113112927E-3</v>
      </c>
    </row>
    <row r="87" spans="1:7">
      <c r="A87" s="32" t="s">
        <v>754</v>
      </c>
      <c r="B87" s="32" t="s">
        <v>755</v>
      </c>
      <c r="C87" s="33">
        <v>1.29245782553652</v>
      </c>
      <c r="D87" s="33">
        <v>1.2568763383763424</v>
      </c>
      <c r="E87" s="33">
        <v>1.8308337125768874</v>
      </c>
      <c r="F87" s="38">
        <v>1.4600559588299167</v>
      </c>
      <c r="G87" s="35">
        <v>2.6760292223651249E-3</v>
      </c>
    </row>
    <row r="88" spans="1:7">
      <c r="A88" s="32" t="s">
        <v>667</v>
      </c>
      <c r="B88" s="32" t="s">
        <v>668</v>
      </c>
      <c r="C88" s="33">
        <v>1.4826109089007149</v>
      </c>
      <c r="D88" s="33"/>
      <c r="E88" s="33">
        <v>1.4614781024535075</v>
      </c>
      <c r="F88" s="38">
        <v>1.4720445056771112</v>
      </c>
      <c r="G88" s="35">
        <v>0</v>
      </c>
    </row>
    <row r="89" spans="1:7">
      <c r="A89" s="32" t="s">
        <v>671</v>
      </c>
      <c r="B89" s="32" t="s">
        <v>672</v>
      </c>
      <c r="C89" s="33">
        <v>1.5840718207669751</v>
      </c>
      <c r="D89" s="33">
        <v>1.651237259652605</v>
      </c>
      <c r="E89" s="33">
        <v>1.1832468482701999</v>
      </c>
      <c r="F89" s="38">
        <v>1.4728519762299268</v>
      </c>
      <c r="G89" s="35">
        <v>3.2863505578656306E-4</v>
      </c>
    </row>
    <row r="90" spans="1:7">
      <c r="A90" s="32" t="s">
        <v>758</v>
      </c>
      <c r="B90" s="32" t="s">
        <v>759</v>
      </c>
      <c r="C90" s="33">
        <v>1.6122705539120501</v>
      </c>
      <c r="D90" s="33">
        <v>1.5266401943068799</v>
      </c>
      <c r="E90" s="33">
        <v>1.2892392409700675</v>
      </c>
      <c r="F90" s="38">
        <v>1.4760499963963325</v>
      </c>
      <c r="G90" s="35">
        <v>1.0708422412715571E-8</v>
      </c>
    </row>
    <row r="91" spans="1:7">
      <c r="A91" s="32" t="s">
        <v>502</v>
      </c>
      <c r="B91" s="32" t="s">
        <v>425</v>
      </c>
      <c r="C91" s="33">
        <v>1.6160470432648399</v>
      </c>
      <c r="D91" s="33"/>
      <c r="E91" s="33">
        <v>1.4220656136547301</v>
      </c>
      <c r="F91" s="38">
        <v>1.5190563284597851</v>
      </c>
      <c r="G91" s="35">
        <v>7.6560584248081786E-11</v>
      </c>
    </row>
    <row r="92" spans="1:7">
      <c r="A92" s="32" t="s">
        <v>693</v>
      </c>
      <c r="B92" s="32" t="s">
        <v>694</v>
      </c>
      <c r="C92" s="33">
        <v>2.0494954524065574</v>
      </c>
      <c r="D92" s="33">
        <v>1.53450749024249</v>
      </c>
      <c r="E92" s="33">
        <v>1.1276472427638524</v>
      </c>
      <c r="F92" s="38">
        <v>1.5705500618043</v>
      </c>
      <c r="G92" s="35">
        <v>1.4434954690925801E-2</v>
      </c>
    </row>
    <row r="93" spans="1:7">
      <c r="A93" s="32" t="s">
        <v>228</v>
      </c>
      <c r="B93" s="32" t="s">
        <v>229</v>
      </c>
      <c r="C93" s="33">
        <v>1.322081760968925</v>
      </c>
      <c r="D93" s="33">
        <v>1.8474778328574324</v>
      </c>
      <c r="E93" s="33">
        <v>1.5648959001375551</v>
      </c>
      <c r="F93" s="38">
        <v>1.5781518313213041</v>
      </c>
      <c r="G93" s="35">
        <v>3.7097635121470519E-6</v>
      </c>
    </row>
    <row r="94" spans="1:7">
      <c r="A94" s="32" t="s">
        <v>76</v>
      </c>
      <c r="B94" s="32" t="s">
        <v>77</v>
      </c>
      <c r="C94" s="33">
        <v>2.3159056319879601</v>
      </c>
      <c r="D94" s="33">
        <v>1.2650374771067001</v>
      </c>
      <c r="E94" s="33">
        <v>1.3720629791073251</v>
      </c>
      <c r="F94" s="38">
        <v>1.6510020294006615</v>
      </c>
      <c r="G94" s="35">
        <v>1.4391284955109811E-2</v>
      </c>
    </row>
    <row r="95" spans="1:7">
      <c r="A95" s="32" t="s">
        <v>4</v>
      </c>
      <c r="B95" s="32" t="s">
        <v>83</v>
      </c>
      <c r="C95" s="33">
        <v>2.4689238658888799</v>
      </c>
      <c r="D95" s="33">
        <v>1.2504413188527801</v>
      </c>
      <c r="E95" s="33">
        <v>1.2618707901002</v>
      </c>
      <c r="F95" s="38">
        <v>1.6604119916139535</v>
      </c>
      <c r="G95" s="35">
        <v>4.4188719203912347E-2</v>
      </c>
    </row>
    <row r="96" spans="1:7">
      <c r="A96" s="32" t="s">
        <v>430</v>
      </c>
      <c r="B96" s="32" t="s">
        <v>431</v>
      </c>
      <c r="C96" s="33">
        <v>1.84630120383213</v>
      </c>
      <c r="D96" s="33">
        <v>1.4910538275760374</v>
      </c>
      <c r="E96" s="33">
        <v>1.9320646200866001</v>
      </c>
      <c r="F96" s="38">
        <v>1.7564732171649224</v>
      </c>
      <c r="G96" s="35">
        <v>3.0872483422467736E-12</v>
      </c>
    </row>
    <row r="97" spans="1:7">
      <c r="A97" s="32" t="s">
        <v>813</v>
      </c>
      <c r="B97" s="32" t="s">
        <v>814</v>
      </c>
      <c r="C97" s="33">
        <v>2.4528763056557348</v>
      </c>
      <c r="D97" s="33">
        <v>1.5882455248060174</v>
      </c>
      <c r="E97" s="33">
        <v>1.3118880966355275</v>
      </c>
      <c r="F97" s="38">
        <v>1.7843366423657601</v>
      </c>
      <c r="G97" s="35">
        <v>3.3144140518044881E-3</v>
      </c>
    </row>
    <row r="98" spans="1:7">
      <c r="A98" s="32" t="s">
        <v>331</v>
      </c>
      <c r="B98" s="32" t="s">
        <v>332</v>
      </c>
      <c r="C98" s="33">
        <v>2.4673897274744023</v>
      </c>
      <c r="D98" s="33">
        <v>1.4617728647973725</v>
      </c>
      <c r="E98" s="33">
        <v>1.5970194538889051</v>
      </c>
      <c r="F98" s="38">
        <v>1.8420606820535597</v>
      </c>
      <c r="G98" s="35">
        <v>3.0907857780559657E-4</v>
      </c>
    </row>
  </sheetData>
  <sheetCalcPr fullCalcOnLoad="1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Dati Originali</vt:lpstr>
      <vt:lpstr>Elaborazione per Z test</vt:lpstr>
      <vt:lpstr>Raw data -  Z test1</vt:lpstr>
      <vt:lpstr> Z Test</vt:lpstr>
      <vt:lpstr>Z test and Cutoff</vt:lpstr>
    </vt:vector>
  </TitlesOfParts>
  <Company>Università di Padova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Arrigoni</dc:creator>
  <cp:lastModifiedBy>Office 2008 Converter</cp:lastModifiedBy>
  <dcterms:created xsi:type="dcterms:W3CDTF">2015-05-04T15:55:13Z</dcterms:created>
  <dcterms:modified xsi:type="dcterms:W3CDTF">2017-04-11T10:26:10Z</dcterms:modified>
</cp:coreProperties>
</file>