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"/>
    </mc:Choice>
  </mc:AlternateContent>
  <bookViews>
    <workbookView xWindow="0" yWindow="0" windowWidth="11685" windowHeight="7740"/>
  </bookViews>
  <sheets>
    <sheet name="Coversheet" sheetId="10" r:id="rId1"/>
    <sheet name="Plate Placement" sheetId="3" r:id="rId2"/>
    <sheet name="p38 (36)" sheetId="5" r:id="rId3"/>
    <sheet name="pErk (38)" sheetId="6" r:id="rId4"/>
    <sheet name="pIkB (67)" sheetId="7" r:id="rId5"/>
    <sheet name="pJnk (34)" sheetId="8" r:id="rId6"/>
    <sheet name="pAkt (75)" sheetId="9" r:id="rId7"/>
  </sheets>
  <calcPr calcId="152511"/>
</workbook>
</file>

<file path=xl/calcChain.xml><?xml version="1.0" encoding="utf-8"?>
<calcChain xmlns="http://schemas.openxmlformats.org/spreadsheetml/2006/main">
  <c r="F74" i="9" l="1"/>
  <c r="C74" i="9"/>
  <c r="F73" i="9"/>
  <c r="C73" i="9"/>
  <c r="F72" i="9"/>
  <c r="C72" i="9"/>
  <c r="F71" i="9"/>
  <c r="C71" i="9"/>
  <c r="F70" i="9"/>
  <c r="C70" i="9"/>
  <c r="F69" i="9"/>
  <c r="C69" i="9"/>
  <c r="F68" i="9"/>
  <c r="C68" i="9"/>
  <c r="C76" i="9" s="1"/>
  <c r="F66" i="9"/>
  <c r="C66" i="9"/>
  <c r="F74" i="8"/>
  <c r="C74" i="8"/>
  <c r="F73" i="8"/>
  <c r="C73" i="8"/>
  <c r="F72" i="8"/>
  <c r="C72" i="8"/>
  <c r="F71" i="8"/>
  <c r="C71" i="8"/>
  <c r="F70" i="8"/>
  <c r="C70" i="8"/>
  <c r="F69" i="8"/>
  <c r="C69" i="8"/>
  <c r="F68" i="8"/>
  <c r="C68" i="8"/>
  <c r="C76" i="8" s="1"/>
  <c r="F66" i="8"/>
  <c r="C66" i="8"/>
  <c r="F74" i="7"/>
  <c r="C74" i="7"/>
  <c r="F73" i="7"/>
  <c r="C73" i="7"/>
  <c r="F72" i="7"/>
  <c r="C72" i="7"/>
  <c r="F71" i="7"/>
  <c r="C71" i="7"/>
  <c r="F70" i="7"/>
  <c r="C70" i="7"/>
  <c r="F69" i="7"/>
  <c r="C69" i="7"/>
  <c r="F68" i="7"/>
  <c r="C68" i="7"/>
  <c r="C76" i="7" s="1"/>
  <c r="F66" i="7"/>
  <c r="C66" i="7"/>
  <c r="F74" i="6"/>
  <c r="C74" i="6"/>
  <c r="F73" i="6"/>
  <c r="C73" i="6"/>
  <c r="F72" i="6"/>
  <c r="C72" i="6"/>
  <c r="F71" i="6"/>
  <c r="C71" i="6"/>
  <c r="F70" i="6"/>
  <c r="C70" i="6"/>
  <c r="F69" i="6"/>
  <c r="C69" i="6"/>
  <c r="F68" i="6"/>
  <c r="C68" i="6"/>
  <c r="C76" i="6" s="1"/>
  <c r="F66" i="6"/>
  <c r="C66" i="6"/>
  <c r="L68" i="5"/>
  <c r="M68" i="5"/>
  <c r="N68" i="5"/>
  <c r="O68" i="5"/>
  <c r="P68" i="5"/>
  <c r="Q68" i="5"/>
  <c r="L69" i="5"/>
  <c r="M69" i="5"/>
  <c r="N69" i="5"/>
  <c r="O69" i="5"/>
  <c r="P69" i="5"/>
  <c r="Q69" i="5"/>
  <c r="L70" i="5"/>
  <c r="M70" i="5"/>
  <c r="N70" i="5"/>
  <c r="O70" i="5"/>
  <c r="P70" i="5"/>
  <c r="Q70" i="5"/>
  <c r="L71" i="5"/>
  <c r="M71" i="5"/>
  <c r="N71" i="5"/>
  <c r="O71" i="5"/>
  <c r="P71" i="5"/>
  <c r="Q71" i="5"/>
  <c r="L72" i="5"/>
  <c r="M72" i="5"/>
  <c r="N72" i="5"/>
  <c r="O72" i="5"/>
  <c r="P72" i="5"/>
  <c r="Q72" i="5"/>
  <c r="L73" i="5"/>
  <c r="M73" i="5"/>
  <c r="N73" i="5"/>
  <c r="O73" i="5"/>
  <c r="P73" i="5"/>
  <c r="Q73" i="5"/>
  <c r="M67" i="5"/>
  <c r="N67" i="5"/>
  <c r="O67" i="5"/>
  <c r="P67" i="5"/>
  <c r="Q67" i="5"/>
  <c r="L67" i="5"/>
  <c r="F74" i="5"/>
  <c r="C74" i="5"/>
  <c r="F73" i="5"/>
  <c r="C73" i="5"/>
  <c r="F72" i="5"/>
  <c r="C72" i="5"/>
  <c r="F71" i="5"/>
  <c r="C71" i="5"/>
  <c r="F70" i="5"/>
  <c r="C70" i="5"/>
  <c r="F69" i="5"/>
  <c r="C69" i="5"/>
  <c r="F68" i="5"/>
  <c r="C68" i="5"/>
  <c r="C76" i="5" s="1"/>
  <c r="F66" i="5"/>
  <c r="C66" i="5"/>
  <c r="L73" i="9" l="1"/>
  <c r="L72" i="9"/>
  <c r="L71" i="9"/>
  <c r="L70" i="9"/>
  <c r="L69" i="9"/>
  <c r="L68" i="9"/>
  <c r="L67" i="9"/>
  <c r="M72" i="9"/>
  <c r="M68" i="9"/>
  <c r="Q73" i="9"/>
  <c r="Q72" i="9"/>
  <c r="Q71" i="9"/>
  <c r="Q70" i="9"/>
  <c r="Q69" i="9"/>
  <c r="Q68" i="9"/>
  <c r="Q67" i="9"/>
  <c r="O72" i="9"/>
  <c r="O71" i="9"/>
  <c r="O69" i="9"/>
  <c r="M73" i="9"/>
  <c r="M67" i="9"/>
  <c r="P73" i="9"/>
  <c r="P72" i="9"/>
  <c r="P71" i="9"/>
  <c r="P70" i="9"/>
  <c r="P69" i="9"/>
  <c r="P68" i="9"/>
  <c r="P67" i="9"/>
  <c r="O73" i="9"/>
  <c r="O70" i="9"/>
  <c r="O67" i="9"/>
  <c r="M71" i="9"/>
  <c r="M69" i="9"/>
  <c r="O68" i="9"/>
  <c r="N73" i="9"/>
  <c r="N72" i="9"/>
  <c r="N71" i="9"/>
  <c r="N70" i="9"/>
  <c r="N69" i="9"/>
  <c r="N68" i="9"/>
  <c r="N67" i="9"/>
  <c r="M70" i="9"/>
  <c r="L73" i="8"/>
  <c r="L72" i="8"/>
  <c r="L71" i="8"/>
  <c r="L70" i="8"/>
  <c r="L69" i="8"/>
  <c r="L68" i="8"/>
  <c r="L67" i="8"/>
  <c r="Q73" i="8"/>
  <c r="Q72" i="8"/>
  <c r="Q71" i="8"/>
  <c r="Q70" i="8"/>
  <c r="Q69" i="8"/>
  <c r="Q68" i="8"/>
  <c r="Q67" i="8"/>
  <c r="O73" i="8"/>
  <c r="O70" i="8"/>
  <c r="O67" i="8"/>
  <c r="P73" i="8"/>
  <c r="P72" i="8"/>
  <c r="P71" i="8"/>
  <c r="P70" i="8"/>
  <c r="P69" i="8"/>
  <c r="P68" i="8"/>
  <c r="P67" i="8"/>
  <c r="O72" i="8"/>
  <c r="O71" i="8"/>
  <c r="O69" i="8"/>
  <c r="N73" i="8"/>
  <c r="N72" i="8"/>
  <c r="N71" i="8"/>
  <c r="N70" i="8"/>
  <c r="N69" i="8"/>
  <c r="N68" i="8"/>
  <c r="N67" i="8"/>
  <c r="O68" i="8"/>
  <c r="M73" i="8"/>
  <c r="M72" i="8"/>
  <c r="M71" i="8"/>
  <c r="M70" i="8"/>
  <c r="M69" i="8"/>
  <c r="M68" i="8"/>
  <c r="M67" i="8"/>
  <c r="L73" i="7"/>
  <c r="L72" i="7"/>
  <c r="L71" i="7"/>
  <c r="L70" i="7"/>
  <c r="L69" i="7"/>
  <c r="L68" i="7"/>
  <c r="L67" i="7"/>
  <c r="Q73" i="7"/>
  <c r="Q72" i="7"/>
  <c r="Q71" i="7"/>
  <c r="Q70" i="7"/>
  <c r="Q69" i="7"/>
  <c r="Q68" i="7"/>
  <c r="Q67" i="7"/>
  <c r="N70" i="7"/>
  <c r="N67" i="7"/>
  <c r="M71" i="7"/>
  <c r="M70" i="7"/>
  <c r="P73" i="7"/>
  <c r="P72" i="7"/>
  <c r="P71" i="7"/>
  <c r="P70" i="7"/>
  <c r="P69" i="7"/>
  <c r="P68" i="7"/>
  <c r="P67" i="7"/>
  <c r="N71" i="7"/>
  <c r="M72" i="7"/>
  <c r="M68" i="7"/>
  <c r="O73" i="7"/>
  <c r="O72" i="7"/>
  <c r="O71" i="7"/>
  <c r="O70" i="7"/>
  <c r="O69" i="7"/>
  <c r="O68" i="7"/>
  <c r="O67" i="7"/>
  <c r="N72" i="7"/>
  <c r="N68" i="7"/>
  <c r="M73" i="7"/>
  <c r="M69" i="7"/>
  <c r="N73" i="7"/>
  <c r="N69" i="7"/>
  <c r="M67" i="7"/>
  <c r="L73" i="6"/>
  <c r="L72" i="6"/>
  <c r="L71" i="6"/>
  <c r="L70" i="6"/>
  <c r="L69" i="6"/>
  <c r="L68" i="6"/>
  <c r="L67" i="6"/>
  <c r="N69" i="6"/>
  <c r="M73" i="6"/>
  <c r="M69" i="6"/>
  <c r="M67" i="6"/>
  <c r="Q73" i="6"/>
  <c r="Q72" i="6"/>
  <c r="Q71" i="6"/>
  <c r="Q70" i="6"/>
  <c r="Q69" i="6"/>
  <c r="Q68" i="6"/>
  <c r="Q67" i="6"/>
  <c r="O73" i="6"/>
  <c r="O71" i="6"/>
  <c r="O69" i="6"/>
  <c r="O67" i="6"/>
  <c r="N72" i="6"/>
  <c r="N70" i="6"/>
  <c r="N67" i="6"/>
  <c r="M72" i="6"/>
  <c r="M68" i="6"/>
  <c r="P73" i="6"/>
  <c r="P72" i="6"/>
  <c r="P71" i="6"/>
  <c r="P70" i="6"/>
  <c r="P69" i="6"/>
  <c r="P68" i="6"/>
  <c r="P67" i="6"/>
  <c r="O72" i="6"/>
  <c r="O70" i="6"/>
  <c r="O68" i="6"/>
  <c r="N73" i="6"/>
  <c r="N71" i="6"/>
  <c r="N68" i="6"/>
  <c r="M71" i="6"/>
  <c r="M70" i="6"/>
  <c r="F65" i="9"/>
  <c r="C65" i="9"/>
  <c r="F64" i="9"/>
  <c r="C64" i="9"/>
  <c r="F63" i="9"/>
  <c r="C63" i="9"/>
  <c r="F62" i="9"/>
  <c r="C62" i="9"/>
  <c r="F61" i="9"/>
  <c r="C61" i="9"/>
  <c r="F60" i="9"/>
  <c r="C60" i="9"/>
  <c r="F58" i="9"/>
  <c r="C58" i="9"/>
  <c r="F65" i="8"/>
  <c r="C65" i="8"/>
  <c r="F64" i="8"/>
  <c r="C64" i="8"/>
  <c r="F63" i="8"/>
  <c r="C63" i="8"/>
  <c r="F62" i="8"/>
  <c r="C62" i="8"/>
  <c r="F61" i="8"/>
  <c r="C61" i="8"/>
  <c r="F60" i="8"/>
  <c r="C60" i="8"/>
  <c r="F58" i="8"/>
  <c r="C58" i="8"/>
  <c r="F65" i="7"/>
  <c r="C65" i="7"/>
  <c r="F64" i="7"/>
  <c r="C64" i="7"/>
  <c r="F63" i="7"/>
  <c r="C63" i="7"/>
  <c r="F62" i="7"/>
  <c r="C62" i="7"/>
  <c r="F61" i="7"/>
  <c r="C61" i="7"/>
  <c r="F60" i="7"/>
  <c r="C60" i="7"/>
  <c r="F58" i="7"/>
  <c r="C58" i="7"/>
  <c r="F65" i="6"/>
  <c r="C65" i="6"/>
  <c r="F64" i="6"/>
  <c r="C64" i="6"/>
  <c r="F63" i="6"/>
  <c r="C63" i="6"/>
  <c r="F62" i="6"/>
  <c r="C62" i="6"/>
  <c r="F61" i="6"/>
  <c r="C61" i="6"/>
  <c r="F60" i="6"/>
  <c r="C60" i="6"/>
  <c r="F58" i="6"/>
  <c r="C58" i="6"/>
  <c r="F65" i="5"/>
  <c r="C65" i="5"/>
  <c r="F64" i="5"/>
  <c r="C64" i="5"/>
  <c r="F63" i="5"/>
  <c r="C63" i="5"/>
  <c r="F62" i="5"/>
  <c r="C62" i="5"/>
  <c r="F61" i="5"/>
  <c r="C61" i="5"/>
  <c r="F60" i="5"/>
  <c r="C60" i="5"/>
  <c r="F58" i="5"/>
  <c r="C58" i="5"/>
  <c r="Q61" i="7" l="1"/>
  <c r="H55" i="7"/>
  <c r="G55" i="7"/>
  <c r="F55" i="7"/>
  <c r="E55" i="7"/>
  <c r="D55" i="7"/>
  <c r="M64" i="7" s="1"/>
  <c r="C55" i="7"/>
  <c r="H54" i="7"/>
  <c r="G54" i="7"/>
  <c r="F54" i="7"/>
  <c r="E54" i="7"/>
  <c r="D54" i="7"/>
  <c r="C54" i="7"/>
  <c r="H53" i="7"/>
  <c r="G53" i="7"/>
  <c r="F53" i="7"/>
  <c r="E53" i="7"/>
  <c r="D53" i="7"/>
  <c r="C53" i="7"/>
  <c r="H52" i="7"/>
  <c r="G52" i="7"/>
  <c r="F52" i="7"/>
  <c r="E52" i="7"/>
  <c r="D52" i="7"/>
  <c r="C52" i="7"/>
  <c r="H51" i="7"/>
  <c r="Q60" i="7" s="1"/>
  <c r="G51" i="7"/>
  <c r="F51" i="7"/>
  <c r="E51" i="7"/>
  <c r="D51" i="7"/>
  <c r="C51" i="7"/>
  <c r="H50" i="7"/>
  <c r="G50" i="7"/>
  <c r="F50" i="7"/>
  <c r="E50" i="7"/>
  <c r="D50" i="7"/>
  <c r="C50" i="7"/>
  <c r="H49" i="7"/>
  <c r="G49" i="7"/>
  <c r="P58" i="7" s="1"/>
  <c r="F49" i="7"/>
  <c r="E49" i="7"/>
  <c r="D49" i="7"/>
  <c r="C49" i="7"/>
  <c r="O63" i="6"/>
  <c r="H55" i="6"/>
  <c r="G55" i="6"/>
  <c r="F55" i="6"/>
  <c r="E55" i="6"/>
  <c r="D55" i="6"/>
  <c r="C55" i="6"/>
  <c r="H54" i="6"/>
  <c r="G54" i="6"/>
  <c r="F54" i="6"/>
  <c r="E54" i="6"/>
  <c r="D54" i="6"/>
  <c r="C54" i="6"/>
  <c r="H53" i="6"/>
  <c r="G53" i="6"/>
  <c r="F53" i="6"/>
  <c r="E53" i="6"/>
  <c r="D53" i="6"/>
  <c r="C53" i="6"/>
  <c r="H52" i="6"/>
  <c r="G52" i="6"/>
  <c r="F52" i="6"/>
  <c r="E52" i="6"/>
  <c r="D52" i="6"/>
  <c r="C52" i="6"/>
  <c r="H51" i="6"/>
  <c r="G51" i="6"/>
  <c r="F51" i="6"/>
  <c r="E51" i="6"/>
  <c r="D51" i="6"/>
  <c r="C51" i="6"/>
  <c r="H50" i="6"/>
  <c r="G50" i="6"/>
  <c r="F50" i="6"/>
  <c r="E50" i="6"/>
  <c r="D50" i="6"/>
  <c r="C50" i="6"/>
  <c r="L62" i="6" s="1"/>
  <c r="H49" i="6"/>
  <c r="Q58" i="6" s="1"/>
  <c r="G49" i="6"/>
  <c r="P58" i="6" s="1"/>
  <c r="F49" i="6"/>
  <c r="E49" i="6"/>
  <c r="D49" i="6"/>
  <c r="C49" i="6"/>
  <c r="H55" i="5"/>
  <c r="G55" i="5"/>
  <c r="F55" i="5"/>
  <c r="E55" i="5"/>
  <c r="D55" i="5"/>
  <c r="C55" i="5"/>
  <c r="H54" i="5"/>
  <c r="G54" i="5"/>
  <c r="F54" i="5"/>
  <c r="E54" i="5"/>
  <c r="D54" i="5"/>
  <c r="C54" i="5"/>
  <c r="H53" i="5"/>
  <c r="G53" i="5"/>
  <c r="F53" i="5"/>
  <c r="E53" i="5"/>
  <c r="D53" i="5"/>
  <c r="C53" i="5"/>
  <c r="H52" i="5"/>
  <c r="G52" i="5"/>
  <c r="F52" i="5"/>
  <c r="E52" i="5"/>
  <c r="D52" i="5"/>
  <c r="C52" i="5"/>
  <c r="H51" i="5"/>
  <c r="G51" i="5"/>
  <c r="F51" i="5"/>
  <c r="E51" i="5"/>
  <c r="D51" i="5"/>
  <c r="C51" i="5"/>
  <c r="H50" i="5"/>
  <c r="G50" i="5"/>
  <c r="F50" i="5"/>
  <c r="E50" i="5"/>
  <c r="D50" i="5"/>
  <c r="C50" i="5"/>
  <c r="H49" i="5"/>
  <c r="G49" i="5"/>
  <c r="F49" i="5"/>
  <c r="E49" i="5"/>
  <c r="D49" i="5"/>
  <c r="C49" i="5"/>
  <c r="P60" i="9"/>
  <c r="H55" i="9"/>
  <c r="G55" i="9"/>
  <c r="F55" i="9"/>
  <c r="E55" i="9"/>
  <c r="D55" i="9"/>
  <c r="C55" i="9"/>
  <c r="H54" i="9"/>
  <c r="G54" i="9"/>
  <c r="F54" i="9"/>
  <c r="E54" i="9"/>
  <c r="D54" i="9"/>
  <c r="C54" i="9"/>
  <c r="L63" i="9" s="1"/>
  <c r="H53" i="9"/>
  <c r="G53" i="9"/>
  <c r="F53" i="9"/>
  <c r="E53" i="9"/>
  <c r="D53" i="9"/>
  <c r="C53" i="9"/>
  <c r="H52" i="9"/>
  <c r="G52" i="9"/>
  <c r="F52" i="9"/>
  <c r="E52" i="9"/>
  <c r="D52" i="9"/>
  <c r="C52" i="9"/>
  <c r="H51" i="9"/>
  <c r="G51" i="9"/>
  <c r="F51" i="9"/>
  <c r="E51" i="9"/>
  <c r="D51" i="9"/>
  <c r="C51" i="9"/>
  <c r="H50" i="9"/>
  <c r="G50" i="9"/>
  <c r="F50" i="9"/>
  <c r="E50" i="9"/>
  <c r="D50" i="9"/>
  <c r="C50" i="9"/>
  <c r="H49" i="9"/>
  <c r="G49" i="9"/>
  <c r="F49" i="9"/>
  <c r="E49" i="9"/>
  <c r="D49" i="9"/>
  <c r="C49" i="9"/>
  <c r="H50" i="8"/>
  <c r="H51" i="8"/>
  <c r="H52" i="8"/>
  <c r="H53" i="8"/>
  <c r="H54" i="8"/>
  <c r="H55" i="8"/>
  <c r="H49" i="8"/>
  <c r="G50" i="8"/>
  <c r="G51" i="8"/>
  <c r="G52" i="8"/>
  <c r="G53" i="8"/>
  <c r="G54" i="8"/>
  <c r="G55" i="8"/>
  <c r="G49" i="8"/>
  <c r="F50" i="8"/>
  <c r="F51" i="8"/>
  <c r="F52" i="8"/>
  <c r="F53" i="8"/>
  <c r="F54" i="8"/>
  <c r="F55" i="8"/>
  <c r="F49" i="8"/>
  <c r="E50" i="8"/>
  <c r="E51" i="8"/>
  <c r="E52" i="8"/>
  <c r="E53" i="8"/>
  <c r="E54" i="8"/>
  <c r="E55" i="8"/>
  <c r="E49" i="8"/>
  <c r="L61" i="9" l="1"/>
  <c r="P63" i="9"/>
  <c r="Q61" i="6"/>
  <c r="L62" i="7"/>
  <c r="M62" i="7"/>
  <c r="Q60" i="9"/>
  <c r="M62" i="9"/>
  <c r="O61" i="9"/>
  <c r="L64" i="9"/>
  <c r="M61" i="7"/>
  <c r="N62" i="7"/>
  <c r="L58" i="9"/>
  <c r="P61" i="9"/>
  <c r="O64" i="9"/>
  <c r="Q60" i="6"/>
  <c r="M62" i="6"/>
  <c r="Q64" i="6"/>
  <c r="L50" i="7"/>
  <c r="L60" i="7"/>
  <c r="N61" i="7"/>
  <c r="Q63" i="7"/>
  <c r="M61" i="9"/>
  <c r="O58" i="9"/>
  <c r="L62" i="9"/>
  <c r="P64" i="9"/>
  <c r="L61" i="6"/>
  <c r="O58" i="6"/>
  <c r="O61" i="7"/>
  <c r="L52" i="7"/>
  <c r="N61" i="9"/>
  <c r="P58" i="9"/>
  <c r="O62" i="9"/>
  <c r="M61" i="6"/>
  <c r="P61" i="7"/>
  <c r="Q58" i="7"/>
  <c r="N64" i="7"/>
  <c r="O63" i="9"/>
  <c r="Q58" i="9"/>
  <c r="Q62" i="9"/>
  <c r="L60" i="9"/>
  <c r="P62" i="9"/>
  <c r="P63" i="6"/>
  <c r="N61" i="6"/>
  <c r="L60" i="6"/>
  <c r="Q62" i="7"/>
  <c r="L64" i="7"/>
  <c r="M60" i="7"/>
  <c r="O60" i="9"/>
  <c r="M60" i="6"/>
  <c r="Q62" i="6"/>
  <c r="M64" i="6"/>
  <c r="O61" i="6"/>
  <c r="M52" i="7"/>
  <c r="L54" i="7"/>
  <c r="M55" i="7"/>
  <c r="N60" i="7"/>
  <c r="L60" i="5"/>
  <c r="N61" i="5"/>
  <c r="L64" i="5"/>
  <c r="M60" i="5"/>
  <c r="O61" i="5"/>
  <c r="M64" i="5"/>
  <c r="O64" i="5"/>
  <c r="Q61" i="5"/>
  <c r="L62" i="5"/>
  <c r="M62" i="5"/>
  <c r="M50" i="5"/>
  <c r="P58" i="5"/>
  <c r="N62" i="5"/>
  <c r="Q58" i="5"/>
  <c r="P61" i="5"/>
  <c r="O60" i="5"/>
  <c r="O62" i="5"/>
  <c r="N64" i="5"/>
  <c r="N60" i="5"/>
  <c r="L59" i="7"/>
  <c r="Q52" i="7"/>
  <c r="M59" i="7"/>
  <c r="O60" i="7"/>
  <c r="O62" i="7"/>
  <c r="O64" i="7"/>
  <c r="N54" i="7"/>
  <c r="L49" i="7"/>
  <c r="P52" i="7"/>
  <c r="L53" i="7"/>
  <c r="L55" i="7"/>
  <c r="L58" i="7"/>
  <c r="N59" i="7"/>
  <c r="P60" i="7"/>
  <c r="L61" i="7"/>
  <c r="P62" i="7"/>
  <c r="L63" i="7"/>
  <c r="P64" i="7"/>
  <c r="L51" i="7"/>
  <c r="M49" i="7"/>
  <c r="Q50" i="7"/>
  <c r="M51" i="7"/>
  <c r="M53" i="7"/>
  <c r="M58" i="7"/>
  <c r="O59" i="7"/>
  <c r="M63" i="7"/>
  <c r="Q64" i="7"/>
  <c r="N51" i="7"/>
  <c r="N58" i="7"/>
  <c r="P59" i="7"/>
  <c r="N63" i="7"/>
  <c r="N49" i="7"/>
  <c r="O49" i="7"/>
  <c r="O51" i="7"/>
  <c r="O53" i="7"/>
  <c r="O58" i="7"/>
  <c r="Q59" i="7"/>
  <c r="O63" i="7"/>
  <c r="P63" i="7"/>
  <c r="N55" i="6"/>
  <c r="Q54" i="6"/>
  <c r="M59" i="6"/>
  <c r="O60" i="6"/>
  <c r="O62" i="6"/>
  <c r="O64" i="6"/>
  <c r="L59" i="6"/>
  <c r="L58" i="6"/>
  <c r="N59" i="6"/>
  <c r="P60" i="6"/>
  <c r="P62" i="6"/>
  <c r="L63" i="6"/>
  <c r="P64" i="6"/>
  <c r="M55" i="6"/>
  <c r="M49" i="6"/>
  <c r="Q50" i="6"/>
  <c r="Q52" i="6"/>
  <c r="M58" i="6"/>
  <c r="O59" i="6"/>
  <c r="M63" i="6"/>
  <c r="N60" i="6"/>
  <c r="N62" i="6"/>
  <c r="N64" i="6"/>
  <c r="N51" i="6"/>
  <c r="N58" i="6"/>
  <c r="P59" i="6"/>
  <c r="N63" i="6"/>
  <c r="Q59" i="6"/>
  <c r="P61" i="6"/>
  <c r="L64" i="6"/>
  <c r="Q63" i="6"/>
  <c r="P54" i="5"/>
  <c r="L58" i="5"/>
  <c r="N59" i="5"/>
  <c r="P60" i="5"/>
  <c r="L61" i="5"/>
  <c r="P62" i="5"/>
  <c r="L63" i="5"/>
  <c r="P64" i="5"/>
  <c r="Q52" i="5"/>
  <c r="M58" i="5"/>
  <c r="O59" i="5"/>
  <c r="Q60" i="5"/>
  <c r="M61" i="5"/>
  <c r="Q62" i="5"/>
  <c r="M63" i="5"/>
  <c r="Q64" i="5"/>
  <c r="N58" i="5"/>
  <c r="P59" i="5"/>
  <c r="N63" i="5"/>
  <c r="O58" i="5"/>
  <c r="Q59" i="5"/>
  <c r="O63" i="5"/>
  <c r="L59" i="5"/>
  <c r="P63" i="5"/>
  <c r="M59" i="5"/>
  <c r="Q63" i="5"/>
  <c r="Q59" i="9"/>
  <c r="M60" i="9"/>
  <c r="Q61" i="9"/>
  <c r="Q63" i="9"/>
  <c r="M64" i="9"/>
  <c r="N49" i="9"/>
  <c r="L59" i="9"/>
  <c r="N60" i="9"/>
  <c r="N62" i="9"/>
  <c r="N64" i="9"/>
  <c r="Q53" i="9"/>
  <c r="M59" i="9"/>
  <c r="N59" i="9"/>
  <c r="M63" i="9"/>
  <c r="Q50" i="9"/>
  <c r="Q52" i="9"/>
  <c r="M58" i="9"/>
  <c r="O59" i="9"/>
  <c r="Q64" i="9"/>
  <c r="N58" i="9"/>
  <c r="P59" i="9"/>
  <c r="N63" i="9"/>
  <c r="N55" i="7" l="1"/>
  <c r="L50" i="5"/>
  <c r="N53" i="6"/>
  <c r="L49" i="6"/>
  <c r="L53" i="5"/>
  <c r="N49" i="6"/>
  <c r="M53" i="6"/>
  <c r="M49" i="9"/>
  <c r="P50" i="7"/>
  <c r="M51" i="6"/>
  <c r="N53" i="7"/>
  <c r="N52" i="7"/>
  <c r="N50" i="7"/>
  <c r="M50" i="7"/>
  <c r="M55" i="5"/>
  <c r="M54" i="7"/>
  <c r="L51" i="5"/>
  <c r="O51" i="5"/>
  <c r="L52" i="5"/>
  <c r="M53" i="5"/>
  <c r="N52" i="5"/>
  <c r="N53" i="5"/>
  <c r="N51" i="5"/>
  <c r="M51" i="5"/>
  <c r="N49" i="5"/>
  <c r="Q49" i="5"/>
  <c r="Q54" i="5"/>
  <c r="L55" i="5"/>
  <c r="M54" i="5"/>
  <c r="L54" i="5"/>
  <c r="M49" i="5"/>
  <c r="L49" i="5"/>
  <c r="N54" i="5"/>
  <c r="M52" i="5"/>
  <c r="N50" i="5"/>
  <c r="N55" i="5"/>
  <c r="P54" i="7"/>
  <c r="P55" i="7"/>
  <c r="P53" i="7"/>
  <c r="O55" i="7"/>
  <c r="Q54" i="7"/>
  <c r="P49" i="7"/>
  <c r="Q55" i="7"/>
  <c r="Q49" i="7"/>
  <c r="Q51" i="7"/>
  <c r="O54" i="7"/>
  <c r="O52" i="7"/>
  <c r="O50" i="7"/>
  <c r="Q53" i="7"/>
  <c r="P51" i="7"/>
  <c r="M54" i="6"/>
  <c r="M52" i="6"/>
  <c r="M50" i="6"/>
  <c r="L52" i="6"/>
  <c r="N50" i="6"/>
  <c r="L55" i="6"/>
  <c r="L53" i="6"/>
  <c r="L51" i="6"/>
  <c r="L50" i="6"/>
  <c r="N54" i="6"/>
  <c r="N52" i="6"/>
  <c r="L54" i="6"/>
  <c r="Q55" i="6"/>
  <c r="Q53" i="6"/>
  <c r="Q51" i="6"/>
  <c r="Q49" i="6"/>
  <c r="P49" i="6"/>
  <c r="O53" i="6"/>
  <c r="P55" i="6"/>
  <c r="P51" i="6"/>
  <c r="O55" i="6"/>
  <c r="P54" i="6"/>
  <c r="P52" i="6"/>
  <c r="P50" i="6"/>
  <c r="O51" i="6"/>
  <c r="O49" i="6"/>
  <c r="O54" i="6"/>
  <c r="O52" i="6"/>
  <c r="O50" i="6"/>
  <c r="P53" i="6"/>
  <c r="O54" i="5"/>
  <c r="O52" i="5"/>
  <c r="O50" i="5"/>
  <c r="O53" i="5"/>
  <c r="O49" i="5"/>
  <c r="Q53" i="5"/>
  <c r="Q50" i="5"/>
  <c r="P52" i="5"/>
  <c r="O55" i="5"/>
  <c r="P49" i="5"/>
  <c r="P50" i="5"/>
  <c r="Q55" i="5"/>
  <c r="P55" i="5"/>
  <c r="P51" i="5"/>
  <c r="Q51" i="5"/>
  <c r="P53" i="5"/>
  <c r="L54" i="9"/>
  <c r="L52" i="9"/>
  <c r="L53" i="9"/>
  <c r="L55" i="9"/>
  <c r="L51" i="9"/>
  <c r="L49" i="9"/>
  <c r="L50" i="9"/>
  <c r="M53" i="9"/>
  <c r="N54" i="9"/>
  <c r="Q55" i="9"/>
  <c r="N52" i="9"/>
  <c r="M55" i="9"/>
  <c r="P49" i="9"/>
  <c r="P55" i="9"/>
  <c r="O55" i="9"/>
  <c r="O53" i="9"/>
  <c r="O50" i="9"/>
  <c r="O51" i="9"/>
  <c r="P52" i="9"/>
  <c r="O54" i="9"/>
  <c r="P54" i="9"/>
  <c r="P50" i="9"/>
  <c r="O52" i="9"/>
  <c r="O49" i="9"/>
  <c r="P53" i="9"/>
  <c r="P51" i="9"/>
  <c r="N50" i="9"/>
  <c r="M52" i="9"/>
  <c r="Q54" i="9"/>
  <c r="Q51" i="9"/>
  <c r="N53" i="9"/>
  <c r="M51" i="9"/>
  <c r="M50" i="9"/>
  <c r="M54" i="9"/>
  <c r="Q49" i="9"/>
  <c r="N55" i="9"/>
  <c r="N51" i="9"/>
  <c r="D50" i="8" l="1"/>
  <c r="D51" i="8"/>
  <c r="D52" i="8"/>
  <c r="D53" i="8"/>
  <c r="D54" i="8"/>
  <c r="D55" i="8"/>
  <c r="D49" i="8"/>
  <c r="C55" i="8"/>
  <c r="C54" i="8"/>
  <c r="C53" i="8"/>
  <c r="C52" i="8"/>
  <c r="C51" i="8"/>
  <c r="C50" i="8"/>
  <c r="C49" i="8"/>
  <c r="Q58" i="8" l="1"/>
  <c r="Q60" i="8"/>
  <c r="M62" i="8"/>
  <c r="N59" i="8"/>
  <c r="O59" i="8"/>
  <c r="Q52" i="8"/>
  <c r="L63" i="8"/>
  <c r="O64" i="8"/>
  <c r="P64" i="8"/>
  <c r="P58" i="8"/>
  <c r="N63" i="8"/>
  <c r="Q64" i="8"/>
  <c r="P62" i="8"/>
  <c r="O61" i="8"/>
  <c r="L58" i="8"/>
  <c r="N61" i="8"/>
  <c r="N62" i="8"/>
  <c r="Q62" i="8"/>
  <c r="M63" i="8"/>
  <c r="N64" i="8"/>
  <c r="M60" i="8"/>
  <c r="O60" i="8"/>
  <c r="L62" i="8"/>
  <c r="O63" i="8"/>
  <c r="N58" i="8"/>
  <c r="P60" i="8"/>
  <c r="L59" i="8"/>
  <c r="O62" i="8"/>
  <c r="N60" i="8"/>
  <c r="M64" i="8"/>
  <c r="M59" i="8"/>
  <c r="M58" i="8"/>
  <c r="O50" i="8"/>
  <c r="P59" i="8"/>
  <c r="L61" i="8"/>
  <c r="P63" i="8"/>
  <c r="O58" i="8"/>
  <c r="Q59" i="8"/>
  <c r="M61" i="8"/>
  <c r="Q63" i="8"/>
  <c r="P49" i="8"/>
  <c r="L60" i="8"/>
  <c r="L64" i="8"/>
  <c r="P61" i="8"/>
  <c r="Q61" i="8"/>
  <c r="L51" i="8"/>
  <c r="O49" i="8" l="1"/>
  <c r="O52" i="8"/>
  <c r="Q54" i="8"/>
  <c r="Q49" i="8"/>
  <c r="Q53" i="8"/>
  <c r="P54" i="8"/>
  <c r="P55" i="8"/>
  <c r="O55" i="8"/>
  <c r="P50" i="8"/>
  <c r="O54" i="8"/>
  <c r="Q55" i="8"/>
  <c r="P53" i="8"/>
  <c r="O53" i="8"/>
  <c r="P52" i="8"/>
  <c r="Q51" i="8"/>
  <c r="P51" i="8"/>
  <c r="O51" i="8"/>
  <c r="Q50" i="8"/>
  <c r="L49" i="8"/>
  <c r="M53" i="8"/>
  <c r="M49" i="8"/>
  <c r="L53" i="8"/>
  <c r="L54" i="8"/>
  <c r="L52" i="8"/>
  <c r="M55" i="8"/>
  <c r="M51" i="8"/>
  <c r="N54" i="8"/>
  <c r="N52" i="8"/>
  <c r="N50" i="8"/>
  <c r="M50" i="8"/>
  <c r="M52" i="8"/>
  <c r="N55" i="8"/>
  <c r="N53" i="8"/>
  <c r="N51" i="8"/>
  <c r="N49" i="8"/>
  <c r="M54" i="8"/>
  <c r="L50" i="8"/>
  <c r="L55" i="8"/>
</calcChain>
</file>

<file path=xl/connections.xml><?xml version="1.0" encoding="utf-8"?>
<connections xmlns="http://schemas.openxmlformats.org/spreadsheetml/2006/main">
  <connection id="1" name="20140717-3plex-1Pro-QX1_Jurkat" type="4" refreshedVersion="0" background="1">
    <webPr xml="1" sourceData="1" url="E:\Users\endah_000\Documents\Work\Miller-Jensen Lab\BioPlex\BioPlex-20140717-QX1-1Pro\20140717-3plex-1Pro-QX1_Jurkat.xml" htmlTables="1" htmlFormat="all"/>
  </connection>
</connections>
</file>

<file path=xl/sharedStrings.xml><?xml version="1.0" encoding="utf-8"?>
<sst xmlns="http://schemas.openxmlformats.org/spreadsheetml/2006/main" count="492" uniqueCount="87">
  <si>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</si>
  <si>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</si>
  <si>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</si>
  <si>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</si>
  <si>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</si>
  <si>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</si>
  <si>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</si>
  <si>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</si>
  <si>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</si>
  <si>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</si>
  <si>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</si>
  <si>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</si>
  <si>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B</t>
  </si>
  <si>
    <t>Jurkat 1-0</t>
  </si>
  <si>
    <t>Jurkat 1-15</t>
  </si>
  <si>
    <t>Jurkat 1-1</t>
  </si>
  <si>
    <t>Jurkat 1-4</t>
  </si>
  <si>
    <t>Jurkat 1-8</t>
  </si>
  <si>
    <t>Jurkat 1-16</t>
  </si>
  <si>
    <t>Jurkat 1-24</t>
  </si>
  <si>
    <t>Jurkat 2-0</t>
  </si>
  <si>
    <t>Jurkat 2-15</t>
  </si>
  <si>
    <t>Jurkat 2-1</t>
  </si>
  <si>
    <t>Jurkat 2-4</t>
  </si>
  <si>
    <t>Jurkat 2-8</t>
  </si>
  <si>
    <t>Jurkat 2-16</t>
  </si>
  <si>
    <t>Jurkat 2-24</t>
  </si>
  <si>
    <t>Jurkat 3-0</t>
  </si>
  <si>
    <t>Jurkat 3-15</t>
  </si>
  <si>
    <t>Jurkat 3-1</t>
  </si>
  <si>
    <t>Jurkat 3-4</t>
  </si>
  <si>
    <t>Jurkat 3-8</t>
  </si>
  <si>
    <t>Jurkat 3-16</t>
  </si>
  <si>
    <t>Jurkat 3-24</t>
  </si>
  <si>
    <t>PBS</t>
  </si>
  <si>
    <t>A</t>
  </si>
  <si>
    <t>C</t>
  </si>
  <si>
    <t>D</t>
  </si>
  <si>
    <t>E</t>
  </si>
  <si>
    <t>F</t>
  </si>
  <si>
    <t>G</t>
  </si>
  <si>
    <t>H</t>
  </si>
  <si>
    <t>RIPA</t>
  </si>
  <si>
    <t>MFI</t>
  </si>
  <si>
    <t>Time (hrs)</t>
  </si>
  <si>
    <t>Infected</t>
  </si>
  <si>
    <t>Uninfected</t>
  </si>
  <si>
    <t>FC</t>
  </si>
  <si>
    <t>Kinetics</t>
  </si>
  <si>
    <t>mean zero</t>
  </si>
  <si>
    <t>Norm to Max</t>
  </si>
  <si>
    <t>DHIV 1-0</t>
  </si>
  <si>
    <t>DHIV 2-0</t>
  </si>
  <si>
    <t>DHIV 3-0</t>
  </si>
  <si>
    <t>DHIV 1-15</t>
  </si>
  <si>
    <t>DHIV 2-15</t>
  </si>
  <si>
    <t>DHIV 3-15</t>
  </si>
  <si>
    <t>DHIV 1-1</t>
  </si>
  <si>
    <t>DHIV 2-1</t>
  </si>
  <si>
    <t>DHIV 3-1</t>
  </si>
  <si>
    <t>DHIV 1-4</t>
  </si>
  <si>
    <t>DHIV 2-4</t>
  </si>
  <si>
    <t>DHIV 3-4</t>
  </si>
  <si>
    <t>DHIV 1-8</t>
  </si>
  <si>
    <t>DHIV 2-8</t>
  </si>
  <si>
    <t>DHIV 3-8</t>
  </si>
  <si>
    <t>DHIV 1-16</t>
  </si>
  <si>
    <t>DHIV 2-16</t>
  </si>
  <si>
    <t>DHIV 3-16</t>
  </si>
  <si>
    <t>DHIV 1-24</t>
  </si>
  <si>
    <t>DHIV 2-24</t>
  </si>
  <si>
    <t>DHIV 3-24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</si>
  <si>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</si>
  <si>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</si>
  <si>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</si>
  <si>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</si>
  <si>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</si>
  <si>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t>std deviation (% of signal):</t>
  </si>
  <si>
    <t>DHIV 1-48</t>
  </si>
  <si>
    <t>DHIV 2-48</t>
  </si>
  <si>
    <t>DHIV 3-48</t>
  </si>
  <si>
    <t>Jurkat 1-48</t>
  </si>
  <si>
    <t>Jurkat 2-48</t>
  </si>
  <si>
    <t>Jurkat 3-48</t>
  </si>
  <si>
    <t>Phospho-protein time course data for DHIV and Jurkat cell lines stimulated with CD3/CD28 Beads (1:1 cell: bead ratio)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</si>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</sst>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ill="1"/>
    <xf numFmtId="0" fontId="0" fillId="2" borderId="2" xfId="0" applyFont="1" applyFill="1" applyBorder="1"/>
    <xf numFmtId="0" fontId="0" fillId="0" borderId="2" xfId="0" applyFont="1" applyBorder="1"/>
    <xf numFmtId="0" fontId="0" fillId="2" borderId="1" xfId="0" applyFont="1" applyFill="1" applyBorder="1"/>
    <xf numFmtId="0" fontId="0" fillId="2" borderId="3" xfId="0" applyFont="1" applyFill="1" applyBorder="1"/>
    <xf numFmtId="0" fontId="0" fillId="0" borderId="1" xfId="0" applyFont="1" applyBorder="1"/>
    <xf numFmtId="0" fontId="0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/>
    <xf numFmtId="9" fontId="0" fillId="0" borderId="0" xfId="2" applyFont="1"/>
    <xf numFmtId="0" fontId="1" fillId="0" borderId="0" xfId="0" applyFont="1" applyAlignment="1">
      <alignment horizontal="center"/>
    </xf>
    <xf numFmtId="2" fontId="0" fillId="0" borderId="0" xfId="2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E27" sqref="E27"/>
    </sheetView>
  </sheetViews>
  <sheetFormatPr defaultRowHeight="15" x14ac:dyDescent="0.25"/>
  <sheetData>
    <row r="2" spans="1:1" ht="18" x14ac:dyDescent="0.25">
      <c r="A2" s="11" t="s">
        <v>72</v>
      </c>
    </row>
    <row r="4" spans="1:1" ht="16.5" x14ac:dyDescent="0.25">
      <c r="A4" s="12" t="s">
        <v>73</v>
      </c>
    </row>
    <row r="5" spans="1:1" x14ac:dyDescent="0.25">
      <c r="A5" s="13"/>
    </row>
    <row r="6" spans="1:1" ht="16.5" x14ac:dyDescent="0.25">
      <c r="A6" s="14" t="s">
        <v>74</v>
      </c>
    </row>
    <row r="7" spans="1:1" ht="16.5" x14ac:dyDescent="0.25">
      <c r="A7" s="14" t="s">
        <v>75</v>
      </c>
    </row>
    <row r="8" spans="1:1" x14ac:dyDescent="0.25">
      <c r="A8" s="15" t="s">
        <v>76</v>
      </c>
    </row>
    <row r="11" spans="1:1" x14ac:dyDescent="0.25">
      <c r="A11" t="s">
        <v>84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H15" sqref="H15"/>
    </sheetView>
  </sheetViews>
  <sheetFormatPr defaultRowHeight="15" x14ac:dyDescent="0.25"/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35</v>
      </c>
      <c r="B2" t="s">
        <v>51</v>
      </c>
      <c r="C2" t="s">
        <v>52</v>
      </c>
      <c r="D2" t="s">
        <v>53</v>
      </c>
      <c r="E2" t="s">
        <v>13</v>
      </c>
      <c r="F2" t="s">
        <v>20</v>
      </c>
      <c r="G2" t="s">
        <v>27</v>
      </c>
      <c r="H2" t="s">
        <v>51</v>
      </c>
      <c r="I2" t="s">
        <v>52</v>
      </c>
      <c r="J2" t="s">
        <v>53</v>
      </c>
      <c r="K2" t="s">
        <v>13</v>
      </c>
      <c r="L2" t="s">
        <v>20</v>
      </c>
      <c r="M2" t="s">
        <v>27</v>
      </c>
      <c r="N2">
        <v>0</v>
      </c>
    </row>
    <row r="3" spans="1:14" x14ac:dyDescent="0.25">
      <c r="A3" t="s">
        <v>12</v>
      </c>
      <c r="B3" t="s">
        <v>54</v>
      </c>
      <c r="C3" t="s">
        <v>55</v>
      </c>
      <c r="D3" t="s">
        <v>56</v>
      </c>
      <c r="E3" t="s">
        <v>14</v>
      </c>
      <c r="F3" t="s">
        <v>21</v>
      </c>
      <c r="G3" t="s">
        <v>28</v>
      </c>
      <c r="H3" t="s">
        <v>54</v>
      </c>
      <c r="I3" t="s">
        <v>55</v>
      </c>
      <c r="J3" t="s">
        <v>56</v>
      </c>
      <c r="K3" t="s">
        <v>14</v>
      </c>
      <c r="L3" t="s">
        <v>21</v>
      </c>
      <c r="M3" t="s">
        <v>28</v>
      </c>
      <c r="N3">
        <v>15</v>
      </c>
    </row>
    <row r="4" spans="1:14" x14ac:dyDescent="0.25">
      <c r="A4" t="s">
        <v>36</v>
      </c>
      <c r="B4" t="s">
        <v>57</v>
      </c>
      <c r="C4" t="s">
        <v>58</v>
      </c>
      <c r="D4" s="1" t="s">
        <v>59</v>
      </c>
      <c r="E4" s="1" t="s">
        <v>15</v>
      </c>
      <c r="F4" t="s">
        <v>22</v>
      </c>
      <c r="G4" t="s">
        <v>29</v>
      </c>
      <c r="H4" t="s">
        <v>57</v>
      </c>
      <c r="I4" t="s">
        <v>58</v>
      </c>
      <c r="J4" t="s">
        <v>59</v>
      </c>
      <c r="K4" t="s">
        <v>15</v>
      </c>
      <c r="L4" t="s">
        <v>22</v>
      </c>
      <c r="M4" t="s">
        <v>29</v>
      </c>
      <c r="N4">
        <v>1</v>
      </c>
    </row>
    <row r="5" spans="1:14" x14ac:dyDescent="0.25">
      <c r="A5" t="s">
        <v>37</v>
      </c>
      <c r="B5" t="s">
        <v>60</v>
      </c>
      <c r="C5" t="s">
        <v>61</v>
      </c>
      <c r="D5" t="s">
        <v>62</v>
      </c>
      <c r="E5" t="s">
        <v>16</v>
      </c>
      <c r="F5" t="s">
        <v>23</v>
      </c>
      <c r="G5" t="s">
        <v>30</v>
      </c>
      <c r="H5" t="s">
        <v>60</v>
      </c>
      <c r="I5" t="s">
        <v>61</v>
      </c>
      <c r="J5" t="s">
        <v>62</v>
      </c>
      <c r="K5" t="s">
        <v>16</v>
      </c>
      <c r="L5" t="s">
        <v>23</v>
      </c>
      <c r="M5" t="s">
        <v>30</v>
      </c>
      <c r="N5">
        <v>4</v>
      </c>
    </row>
    <row r="6" spans="1:14" x14ac:dyDescent="0.25">
      <c r="A6" t="s">
        <v>38</v>
      </c>
      <c r="B6" t="s">
        <v>63</v>
      </c>
      <c r="C6" t="s">
        <v>64</v>
      </c>
      <c r="D6" t="s">
        <v>65</v>
      </c>
      <c r="E6" t="s">
        <v>17</v>
      </c>
      <c r="F6" t="s">
        <v>24</v>
      </c>
      <c r="G6" t="s">
        <v>31</v>
      </c>
      <c r="H6" t="s">
        <v>63</v>
      </c>
      <c r="I6" t="s">
        <v>64</v>
      </c>
      <c r="J6" t="s">
        <v>65</v>
      </c>
      <c r="K6" t="s">
        <v>17</v>
      </c>
      <c r="L6" t="s">
        <v>24</v>
      </c>
      <c r="M6" t="s">
        <v>31</v>
      </c>
      <c r="N6">
        <v>8</v>
      </c>
    </row>
    <row r="7" spans="1:14" x14ac:dyDescent="0.25">
      <c r="A7" t="s">
        <v>39</v>
      </c>
      <c r="B7" t="s">
        <v>66</v>
      </c>
      <c r="C7" t="s">
        <v>67</v>
      </c>
      <c r="D7" t="s">
        <v>68</v>
      </c>
      <c r="E7" t="s">
        <v>18</v>
      </c>
      <c r="F7" t="s">
        <v>25</v>
      </c>
      <c r="G7" t="s">
        <v>32</v>
      </c>
      <c r="H7" t="s">
        <v>66</v>
      </c>
      <c r="I7" t="s">
        <v>67</v>
      </c>
      <c r="J7" t="s">
        <v>68</v>
      </c>
      <c r="K7" t="s">
        <v>18</v>
      </c>
      <c r="L7" t="s">
        <v>25</v>
      </c>
      <c r="M7" t="s">
        <v>32</v>
      </c>
      <c r="N7">
        <v>16</v>
      </c>
    </row>
    <row r="8" spans="1:14" x14ac:dyDescent="0.25">
      <c r="A8" t="s">
        <v>40</v>
      </c>
      <c r="B8" t="s">
        <v>69</v>
      </c>
      <c r="C8" t="s">
        <v>70</v>
      </c>
      <c r="D8" t="s">
        <v>71</v>
      </c>
      <c r="E8" t="s">
        <v>19</v>
      </c>
      <c r="F8" t="s">
        <v>26</v>
      </c>
      <c r="G8" t="s">
        <v>33</v>
      </c>
      <c r="H8" t="s">
        <v>69</v>
      </c>
      <c r="I8" t="s">
        <v>70</v>
      </c>
      <c r="J8" t="s">
        <v>71</v>
      </c>
      <c r="K8" t="s">
        <v>19</v>
      </c>
      <c r="L8" t="s">
        <v>26</v>
      </c>
      <c r="M8" t="s">
        <v>33</v>
      </c>
      <c r="N8">
        <v>24</v>
      </c>
    </row>
    <row r="9" spans="1:14" x14ac:dyDescent="0.25">
      <c r="A9" t="s">
        <v>41</v>
      </c>
      <c r="B9" t="s">
        <v>42</v>
      </c>
      <c r="C9" t="s">
        <v>34</v>
      </c>
      <c r="H9" t="s">
        <v>42</v>
      </c>
      <c r="I9" t="s">
        <v>34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55" workbookViewId="0">
      <selection activeCell="L67" sqref="L67:Q73"/>
    </sheetView>
  </sheetViews>
  <sheetFormatPr defaultRowHeight="15" x14ac:dyDescent="0.25"/>
  <cols>
    <col min="1" max="1" width="22.5703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51</v>
      </c>
      <c r="B2" s="4">
        <v>1</v>
      </c>
      <c r="C2" s="2">
        <v>1</v>
      </c>
      <c r="D2" s="2">
        <v>36</v>
      </c>
      <c r="E2" s="2">
        <v>54</v>
      </c>
      <c r="F2" s="2">
        <v>196</v>
      </c>
      <c r="G2" s="2">
        <v>199.22222900390625</v>
      </c>
      <c r="H2" s="2">
        <v>0.47763454914093018</v>
      </c>
      <c r="I2" s="2">
        <v>95.155418395996094</v>
      </c>
      <c r="J2" s="2">
        <v>12.94901180267334</v>
      </c>
      <c r="K2" s="2">
        <v>195.85417175292969</v>
      </c>
      <c r="L2" s="2">
        <v>0.3890146017074585</v>
      </c>
      <c r="M2" s="5">
        <v>76.190132141113281</v>
      </c>
    </row>
    <row r="3" spans="1:13" x14ac:dyDescent="0.25">
      <c r="A3" t="s">
        <v>54</v>
      </c>
      <c r="B3" s="6">
        <v>2</v>
      </c>
      <c r="C3" s="3">
        <v>1</v>
      </c>
      <c r="D3" s="3">
        <v>36</v>
      </c>
      <c r="E3" s="3">
        <v>62</v>
      </c>
      <c r="F3" s="3">
        <v>252.5</v>
      </c>
      <c r="G3" s="3">
        <v>249.98387145996094</v>
      </c>
      <c r="H3" s="3">
        <v>0.38195589184761047</v>
      </c>
      <c r="I3" s="3">
        <v>95.482810974121094</v>
      </c>
      <c r="J3" s="3">
        <v>12.12632942199707</v>
      </c>
      <c r="K3" s="3">
        <v>244.78572082519531</v>
      </c>
      <c r="L3" s="3">
        <v>0.283842533826828</v>
      </c>
      <c r="M3" s="7">
        <v>69.480598449707031</v>
      </c>
    </row>
    <row r="4" spans="1:13" x14ac:dyDescent="0.25">
      <c r="A4" t="s">
        <v>57</v>
      </c>
      <c r="B4" s="4">
        <v>3</v>
      </c>
      <c r="C4" s="2">
        <v>1</v>
      </c>
      <c r="D4" s="2">
        <v>36</v>
      </c>
      <c r="E4" s="2">
        <v>64</v>
      </c>
      <c r="F4" s="2">
        <v>238.5</v>
      </c>
      <c r="G4" s="2">
        <v>245.6875</v>
      </c>
      <c r="H4" s="2">
        <v>0.41831079125404358</v>
      </c>
      <c r="I4" s="2">
        <v>102.77373504638672</v>
      </c>
      <c r="J4" s="2">
        <v>12.84671688079834</v>
      </c>
      <c r="K4" s="2">
        <v>239.86207580566406</v>
      </c>
      <c r="L4" s="2">
        <v>0.33246594667434692</v>
      </c>
      <c r="M4" s="5">
        <v>79.745964050292969</v>
      </c>
    </row>
    <row r="5" spans="1:13" x14ac:dyDescent="0.25">
      <c r="A5" t="s">
        <v>60</v>
      </c>
      <c r="B5" s="6">
        <v>4</v>
      </c>
      <c r="C5" s="3">
        <v>1</v>
      </c>
      <c r="D5" s="3">
        <v>36</v>
      </c>
      <c r="E5" s="3">
        <v>66</v>
      </c>
      <c r="F5" s="3">
        <v>203</v>
      </c>
      <c r="G5" s="3">
        <v>240.22727966308594</v>
      </c>
      <c r="H5" s="3">
        <v>0.74866247177124023</v>
      </c>
      <c r="I5" s="3">
        <v>179.84915161132812</v>
      </c>
      <c r="J5" s="3">
        <v>22.137899398803711</v>
      </c>
      <c r="K5" s="3">
        <v>217.26666259765625</v>
      </c>
      <c r="L5" s="3">
        <v>0.37897515296936035</v>
      </c>
      <c r="M5" s="7">
        <v>82.338668823242188</v>
      </c>
    </row>
    <row r="6" spans="1:13" x14ac:dyDescent="0.25">
      <c r="A6" t="s">
        <v>63</v>
      </c>
      <c r="B6" s="4">
        <v>5</v>
      </c>
      <c r="C6" s="2">
        <v>1</v>
      </c>
      <c r="D6" s="2">
        <v>36</v>
      </c>
      <c r="E6" s="2">
        <v>75</v>
      </c>
      <c r="F6" s="2">
        <v>191</v>
      </c>
      <c r="G6" s="2">
        <v>202.21333312988281</v>
      </c>
      <c r="H6" s="2">
        <v>0.42259252071380615</v>
      </c>
      <c r="I6" s="2">
        <v>85.453842163085938</v>
      </c>
      <c r="J6" s="2">
        <v>9.8673601150512695</v>
      </c>
      <c r="K6" s="2">
        <v>198.29850769042969</v>
      </c>
      <c r="L6" s="2">
        <v>0.35828599333763123</v>
      </c>
      <c r="M6" s="5">
        <v>71.047576904296875</v>
      </c>
    </row>
    <row r="7" spans="1:13" x14ac:dyDescent="0.25">
      <c r="A7" t="s">
        <v>69</v>
      </c>
      <c r="B7" s="6">
        <v>6</v>
      </c>
      <c r="C7" s="3">
        <v>1</v>
      </c>
      <c r="D7" s="3">
        <v>36</v>
      </c>
      <c r="E7" s="3">
        <v>65</v>
      </c>
      <c r="F7" s="3">
        <v>155</v>
      </c>
      <c r="G7" s="3">
        <v>172.81538391113281</v>
      </c>
      <c r="H7" s="3">
        <v>0.40427547693252563</v>
      </c>
      <c r="I7" s="3">
        <v>69.865020751953125</v>
      </c>
      <c r="J7" s="3">
        <v>8.6656894683837891</v>
      </c>
      <c r="K7" s="3">
        <v>168.76271057128906</v>
      </c>
      <c r="L7" s="3">
        <v>0.31753039360046387</v>
      </c>
      <c r="M7" s="7">
        <v>53.587291717529297</v>
      </c>
    </row>
    <row r="8" spans="1:13" x14ac:dyDescent="0.25">
      <c r="A8" t="s">
        <v>78</v>
      </c>
      <c r="B8" s="4">
        <v>7</v>
      </c>
      <c r="C8" s="2">
        <v>1</v>
      </c>
      <c r="D8" s="2">
        <v>36</v>
      </c>
      <c r="E8" s="2">
        <v>63</v>
      </c>
      <c r="F8" s="2">
        <v>181</v>
      </c>
      <c r="G8" s="2">
        <v>253.33332824707031</v>
      </c>
      <c r="H8" s="2">
        <v>1.4483261108398438</v>
      </c>
      <c r="I8" s="2">
        <v>366.90927124023437</v>
      </c>
      <c r="J8" s="2">
        <v>46.226222991943359</v>
      </c>
      <c r="K8" s="2">
        <v>207.91227722167969</v>
      </c>
      <c r="L8" s="2">
        <v>0.41582858562469482</v>
      </c>
      <c r="M8" s="5">
        <v>86.45587158203125</v>
      </c>
    </row>
    <row r="9" spans="1:13" x14ac:dyDescent="0.25">
      <c r="A9" t="s">
        <v>42</v>
      </c>
      <c r="B9" s="6">
        <v>8</v>
      </c>
      <c r="C9" s="3">
        <v>1</v>
      </c>
      <c r="D9" s="3">
        <v>36</v>
      </c>
      <c r="E9" s="3">
        <v>71</v>
      </c>
      <c r="F9" s="3">
        <v>140</v>
      </c>
      <c r="G9" s="3">
        <v>143.19718933105469</v>
      </c>
      <c r="H9" s="3">
        <v>0.40418294072151184</v>
      </c>
      <c r="I9" s="3">
        <v>57.877857208251953</v>
      </c>
      <c r="J9" s="3">
        <v>6.868837833404541</v>
      </c>
      <c r="K9" s="3">
        <v>139.80952453613281</v>
      </c>
      <c r="L9" s="3">
        <v>0.30957189202308655</v>
      </c>
      <c r="M9" s="7">
        <v>43.281097412109375</v>
      </c>
    </row>
    <row r="10" spans="1:13" x14ac:dyDescent="0.25">
      <c r="A10" t="s">
        <v>52</v>
      </c>
      <c r="B10" s="4">
        <v>1</v>
      </c>
      <c r="C10" s="2">
        <v>2</v>
      </c>
      <c r="D10" s="2">
        <v>36</v>
      </c>
      <c r="E10" s="2">
        <v>50</v>
      </c>
      <c r="F10" s="2">
        <v>170.5</v>
      </c>
      <c r="G10" s="2">
        <v>186.75999450683594</v>
      </c>
      <c r="H10" s="2">
        <v>0.41904354095458984</v>
      </c>
      <c r="I10" s="2">
        <v>78.260566711425781</v>
      </c>
      <c r="J10" s="2">
        <v>11.067715644836426</v>
      </c>
      <c r="K10" s="2">
        <v>182.38636779785156</v>
      </c>
      <c r="L10" s="2">
        <v>0.32995066046714783</v>
      </c>
      <c r="M10" s="5">
        <v>60.178501129150391</v>
      </c>
    </row>
    <row r="11" spans="1:13" x14ac:dyDescent="0.25">
      <c r="A11" t="s">
        <v>55</v>
      </c>
      <c r="B11" s="6">
        <v>2</v>
      </c>
      <c r="C11" s="3">
        <v>2</v>
      </c>
      <c r="D11" s="3">
        <v>36</v>
      </c>
      <c r="E11" s="3">
        <v>56</v>
      </c>
      <c r="F11" s="3">
        <v>240</v>
      </c>
      <c r="G11" s="3">
        <v>261.66070556640625</v>
      </c>
      <c r="H11" s="3">
        <v>0.38827532529830933</v>
      </c>
      <c r="I11" s="3">
        <v>101.59639739990234</v>
      </c>
      <c r="J11" s="3">
        <v>13.576390266418457</v>
      </c>
      <c r="K11" s="3">
        <v>253.75999450683594</v>
      </c>
      <c r="L11" s="3">
        <v>0.29736799001693726</v>
      </c>
      <c r="M11" s="7">
        <v>75.460098266601563</v>
      </c>
    </row>
    <row r="12" spans="1:13" x14ac:dyDescent="0.25">
      <c r="A12" t="s">
        <v>58</v>
      </c>
      <c r="B12" s="4">
        <v>3</v>
      </c>
      <c r="C12" s="2">
        <v>2</v>
      </c>
      <c r="D12" s="2">
        <v>36</v>
      </c>
      <c r="E12" s="2">
        <v>68</v>
      </c>
      <c r="F12" s="2">
        <v>249.5</v>
      </c>
      <c r="G12" s="2">
        <v>254.54411315917969</v>
      </c>
      <c r="H12" s="2">
        <v>0.38768181204795837</v>
      </c>
      <c r="I12" s="2">
        <v>98.68212890625</v>
      </c>
      <c r="J12" s="2">
        <v>11.966965675354004</v>
      </c>
      <c r="K12" s="2">
        <v>253</v>
      </c>
      <c r="L12" s="2">
        <v>0.31790509819984436</v>
      </c>
      <c r="M12" s="5">
        <v>80.42999267578125</v>
      </c>
    </row>
    <row r="13" spans="1:13" x14ac:dyDescent="0.25">
      <c r="A13" t="s">
        <v>61</v>
      </c>
      <c r="B13" s="6">
        <v>4</v>
      </c>
      <c r="C13" s="3">
        <v>2</v>
      </c>
      <c r="D13" s="3">
        <v>36</v>
      </c>
      <c r="E13" s="3">
        <v>64</v>
      </c>
      <c r="F13" s="3">
        <v>202</v>
      </c>
      <c r="G13" s="3">
        <v>219.3125</v>
      </c>
      <c r="H13" s="3">
        <v>0.50232076644897461</v>
      </c>
      <c r="I13" s="3">
        <v>110.16522216796875</v>
      </c>
      <c r="J13" s="3">
        <v>13.770652770996094</v>
      </c>
      <c r="K13" s="3">
        <v>209.94827270507812</v>
      </c>
      <c r="L13" s="3">
        <v>0.37131157517433167</v>
      </c>
      <c r="M13" s="7">
        <v>77.956222534179687</v>
      </c>
    </row>
    <row r="14" spans="1:13" x14ac:dyDescent="0.25">
      <c r="A14" t="s">
        <v>64</v>
      </c>
      <c r="B14" s="4">
        <v>5</v>
      </c>
      <c r="C14" s="2">
        <v>2</v>
      </c>
      <c r="D14" s="2">
        <v>36</v>
      </c>
      <c r="E14" s="2">
        <v>58</v>
      </c>
      <c r="F14" s="2">
        <v>174.5</v>
      </c>
      <c r="G14" s="2">
        <v>202.84483337402344</v>
      </c>
      <c r="H14" s="2">
        <v>0.57170450687408447</v>
      </c>
      <c r="I14" s="2">
        <v>115.96730041503906</v>
      </c>
      <c r="J14" s="2">
        <v>15.227252006530762</v>
      </c>
      <c r="K14" s="2">
        <v>190.94230651855469</v>
      </c>
      <c r="L14" s="2">
        <v>0.41019308567047119</v>
      </c>
      <c r="M14" s="5">
        <v>78.323211669921875</v>
      </c>
    </row>
    <row r="15" spans="1:13" x14ac:dyDescent="0.25">
      <c r="A15" t="s">
        <v>70</v>
      </c>
      <c r="B15" s="6">
        <v>6</v>
      </c>
      <c r="C15" s="3">
        <v>2</v>
      </c>
      <c r="D15" s="3">
        <v>36</v>
      </c>
      <c r="E15" s="3">
        <v>58</v>
      </c>
      <c r="F15" s="3">
        <v>179.5</v>
      </c>
      <c r="G15" s="3">
        <v>198.20689392089844</v>
      </c>
      <c r="H15" s="3">
        <v>0.45447084307670593</v>
      </c>
      <c r="I15" s="3">
        <v>90.079254150390625</v>
      </c>
      <c r="J15" s="3">
        <v>11.827985763549805</v>
      </c>
      <c r="K15" s="3">
        <v>190.69230651855469</v>
      </c>
      <c r="L15" s="3">
        <v>0.3284338116645813</v>
      </c>
      <c r="M15" s="7">
        <v>62.629798889160156</v>
      </c>
    </row>
    <row r="16" spans="1:13" x14ac:dyDescent="0.25">
      <c r="A16" t="s">
        <v>79</v>
      </c>
      <c r="B16" s="4">
        <v>7</v>
      </c>
      <c r="C16" s="2">
        <v>2</v>
      </c>
      <c r="D16" s="2">
        <v>36</v>
      </c>
      <c r="E16" s="2">
        <v>50</v>
      </c>
      <c r="F16" s="2">
        <v>188.5</v>
      </c>
      <c r="G16" s="2">
        <v>205.41999816894531</v>
      </c>
      <c r="H16" s="2">
        <v>0.50628179311752319</v>
      </c>
      <c r="I16" s="2">
        <v>104.00041198730469</v>
      </c>
      <c r="J16" s="2">
        <v>14.707879066467285</v>
      </c>
      <c r="K16" s="2">
        <v>197.20454406738281</v>
      </c>
      <c r="L16" s="2">
        <v>0.37459027767181396</v>
      </c>
      <c r="M16" s="5">
        <v>73.870903015136719</v>
      </c>
    </row>
    <row r="17" spans="1:13" x14ac:dyDescent="0.25">
      <c r="A17" t="s">
        <v>34</v>
      </c>
      <c r="B17" s="6">
        <v>8</v>
      </c>
      <c r="C17" s="3">
        <v>2</v>
      </c>
      <c r="D17" s="3">
        <v>36</v>
      </c>
      <c r="E17" s="3">
        <v>64</v>
      </c>
      <c r="F17" s="3">
        <v>134.5</v>
      </c>
      <c r="G17" s="3">
        <v>148.5</v>
      </c>
      <c r="H17" s="3">
        <v>0.5109822154045105</v>
      </c>
      <c r="I17" s="3">
        <v>75.880859375</v>
      </c>
      <c r="J17" s="3">
        <v>9.485107421875</v>
      </c>
      <c r="K17" s="3">
        <v>144.70689392089844</v>
      </c>
      <c r="L17" s="3">
        <v>0.42528450489044189</v>
      </c>
      <c r="M17" s="7">
        <v>61.541603088378906</v>
      </c>
    </row>
    <row r="18" spans="1:13" x14ac:dyDescent="0.25">
      <c r="A18" t="s">
        <v>53</v>
      </c>
      <c r="B18" s="4">
        <v>1</v>
      </c>
      <c r="C18" s="2">
        <v>3</v>
      </c>
      <c r="D18" s="2">
        <v>36</v>
      </c>
      <c r="E18" s="2">
        <v>73</v>
      </c>
      <c r="F18" s="2">
        <v>180</v>
      </c>
      <c r="G18" s="2">
        <v>239.86300659179687</v>
      </c>
      <c r="H18" s="2">
        <v>1.5649555921554565</v>
      </c>
      <c r="I18" s="2">
        <v>375.37496948242187</v>
      </c>
      <c r="J18" s="2">
        <v>43.934318542480469</v>
      </c>
      <c r="K18" s="2">
        <v>193.96923828125</v>
      </c>
      <c r="L18" s="2">
        <v>0.36756813526153564</v>
      </c>
      <c r="M18" s="5">
        <v>71.296905517578125</v>
      </c>
    </row>
    <row r="19" spans="1:13" x14ac:dyDescent="0.25">
      <c r="A19" t="s">
        <v>56</v>
      </c>
      <c r="B19" s="6">
        <v>2</v>
      </c>
      <c r="C19" s="3">
        <v>3</v>
      </c>
      <c r="D19" s="3">
        <v>36</v>
      </c>
      <c r="E19" s="3">
        <v>62</v>
      </c>
      <c r="F19" s="3">
        <v>231.5</v>
      </c>
      <c r="G19" s="3">
        <v>388.29031372070312</v>
      </c>
      <c r="H19" s="3">
        <v>2.9715311527252197</v>
      </c>
      <c r="I19" s="3">
        <v>1153.8167724609375</v>
      </c>
      <c r="J19" s="3">
        <v>146.53486633300781</v>
      </c>
      <c r="K19" s="3">
        <v>243.07142639160156</v>
      </c>
      <c r="L19" s="3">
        <v>0.36436846852302551</v>
      </c>
      <c r="M19" s="7">
        <v>88.567558288574219</v>
      </c>
    </row>
    <row r="20" spans="1:13" x14ac:dyDescent="0.25">
      <c r="A20" s="1" t="s">
        <v>59</v>
      </c>
      <c r="B20" s="4">
        <v>3</v>
      </c>
      <c r="C20" s="2">
        <v>3</v>
      </c>
      <c r="D20" s="2">
        <v>36</v>
      </c>
      <c r="E20" s="2">
        <v>54</v>
      </c>
      <c r="F20" s="2">
        <v>262</v>
      </c>
      <c r="G20" s="2">
        <v>289.79629516601562</v>
      </c>
      <c r="H20" s="2">
        <v>0.59655916690826416</v>
      </c>
      <c r="I20" s="2">
        <v>172.88063049316406</v>
      </c>
      <c r="J20" s="2">
        <v>23.526073455810547</v>
      </c>
      <c r="K20" s="2">
        <v>270.02084350585937</v>
      </c>
      <c r="L20" s="2">
        <v>0.39370131492614746</v>
      </c>
      <c r="M20" s="5">
        <v>106.30756378173828</v>
      </c>
    </row>
    <row r="21" spans="1:13" x14ac:dyDescent="0.25">
      <c r="A21" t="s">
        <v>62</v>
      </c>
      <c r="B21" s="6">
        <v>4</v>
      </c>
      <c r="C21" s="3">
        <v>3</v>
      </c>
      <c r="D21" s="3">
        <v>36</v>
      </c>
      <c r="E21" s="3">
        <v>51</v>
      </c>
      <c r="F21" s="3">
        <v>198</v>
      </c>
      <c r="G21" s="3">
        <v>252.8431396484375</v>
      </c>
      <c r="H21" s="3">
        <v>1.1272858381271362</v>
      </c>
      <c r="I21" s="3">
        <v>285.0264892578125</v>
      </c>
      <c r="J21" s="3">
        <v>39.911689758300781</v>
      </c>
      <c r="K21" s="3">
        <v>210.46665954589844</v>
      </c>
      <c r="L21" s="3">
        <v>0.39008760452270508</v>
      </c>
      <c r="M21" s="7">
        <v>82.100440979003906</v>
      </c>
    </row>
    <row r="22" spans="1:13" x14ac:dyDescent="0.25">
      <c r="A22" t="s">
        <v>65</v>
      </c>
      <c r="B22" s="4">
        <v>5</v>
      </c>
      <c r="C22" s="2">
        <v>3</v>
      </c>
      <c r="D22" s="2">
        <v>36</v>
      </c>
      <c r="E22" s="2">
        <v>70</v>
      </c>
      <c r="F22" s="2">
        <v>178.5</v>
      </c>
      <c r="G22" s="2">
        <v>195.89999389648437</v>
      </c>
      <c r="H22" s="2">
        <v>0.43938484787940979</v>
      </c>
      <c r="I22" s="2">
        <v>86.075492858886719</v>
      </c>
      <c r="J22" s="2">
        <v>10.287988662719727</v>
      </c>
      <c r="K22" s="2">
        <v>189.38710021972656</v>
      </c>
      <c r="L22" s="2">
        <v>0.34781038761138916</v>
      </c>
      <c r="M22" s="5">
        <v>65.870803833007812</v>
      </c>
    </row>
    <row r="23" spans="1:13" x14ac:dyDescent="0.25">
      <c r="A23" t="s">
        <v>71</v>
      </c>
      <c r="B23" s="6">
        <v>6</v>
      </c>
      <c r="C23" s="3">
        <v>3</v>
      </c>
      <c r="D23" s="3">
        <v>36</v>
      </c>
      <c r="E23" s="3">
        <v>68</v>
      </c>
      <c r="F23" s="3">
        <v>148.5</v>
      </c>
      <c r="G23" s="3">
        <v>160.2794189453125</v>
      </c>
      <c r="H23" s="3">
        <v>0.42027294635772705</v>
      </c>
      <c r="I23" s="3">
        <v>67.361099243164062</v>
      </c>
      <c r="J23" s="3">
        <v>8.1687335968017578</v>
      </c>
      <c r="K23" s="3">
        <v>158.03225708007812</v>
      </c>
      <c r="L23" s="3">
        <v>0.32221707701683044</v>
      </c>
      <c r="M23" s="7">
        <v>50.920692443847656</v>
      </c>
    </row>
    <row r="24" spans="1:13" x14ac:dyDescent="0.25">
      <c r="A24" t="s">
        <v>80</v>
      </c>
      <c r="B24" s="4">
        <v>7</v>
      </c>
      <c r="C24" s="2">
        <v>3</v>
      </c>
      <c r="D24" s="2">
        <v>36</v>
      </c>
      <c r="E24" s="2">
        <v>50</v>
      </c>
      <c r="F24" s="2">
        <v>171</v>
      </c>
      <c r="G24" s="2">
        <v>198.63999938964844</v>
      </c>
      <c r="H24" s="2">
        <v>0.55164772272109985</v>
      </c>
      <c r="I24" s="2">
        <v>109.57929992675781</v>
      </c>
      <c r="J24" s="2">
        <v>15.496852874755859</v>
      </c>
      <c r="K24" s="2">
        <v>189.43182373046875</v>
      </c>
      <c r="L24" s="2">
        <v>0.4208219051361084</v>
      </c>
      <c r="M24" s="5">
        <v>79.717056274414063</v>
      </c>
    </row>
    <row r="25" spans="1:13" x14ac:dyDescent="0.25">
      <c r="A25" t="s">
        <v>13</v>
      </c>
      <c r="B25" s="6">
        <v>1</v>
      </c>
      <c r="C25" s="3">
        <v>4</v>
      </c>
      <c r="D25" s="3">
        <v>36</v>
      </c>
      <c r="E25" s="3">
        <v>52</v>
      </c>
      <c r="F25" s="3">
        <v>144.5</v>
      </c>
      <c r="G25" s="3">
        <v>176.57691955566406</v>
      </c>
      <c r="H25" s="3">
        <v>0.78530782461166382</v>
      </c>
      <c r="I25" s="3">
        <v>138.667236328125</v>
      </c>
      <c r="J25" s="3">
        <v>19.229684829711914</v>
      </c>
      <c r="K25" s="3">
        <v>154.54347229003906</v>
      </c>
      <c r="L25" s="3">
        <v>0.34422430396080017</v>
      </c>
      <c r="M25" s="7">
        <v>53.197620391845703</v>
      </c>
    </row>
    <row r="26" spans="1:13" x14ac:dyDescent="0.25">
      <c r="A26" t="s">
        <v>14</v>
      </c>
      <c r="B26" s="4">
        <v>2</v>
      </c>
      <c r="C26" s="2">
        <v>4</v>
      </c>
      <c r="D26" s="2">
        <v>36</v>
      </c>
      <c r="E26" s="2">
        <v>57</v>
      </c>
      <c r="F26" s="2">
        <v>138</v>
      </c>
      <c r="G26" s="2">
        <v>154.52632141113281</v>
      </c>
      <c r="H26" s="2">
        <v>0.49864521622657776</v>
      </c>
      <c r="I26" s="2">
        <v>77.053810119628906</v>
      </c>
      <c r="J26" s="2">
        <v>10.206026077270508</v>
      </c>
      <c r="K26" s="2">
        <v>149.07843017578125</v>
      </c>
      <c r="L26" s="2">
        <v>0.40093329548835754</v>
      </c>
      <c r="M26" s="5">
        <v>59.7705078125</v>
      </c>
    </row>
    <row r="27" spans="1:13" x14ac:dyDescent="0.25">
      <c r="A27" t="s">
        <v>15</v>
      </c>
      <c r="B27" s="6">
        <v>3</v>
      </c>
      <c r="C27" s="3">
        <v>4</v>
      </c>
      <c r="D27" s="3">
        <v>36</v>
      </c>
      <c r="E27" s="3">
        <v>50</v>
      </c>
      <c r="F27" s="3">
        <v>182.5</v>
      </c>
      <c r="G27" s="3">
        <v>188.74000549316406</v>
      </c>
      <c r="H27" s="3">
        <v>0.39320865273475647</v>
      </c>
      <c r="I27" s="3">
        <v>74.214202880859375</v>
      </c>
      <c r="J27" s="3">
        <v>10.49547290802002</v>
      </c>
      <c r="K27" s="3">
        <v>185.02272033691406</v>
      </c>
      <c r="L27" s="3">
        <v>0.32694137096405029</v>
      </c>
      <c r="M27" s="7">
        <v>60.491584777832031</v>
      </c>
    </row>
    <row r="28" spans="1:13" x14ac:dyDescent="0.25">
      <c r="A28" t="s">
        <v>16</v>
      </c>
      <c r="B28" s="4">
        <v>4</v>
      </c>
      <c r="C28" s="2">
        <v>4</v>
      </c>
      <c r="D28" s="2">
        <v>36</v>
      </c>
      <c r="E28" s="2">
        <v>54</v>
      </c>
      <c r="F28" s="2">
        <v>160</v>
      </c>
      <c r="G28" s="2">
        <v>189.07408142089844</v>
      </c>
      <c r="H28" s="2">
        <v>1.0650210380554199</v>
      </c>
      <c r="I28" s="2">
        <v>201.36785888671875</v>
      </c>
      <c r="J28" s="2">
        <v>27.402694702148437</v>
      </c>
      <c r="K28" s="2">
        <v>162.41667175292969</v>
      </c>
      <c r="L28" s="2">
        <v>0.39732158184051514</v>
      </c>
      <c r="M28" s="5">
        <v>64.531646728515625</v>
      </c>
    </row>
    <row r="29" spans="1:13" x14ac:dyDescent="0.25">
      <c r="A29" t="s">
        <v>17</v>
      </c>
      <c r="B29" s="6">
        <v>5</v>
      </c>
      <c r="C29" s="3">
        <v>4</v>
      </c>
      <c r="D29" s="3">
        <v>36</v>
      </c>
      <c r="E29" s="3">
        <v>63</v>
      </c>
      <c r="F29" s="3">
        <v>165</v>
      </c>
      <c r="G29" s="3">
        <v>162.34921264648437</v>
      </c>
      <c r="H29" s="3">
        <v>0.46515271067619324</v>
      </c>
      <c r="I29" s="3">
        <v>75.517173767089844</v>
      </c>
      <c r="J29" s="3">
        <v>9.5142698287963867</v>
      </c>
      <c r="K29" s="3">
        <v>156.64912414550781</v>
      </c>
      <c r="L29" s="3">
        <v>0.32506391406059265</v>
      </c>
      <c r="M29" s="7">
        <v>50.920978546142578</v>
      </c>
    </row>
    <row r="30" spans="1:13" x14ac:dyDescent="0.25">
      <c r="A30" t="s">
        <v>19</v>
      </c>
      <c r="B30" s="4">
        <v>6</v>
      </c>
      <c r="C30" s="2">
        <v>4</v>
      </c>
      <c r="D30" s="2">
        <v>36</v>
      </c>
      <c r="E30" s="2">
        <v>73</v>
      </c>
      <c r="F30" s="2">
        <v>146</v>
      </c>
      <c r="G30" s="2">
        <v>233.86300659179687</v>
      </c>
      <c r="H30" s="2">
        <v>2.3405630588531494</v>
      </c>
      <c r="I30" s="2">
        <v>547.37115478515625</v>
      </c>
      <c r="J30" s="2">
        <v>64.064949035644531</v>
      </c>
      <c r="K30" s="2">
        <v>165.26153564453125</v>
      </c>
      <c r="L30" s="2">
        <v>0.38792809844017029</v>
      </c>
      <c r="M30" s="5">
        <v>64.109596252441406</v>
      </c>
    </row>
    <row r="31" spans="1:13" x14ac:dyDescent="0.25">
      <c r="A31" t="s">
        <v>81</v>
      </c>
      <c r="B31" s="6">
        <v>7</v>
      </c>
      <c r="C31" s="3">
        <v>4</v>
      </c>
      <c r="D31" s="3">
        <v>36</v>
      </c>
      <c r="E31" s="3">
        <v>66</v>
      </c>
      <c r="F31" s="3">
        <v>163</v>
      </c>
      <c r="G31" s="3">
        <v>180.92424011230469</v>
      </c>
      <c r="H31" s="3">
        <v>0.5150565505027771</v>
      </c>
      <c r="I31" s="3">
        <v>93.18621826171875</v>
      </c>
      <c r="J31" s="3">
        <v>11.470430374145508</v>
      </c>
      <c r="K31" s="3">
        <v>172.73333740234375</v>
      </c>
      <c r="L31" s="3">
        <v>0.32440385222434998</v>
      </c>
      <c r="M31" s="7">
        <v>56.035358428955078</v>
      </c>
    </row>
    <row r="32" spans="1:13" x14ac:dyDescent="0.25">
      <c r="A32" t="s">
        <v>20</v>
      </c>
      <c r="B32" s="4">
        <v>1</v>
      </c>
      <c r="C32" s="2">
        <v>5</v>
      </c>
      <c r="D32" s="2">
        <v>36</v>
      </c>
      <c r="E32" s="2">
        <v>57</v>
      </c>
      <c r="F32" s="2">
        <v>166</v>
      </c>
      <c r="G32" s="2">
        <v>170.07017517089844</v>
      </c>
      <c r="H32" s="2">
        <v>0.47035449743270874</v>
      </c>
      <c r="I32" s="2">
        <v>79.993270874023437</v>
      </c>
      <c r="J32" s="2">
        <v>10.595367431640625</v>
      </c>
      <c r="K32" s="2">
        <v>165.5294189453125</v>
      </c>
      <c r="L32" s="2">
        <v>0.37408459186553955</v>
      </c>
      <c r="M32" s="5">
        <v>61.922000885009766</v>
      </c>
    </row>
    <row r="33" spans="1:17" x14ac:dyDescent="0.25">
      <c r="A33" t="s">
        <v>21</v>
      </c>
      <c r="B33" s="6">
        <v>2</v>
      </c>
      <c r="C33" s="3">
        <v>5</v>
      </c>
      <c r="D33" s="3">
        <v>36</v>
      </c>
      <c r="E33" s="3">
        <v>55</v>
      </c>
      <c r="F33" s="3">
        <v>157</v>
      </c>
      <c r="G33" s="3">
        <v>152.45454406738281</v>
      </c>
      <c r="H33" s="3">
        <v>0.41192826628684998</v>
      </c>
      <c r="I33" s="3">
        <v>62.800334930419922</v>
      </c>
      <c r="J33" s="3">
        <v>8.4679956436157227</v>
      </c>
      <c r="K33" s="3">
        <v>152.26530456542969</v>
      </c>
      <c r="L33" s="3">
        <v>0.31635117530822754</v>
      </c>
      <c r="M33" s="7">
        <v>48.169307708740234</v>
      </c>
    </row>
    <row r="34" spans="1:17" x14ac:dyDescent="0.25">
      <c r="A34" t="s">
        <v>22</v>
      </c>
      <c r="B34" s="4">
        <v>3</v>
      </c>
      <c r="C34" s="2">
        <v>5</v>
      </c>
      <c r="D34" s="2">
        <v>36</v>
      </c>
      <c r="E34" s="2">
        <v>63</v>
      </c>
      <c r="F34" s="2">
        <v>156</v>
      </c>
      <c r="G34" s="2">
        <v>260.77777099609375</v>
      </c>
      <c r="H34" s="2">
        <v>2.4425768852233887</v>
      </c>
      <c r="I34" s="2">
        <v>636.9697265625</v>
      </c>
      <c r="J34" s="2">
        <v>80.250648498535156</v>
      </c>
      <c r="K34" s="2">
        <v>178.03509521484375</v>
      </c>
      <c r="L34" s="2">
        <v>0.44541054964065552</v>
      </c>
      <c r="M34" s="5">
        <v>79.2987060546875</v>
      </c>
    </row>
    <row r="35" spans="1:17" x14ac:dyDescent="0.25">
      <c r="A35" t="s">
        <v>23</v>
      </c>
      <c r="B35" s="6">
        <v>4</v>
      </c>
      <c r="C35" s="3">
        <v>5</v>
      </c>
      <c r="D35" s="3">
        <v>36</v>
      </c>
      <c r="E35" s="3">
        <v>68</v>
      </c>
      <c r="F35" s="3">
        <v>161</v>
      </c>
      <c r="G35" s="3">
        <v>178.86764526367187</v>
      </c>
      <c r="H35" s="3">
        <v>0.5998380184173584</v>
      </c>
      <c r="I35" s="3">
        <v>107.29161071777344</v>
      </c>
      <c r="J35" s="3">
        <v>13.011018753051758</v>
      </c>
      <c r="K35" s="3">
        <v>168.08064270019531</v>
      </c>
      <c r="L35" s="3">
        <v>0.35856959223747253</v>
      </c>
      <c r="M35" s="7">
        <v>60.268604278564453</v>
      </c>
    </row>
    <row r="36" spans="1:17" x14ac:dyDescent="0.25">
      <c r="A36" t="s">
        <v>24</v>
      </c>
      <c r="B36" s="4">
        <v>5</v>
      </c>
      <c r="C36" s="2">
        <v>5</v>
      </c>
      <c r="D36" s="2">
        <v>36</v>
      </c>
      <c r="E36" s="2">
        <v>74</v>
      </c>
      <c r="F36" s="2">
        <v>152</v>
      </c>
      <c r="G36" s="2">
        <v>169.89189147949219</v>
      </c>
      <c r="H36" s="2">
        <v>0.44763344526290894</v>
      </c>
      <c r="I36" s="2">
        <v>76.049293518066406</v>
      </c>
      <c r="J36" s="2">
        <v>8.840550422668457</v>
      </c>
      <c r="K36" s="2">
        <v>166.31817626953125</v>
      </c>
      <c r="L36" s="2">
        <v>0.36524224281311035</v>
      </c>
      <c r="M36" s="5">
        <v>60.746421813964844</v>
      </c>
    </row>
    <row r="37" spans="1:17" x14ac:dyDescent="0.25">
      <c r="A37" t="s">
        <v>26</v>
      </c>
      <c r="B37" s="6">
        <v>6</v>
      </c>
      <c r="C37" s="3">
        <v>5</v>
      </c>
      <c r="D37" s="3">
        <v>36</v>
      </c>
      <c r="E37" s="3">
        <v>80</v>
      </c>
      <c r="F37" s="3">
        <v>146</v>
      </c>
      <c r="G37" s="3">
        <v>157.44999694824219</v>
      </c>
      <c r="H37" s="3">
        <v>0.38784793019294739</v>
      </c>
      <c r="I37" s="3">
        <v>61.066658020019531</v>
      </c>
      <c r="J37" s="3">
        <v>6.8274598121643066</v>
      </c>
      <c r="K37" s="3">
        <v>155.13888549804687</v>
      </c>
      <c r="L37" s="3">
        <v>0.31339603662490845</v>
      </c>
      <c r="M37" s="7">
        <v>48.619911193847656</v>
      </c>
    </row>
    <row r="38" spans="1:17" x14ac:dyDescent="0.25">
      <c r="A38" t="s">
        <v>82</v>
      </c>
      <c r="B38" s="4">
        <v>7</v>
      </c>
      <c r="C38" s="2">
        <v>5</v>
      </c>
      <c r="D38" s="2">
        <v>36</v>
      </c>
      <c r="E38" s="2">
        <v>74</v>
      </c>
      <c r="F38" s="2">
        <v>152.5</v>
      </c>
      <c r="G38" s="2">
        <v>159.41891479492187</v>
      </c>
      <c r="H38" s="2">
        <v>0.41885742545127869</v>
      </c>
      <c r="I38" s="2">
        <v>66.773796081542969</v>
      </c>
      <c r="J38" s="2">
        <v>7.762296199798584</v>
      </c>
      <c r="K38" s="2">
        <v>155.93939208984375</v>
      </c>
      <c r="L38" s="2">
        <v>0.34934946894645691</v>
      </c>
      <c r="M38" s="5">
        <v>54.477344512939453</v>
      </c>
    </row>
    <row r="39" spans="1:17" x14ac:dyDescent="0.25">
      <c r="A39" t="s">
        <v>27</v>
      </c>
      <c r="B39" s="6">
        <v>1</v>
      </c>
      <c r="C39" s="3">
        <v>6</v>
      </c>
      <c r="D39" s="3">
        <v>36</v>
      </c>
      <c r="E39" s="3">
        <v>57</v>
      </c>
      <c r="F39" s="3">
        <v>141</v>
      </c>
      <c r="G39" s="3">
        <v>164.3157958984375</v>
      </c>
      <c r="H39" s="3">
        <v>0.53262192010879517</v>
      </c>
      <c r="I39" s="3">
        <v>87.518196105957031</v>
      </c>
      <c r="J39" s="3">
        <v>11.592067718505859</v>
      </c>
      <c r="K39" s="3">
        <v>159.09803771972656</v>
      </c>
      <c r="L39" s="3">
        <v>0.44260740280151367</v>
      </c>
      <c r="M39" s="7">
        <v>70.41796875</v>
      </c>
    </row>
    <row r="40" spans="1:17" x14ac:dyDescent="0.25">
      <c r="A40" t="s">
        <v>28</v>
      </c>
      <c r="B40" s="4">
        <v>2</v>
      </c>
      <c r="C40" s="2">
        <v>6</v>
      </c>
      <c r="D40" s="2">
        <v>36</v>
      </c>
      <c r="E40" s="2">
        <v>59</v>
      </c>
      <c r="F40" s="2">
        <v>140</v>
      </c>
      <c r="G40" s="2">
        <v>178.27117919921875</v>
      </c>
      <c r="H40" s="2">
        <v>0.92332488298416138</v>
      </c>
      <c r="I40" s="2">
        <v>164.60221862792969</v>
      </c>
      <c r="J40" s="2">
        <v>21.429384231567383</v>
      </c>
      <c r="K40" s="2">
        <v>155.49057006835937</v>
      </c>
      <c r="L40" s="2">
        <v>0.46638241410255432</v>
      </c>
      <c r="M40" s="5">
        <v>72.51806640625</v>
      </c>
    </row>
    <row r="41" spans="1:17" x14ac:dyDescent="0.25">
      <c r="A41" t="s">
        <v>29</v>
      </c>
      <c r="B41" s="6">
        <v>3</v>
      </c>
      <c r="C41" s="3">
        <v>6</v>
      </c>
      <c r="D41" s="3">
        <v>36</v>
      </c>
      <c r="E41" s="3">
        <v>74</v>
      </c>
      <c r="F41" s="3">
        <v>156</v>
      </c>
      <c r="G41" s="3">
        <v>160.81080627441406</v>
      </c>
      <c r="H41" s="3">
        <v>0.47031483054161072</v>
      </c>
      <c r="I41" s="3">
        <v>75.631706237792969</v>
      </c>
      <c r="J41" s="3">
        <v>8.7920074462890625</v>
      </c>
      <c r="K41" s="3">
        <v>155.01515197753906</v>
      </c>
      <c r="L41" s="3">
        <v>0.35659313201904297</v>
      </c>
      <c r="M41" s="7">
        <v>55.277339935302734</v>
      </c>
    </row>
    <row r="42" spans="1:17" x14ac:dyDescent="0.25">
      <c r="A42" t="s">
        <v>30</v>
      </c>
      <c r="B42" s="4">
        <v>4</v>
      </c>
      <c r="C42" s="2">
        <v>6</v>
      </c>
      <c r="D42" s="2">
        <v>36</v>
      </c>
      <c r="E42" s="2">
        <v>55</v>
      </c>
      <c r="F42" s="2">
        <v>142</v>
      </c>
      <c r="G42" s="2">
        <v>162.29090881347656</v>
      </c>
      <c r="H42" s="2">
        <v>0.61172336339950562</v>
      </c>
      <c r="I42" s="2">
        <v>99.277145385742187</v>
      </c>
      <c r="J42" s="2">
        <v>13.386527061462402</v>
      </c>
      <c r="K42" s="2">
        <v>150.83673095703125</v>
      </c>
      <c r="L42" s="2">
        <v>0.36191883683204651</v>
      </c>
      <c r="M42" s="5">
        <v>54.590652465820313</v>
      </c>
    </row>
    <row r="43" spans="1:17" x14ac:dyDescent="0.25">
      <c r="A43" t="s">
        <v>31</v>
      </c>
      <c r="B43" s="6">
        <v>5</v>
      </c>
      <c r="C43" s="3">
        <v>6</v>
      </c>
      <c r="D43" s="3">
        <v>36</v>
      </c>
      <c r="E43" s="3">
        <v>64</v>
      </c>
      <c r="F43" s="3">
        <v>138.5</v>
      </c>
      <c r="G43" s="3">
        <v>145.59375</v>
      </c>
      <c r="H43" s="3">
        <v>0.48217049241065979</v>
      </c>
      <c r="I43" s="3">
        <v>70.201011657714844</v>
      </c>
      <c r="J43" s="3">
        <v>8.7751264572143555</v>
      </c>
      <c r="K43" s="3">
        <v>140.79310607910156</v>
      </c>
      <c r="L43" s="3">
        <v>0.37372362613677979</v>
      </c>
      <c r="M43" s="7">
        <v>52.617706298828125</v>
      </c>
    </row>
    <row r="44" spans="1:17" x14ac:dyDescent="0.25">
      <c r="A44" t="s">
        <v>33</v>
      </c>
      <c r="B44" s="4">
        <v>6</v>
      </c>
      <c r="C44" s="2">
        <v>6</v>
      </c>
      <c r="D44" s="2">
        <v>36</v>
      </c>
      <c r="E44" s="2">
        <v>74</v>
      </c>
      <c r="F44" s="2">
        <v>134.5</v>
      </c>
      <c r="G44" s="2">
        <v>142.40541076660156</v>
      </c>
      <c r="H44" s="2">
        <v>0.45300799608230591</v>
      </c>
      <c r="I44" s="2">
        <v>64.510787963867188</v>
      </c>
      <c r="J44" s="2">
        <v>7.4992265701293945</v>
      </c>
      <c r="K44" s="2">
        <v>139.257568359375</v>
      </c>
      <c r="L44" s="2">
        <v>0.3345501720905304</v>
      </c>
      <c r="M44" s="5">
        <v>46.588645935058594</v>
      </c>
    </row>
    <row r="45" spans="1:17" x14ac:dyDescent="0.25">
      <c r="A45" t="s">
        <v>83</v>
      </c>
      <c r="B45" s="6">
        <v>7</v>
      </c>
      <c r="C45" s="3">
        <v>6</v>
      </c>
      <c r="D45" s="3">
        <v>36</v>
      </c>
      <c r="E45" s="3">
        <v>50</v>
      </c>
      <c r="F45" s="3">
        <v>162</v>
      </c>
      <c r="G45" s="3">
        <v>161.89999389648438</v>
      </c>
      <c r="H45" s="3">
        <v>0.44636031985282898</v>
      </c>
      <c r="I45" s="3">
        <v>72.265739440917969</v>
      </c>
      <c r="J45" s="3">
        <v>10.219918251037598</v>
      </c>
      <c r="K45" s="3">
        <v>159.22727966308594</v>
      </c>
      <c r="L45" s="3">
        <v>0.36225390434265137</v>
      </c>
      <c r="M45" s="7">
        <v>57.680702209472656</v>
      </c>
    </row>
    <row r="48" spans="1:17" x14ac:dyDescent="0.25">
      <c r="A48" t="s">
        <v>43</v>
      </c>
      <c r="B48" s="10" t="s">
        <v>44</v>
      </c>
      <c r="C48" s="20" t="s">
        <v>45</v>
      </c>
      <c r="D48" s="20"/>
      <c r="E48" s="20"/>
      <c r="F48" s="20" t="s">
        <v>46</v>
      </c>
      <c r="G48" s="20"/>
      <c r="H48" s="20"/>
      <c r="J48" t="s">
        <v>47</v>
      </c>
      <c r="K48" s="10" t="s">
        <v>44</v>
      </c>
      <c r="L48" s="20" t="s">
        <v>45</v>
      </c>
      <c r="M48" s="20"/>
      <c r="N48" s="20"/>
      <c r="O48" s="20" t="s">
        <v>46</v>
      </c>
      <c r="P48" s="20"/>
      <c r="Q48" s="20"/>
    </row>
    <row r="49" spans="1:17" x14ac:dyDescent="0.25">
      <c r="B49" s="9">
        <v>0</v>
      </c>
      <c r="C49" s="2">
        <f t="shared" ref="C49:C55" si="0">K2</f>
        <v>195.85417175292969</v>
      </c>
      <c r="D49" s="2">
        <f t="shared" ref="D49:D55" si="1">K10</f>
        <v>182.38636779785156</v>
      </c>
      <c r="E49" s="2">
        <f t="shared" ref="E49:E55" si="2">K18</f>
        <v>193.96923828125</v>
      </c>
      <c r="F49" s="2">
        <f t="shared" ref="F49:F55" si="3">K25</f>
        <v>154.54347229003906</v>
      </c>
      <c r="G49" s="2">
        <f t="shared" ref="G49:G55" si="4">K32</f>
        <v>165.5294189453125</v>
      </c>
      <c r="H49" s="2">
        <f t="shared" ref="H49:H55" si="5">K39</f>
        <v>159.09803771972656</v>
      </c>
      <c r="K49" s="9">
        <v>0</v>
      </c>
      <c r="L49">
        <f>C49/$C$58</f>
        <v>1.0268306100691353</v>
      </c>
      <c r="M49">
        <f t="shared" ref="M49:N55" si="6">D49/$C$58</f>
        <v>0.95622117026138953</v>
      </c>
      <c r="N49">
        <f t="shared" si="6"/>
        <v>1.016948219669475</v>
      </c>
      <c r="O49">
        <f>F49/$F$58</f>
        <v>0.9675679154433473</v>
      </c>
      <c r="P49">
        <f t="shared" ref="P49:Q55" si="7">G49/$F$58</f>
        <v>1.0363488826812619</v>
      </c>
      <c r="Q49">
        <f t="shared" si="7"/>
        <v>0.99608320187539101</v>
      </c>
    </row>
    <row r="50" spans="1:17" x14ac:dyDescent="0.25">
      <c r="B50" s="9">
        <v>0.25</v>
      </c>
      <c r="C50" s="2">
        <f t="shared" si="0"/>
        <v>244.78572082519531</v>
      </c>
      <c r="D50" s="2">
        <f t="shared" si="1"/>
        <v>253.75999450683594</v>
      </c>
      <c r="E50" s="2">
        <f t="shared" si="2"/>
        <v>243.07142639160156</v>
      </c>
      <c r="F50" s="2">
        <f t="shared" si="3"/>
        <v>149.07843017578125</v>
      </c>
      <c r="G50" s="2">
        <f t="shared" si="4"/>
        <v>152.26530456542969</v>
      </c>
      <c r="H50" s="2">
        <f t="shared" si="5"/>
        <v>155.49057006835937</v>
      </c>
      <c r="K50" s="9">
        <v>0.25</v>
      </c>
      <c r="L50">
        <f t="shared" ref="L50:L55" si="8">C50/$C$58</f>
        <v>1.2833705241072479</v>
      </c>
      <c r="M50">
        <f t="shared" si="6"/>
        <v>1.3304211375150199</v>
      </c>
      <c r="N50">
        <f t="shared" si="6"/>
        <v>1.2743827655962585</v>
      </c>
      <c r="O50">
        <f t="shared" ref="O50:O55" si="9">F50/$F$58</f>
        <v>0.93335230395262925</v>
      </c>
      <c r="P50">
        <f t="shared" si="7"/>
        <v>0.95330473134590632</v>
      </c>
      <c r="Q50">
        <f t="shared" si="7"/>
        <v>0.97349751835385134</v>
      </c>
    </row>
    <row r="51" spans="1:17" x14ac:dyDescent="0.25">
      <c r="B51" s="9">
        <v>1</v>
      </c>
      <c r="C51" s="2">
        <f t="shared" si="0"/>
        <v>239.86207580566406</v>
      </c>
      <c r="D51" s="2">
        <f t="shared" si="1"/>
        <v>253</v>
      </c>
      <c r="E51" s="2">
        <f t="shared" si="2"/>
        <v>270.02084350585937</v>
      </c>
      <c r="F51" s="2">
        <f t="shared" si="3"/>
        <v>185.02272033691406</v>
      </c>
      <c r="G51" s="2">
        <f t="shared" si="4"/>
        <v>178.03509521484375</v>
      </c>
      <c r="H51" s="2">
        <f t="shared" si="5"/>
        <v>155.01515197753906</v>
      </c>
      <c r="K51" s="9">
        <v>1</v>
      </c>
      <c r="L51">
        <f t="shared" si="8"/>
        <v>1.2575566781527847</v>
      </c>
      <c r="M51">
        <f t="shared" si="6"/>
        <v>1.3264366136413697</v>
      </c>
      <c r="N51">
        <f t="shared" si="6"/>
        <v>1.4156740445553293</v>
      </c>
      <c r="O51">
        <f t="shared" si="9"/>
        <v>1.1583928144830744</v>
      </c>
      <c r="P51">
        <f t="shared" si="7"/>
        <v>1.1146445941727887</v>
      </c>
      <c r="Q51">
        <f t="shared" si="7"/>
        <v>0.97052101417491221</v>
      </c>
    </row>
    <row r="52" spans="1:17" x14ac:dyDescent="0.25">
      <c r="B52" s="9">
        <v>4</v>
      </c>
      <c r="C52" s="2">
        <f t="shared" si="0"/>
        <v>217.26666259765625</v>
      </c>
      <c r="D52" s="2">
        <f t="shared" si="1"/>
        <v>209.94827270507812</v>
      </c>
      <c r="E52" s="2">
        <f t="shared" si="2"/>
        <v>210.46665954589844</v>
      </c>
      <c r="F52" s="2">
        <f t="shared" si="3"/>
        <v>162.41667175292969</v>
      </c>
      <c r="G52" s="2">
        <f t="shared" si="4"/>
        <v>168.08064270019531</v>
      </c>
      <c r="H52" s="2">
        <f t="shared" si="5"/>
        <v>150.83673095703125</v>
      </c>
      <c r="K52" s="9">
        <v>4</v>
      </c>
      <c r="L52">
        <f t="shared" si="8"/>
        <v>1.1390927122260757</v>
      </c>
      <c r="M52">
        <f t="shared" si="6"/>
        <v>1.1007236201058443</v>
      </c>
      <c r="N52">
        <f t="shared" si="6"/>
        <v>1.1034414354643185</v>
      </c>
      <c r="O52">
        <f t="shared" si="9"/>
        <v>1.0168605518730631</v>
      </c>
      <c r="P52">
        <f t="shared" si="7"/>
        <v>1.0523216197614071</v>
      </c>
      <c r="Q52">
        <f t="shared" si="7"/>
        <v>0.94436069787847299</v>
      </c>
    </row>
    <row r="53" spans="1:17" x14ac:dyDescent="0.25">
      <c r="B53" s="9">
        <v>8</v>
      </c>
      <c r="C53" s="2">
        <f t="shared" si="0"/>
        <v>198.29850769042969</v>
      </c>
      <c r="D53" s="2">
        <f t="shared" si="1"/>
        <v>190.94230651855469</v>
      </c>
      <c r="E53" s="2">
        <f t="shared" si="2"/>
        <v>189.38710021972656</v>
      </c>
      <c r="F53" s="2">
        <f t="shared" si="3"/>
        <v>156.64912414550781</v>
      </c>
      <c r="G53" s="2">
        <f t="shared" si="4"/>
        <v>166.31817626953125</v>
      </c>
      <c r="H53" s="2">
        <f t="shared" si="5"/>
        <v>140.79310607910156</v>
      </c>
      <c r="K53" s="9">
        <v>8</v>
      </c>
      <c r="L53">
        <f t="shared" si="8"/>
        <v>1.0396458538775915</v>
      </c>
      <c r="M53">
        <f t="shared" si="6"/>
        <v>1.0010785235547197</v>
      </c>
      <c r="N53">
        <f t="shared" si="6"/>
        <v>0.99292483748147342</v>
      </c>
      <c r="O53">
        <f t="shared" si="9"/>
        <v>0.98075100979379459</v>
      </c>
      <c r="P53">
        <f t="shared" si="7"/>
        <v>1.0412871454799177</v>
      </c>
      <c r="Q53">
        <f t="shared" si="7"/>
        <v>0.88147943189788636</v>
      </c>
    </row>
    <row r="54" spans="1:17" x14ac:dyDescent="0.25">
      <c r="B54" s="9">
        <v>16</v>
      </c>
      <c r="C54" s="2">
        <f t="shared" si="0"/>
        <v>168.76271057128906</v>
      </c>
      <c r="D54" s="2">
        <f t="shared" si="1"/>
        <v>190.69230651855469</v>
      </c>
      <c r="E54" s="2">
        <f t="shared" si="2"/>
        <v>158.03225708007812</v>
      </c>
      <c r="F54" s="2">
        <f t="shared" si="3"/>
        <v>165.26153564453125</v>
      </c>
      <c r="G54" s="2">
        <f t="shared" si="4"/>
        <v>155.13888549804687</v>
      </c>
      <c r="H54" s="2">
        <f t="shared" si="5"/>
        <v>139.257568359375</v>
      </c>
      <c r="K54" s="9">
        <v>16</v>
      </c>
      <c r="L54">
        <f t="shared" si="8"/>
        <v>0.88479461786213132</v>
      </c>
      <c r="M54">
        <f t="shared" si="6"/>
        <v>0.99976781543847326</v>
      </c>
      <c r="N54">
        <f t="shared" si="6"/>
        <v>0.82853664793439197</v>
      </c>
      <c r="O54">
        <f t="shared" si="9"/>
        <v>1.0346717151951286</v>
      </c>
      <c r="P54">
        <f t="shared" si="7"/>
        <v>0.97129568671678135</v>
      </c>
      <c r="Q54">
        <f t="shared" si="7"/>
        <v>0.87186571603823415</v>
      </c>
    </row>
    <row r="55" spans="1:17" x14ac:dyDescent="0.25">
      <c r="B55" s="9">
        <v>24</v>
      </c>
      <c r="C55" s="2">
        <f t="shared" si="0"/>
        <v>207.91227722167969</v>
      </c>
      <c r="D55" s="2">
        <f t="shared" si="1"/>
        <v>197.20454406738281</v>
      </c>
      <c r="E55" s="2">
        <f t="shared" si="2"/>
        <v>189.43182373046875</v>
      </c>
      <c r="F55" s="2">
        <f t="shared" si="3"/>
        <v>172.73333740234375</v>
      </c>
      <c r="G55" s="2">
        <f t="shared" si="4"/>
        <v>155.93939208984375</v>
      </c>
      <c r="H55" s="2">
        <f t="shared" si="5"/>
        <v>159.22727966308594</v>
      </c>
      <c r="K55" s="9">
        <v>24</v>
      </c>
      <c r="L55">
        <f t="shared" si="8"/>
        <v>1.0900492368869188</v>
      </c>
      <c r="M55">
        <f t="shared" si="6"/>
        <v>1.0339103858791681</v>
      </c>
      <c r="N55">
        <f t="shared" si="6"/>
        <v>0.99315931535554069</v>
      </c>
      <c r="O55">
        <f t="shared" si="9"/>
        <v>1.0814512753039158</v>
      </c>
      <c r="P55">
        <f t="shared" si="7"/>
        <v>0.97630750949289924</v>
      </c>
      <c r="Q55">
        <f t="shared" si="7"/>
        <v>0.99689236162747286</v>
      </c>
    </row>
    <row r="57" spans="1:17" x14ac:dyDescent="0.25">
      <c r="C57" s="20" t="s">
        <v>45</v>
      </c>
      <c r="D57" s="20"/>
      <c r="E57" s="20"/>
      <c r="F57" s="20" t="s">
        <v>46</v>
      </c>
      <c r="G57" s="20"/>
      <c r="H57" s="20"/>
      <c r="J57" t="s">
        <v>48</v>
      </c>
      <c r="K57" s="10" t="s">
        <v>44</v>
      </c>
      <c r="L57" s="20" t="s">
        <v>45</v>
      </c>
      <c r="M57" s="20"/>
      <c r="N57" s="20"/>
      <c r="O57" s="20" t="s">
        <v>46</v>
      </c>
      <c r="P57" s="20"/>
      <c r="Q57" s="20"/>
    </row>
    <row r="58" spans="1:17" x14ac:dyDescent="0.25">
      <c r="A58" t="s">
        <v>49</v>
      </c>
      <c r="C58">
        <f>AVERAGE(C49:E49)</f>
        <v>190.73659261067709</v>
      </c>
      <c r="F58">
        <f>AVERAGE(F49:H49)</f>
        <v>159.72364298502603</v>
      </c>
      <c r="K58" s="9">
        <v>0</v>
      </c>
      <c r="L58">
        <f>C49/MAX($C$49:$C$55)</f>
        <v>0.80010456121659035</v>
      </c>
      <c r="M58">
        <f>D49/MAX(D$49:D$55)</f>
        <v>0.71873570202547565</v>
      </c>
      <c r="N58">
        <f>E49/MAX(E$49:E$55)</f>
        <v>0.71834913098862652</v>
      </c>
      <c r="O58">
        <f t="shared" ref="O58:Q64" si="10">F49/MAX(F$49:F$55)</f>
        <v>0.83526753908182561</v>
      </c>
      <c r="P58">
        <f t="shared" si="10"/>
        <v>0.92975724109653757</v>
      </c>
      <c r="Q58">
        <f t="shared" si="10"/>
        <v>0.99918831783327056</v>
      </c>
    </row>
    <row r="59" spans="1:17" x14ac:dyDescent="0.25">
      <c r="K59" s="9">
        <v>0.25</v>
      </c>
      <c r="L59">
        <f t="shared" ref="L59:L64" si="11">C50/MAX($C$49:$C$55)</f>
        <v>1</v>
      </c>
      <c r="M59">
        <f t="shared" ref="M59:N64" si="12">D50/MAX(D$49:D$55)</f>
        <v>1</v>
      </c>
      <c r="N59">
        <f t="shared" si="12"/>
        <v>0.90019504878084344</v>
      </c>
      <c r="O59">
        <f t="shared" si="10"/>
        <v>0.80573039843063243</v>
      </c>
      <c r="P59">
        <f t="shared" si="10"/>
        <v>0.85525443386138911</v>
      </c>
      <c r="Q59">
        <f t="shared" si="10"/>
        <v>0.97653222737565326</v>
      </c>
    </row>
    <row r="60" spans="1:17" x14ac:dyDescent="0.25">
      <c r="A60" t="s">
        <v>77</v>
      </c>
      <c r="C60" s="16">
        <f>STDEV(C49:E49)/ AVERAGE(C49:E49)</f>
        <v>3.823421059685294E-2</v>
      </c>
      <c r="F60" s="16">
        <f>STDEV(F49:H49)/ AVERAGE(F49:H49)</f>
        <v>3.4557363096849196E-2</v>
      </c>
      <c r="K60" s="9">
        <v>1</v>
      </c>
      <c r="L60">
        <f t="shared" si="11"/>
        <v>0.97988589774381774</v>
      </c>
      <c r="M60">
        <f t="shared" si="12"/>
        <v>0.99700506571844416</v>
      </c>
      <c r="N60">
        <f t="shared" si="12"/>
        <v>1</v>
      </c>
      <c r="O60">
        <f t="shared" si="10"/>
        <v>1</v>
      </c>
      <c r="P60">
        <f t="shared" si="10"/>
        <v>1</v>
      </c>
      <c r="Q60">
        <f t="shared" si="10"/>
        <v>0.9735464444631633</v>
      </c>
    </row>
    <row r="61" spans="1:17" x14ac:dyDescent="0.25">
      <c r="C61" s="16">
        <f t="shared" ref="C61:C66" si="13">STDEV(C50:E50)/ AVERAGE(C50:E50)</f>
        <v>2.3221658696268924E-2</v>
      </c>
      <c r="F61" s="16">
        <f t="shared" ref="F61:F66" si="14">STDEV(F50:H50)/ AVERAGE(F50:H50)</f>
        <v>2.1054170410967906E-2</v>
      </c>
      <c r="K61" s="9">
        <v>4</v>
      </c>
      <c r="L61">
        <f t="shared" si="11"/>
        <v>0.88757898894277909</v>
      </c>
      <c r="M61">
        <f t="shared" si="12"/>
        <v>0.82734976848142394</v>
      </c>
      <c r="N61">
        <f t="shared" si="12"/>
        <v>0.77944597466354992</v>
      </c>
      <c r="O61">
        <f t="shared" si="10"/>
        <v>0.87782014801846897</v>
      </c>
      <c r="P61">
        <f t="shared" si="10"/>
        <v>0.9440871334798574</v>
      </c>
      <c r="Q61">
        <f t="shared" si="10"/>
        <v>0.94730457793533551</v>
      </c>
    </row>
    <row r="62" spans="1:17" x14ac:dyDescent="0.25">
      <c r="C62" s="16">
        <f t="shared" si="13"/>
        <v>5.9462545286545661E-2</v>
      </c>
      <c r="F62" s="16">
        <f t="shared" si="14"/>
        <v>9.0921790158187216E-2</v>
      </c>
      <c r="K62" s="9">
        <v>8</v>
      </c>
      <c r="L62">
        <f t="shared" si="11"/>
        <v>0.81009017610155964</v>
      </c>
      <c r="M62">
        <f t="shared" si="12"/>
        <v>0.75245235912633568</v>
      </c>
      <c r="N62">
        <f t="shared" si="12"/>
        <v>0.70137955929915796</v>
      </c>
      <c r="O62">
        <f t="shared" si="10"/>
        <v>0.84664804333359811</v>
      </c>
      <c r="P62">
        <f t="shared" si="10"/>
        <v>0.93418758851352812</v>
      </c>
      <c r="Q62">
        <f t="shared" si="10"/>
        <v>0.88422729055605398</v>
      </c>
    </row>
    <row r="63" spans="1:17" x14ac:dyDescent="0.25">
      <c r="C63" s="16">
        <f t="shared" si="13"/>
        <v>1.921270359693061E-2</v>
      </c>
      <c r="F63" s="16">
        <f t="shared" si="14"/>
        <v>5.4781898183967205E-2</v>
      </c>
      <c r="K63" s="9">
        <v>16</v>
      </c>
      <c r="L63">
        <f t="shared" si="11"/>
        <v>0.68943037201015789</v>
      </c>
      <c r="M63">
        <f t="shared" si="12"/>
        <v>0.75146717625507242</v>
      </c>
      <c r="N63">
        <f t="shared" si="12"/>
        <v>0.58525947489179242</v>
      </c>
      <c r="O63">
        <f t="shared" si="10"/>
        <v>0.8931959023389181</v>
      </c>
      <c r="P63">
        <f t="shared" si="10"/>
        <v>0.87139496463229971</v>
      </c>
      <c r="Q63">
        <f t="shared" si="10"/>
        <v>0.87458360561101411</v>
      </c>
    </row>
    <row r="64" spans="1:17" x14ac:dyDescent="0.25">
      <c r="C64" s="16">
        <f t="shared" si="13"/>
        <v>2.4679067112761823E-2</v>
      </c>
      <c r="F64" s="16">
        <f t="shared" si="14"/>
        <v>8.3363517510524829E-2</v>
      </c>
      <c r="K64" s="9">
        <v>24</v>
      </c>
      <c r="L64">
        <f t="shared" si="11"/>
        <v>0.84936440132532309</v>
      </c>
      <c r="M64">
        <f t="shared" si="12"/>
        <v>0.77713015580188471</v>
      </c>
      <c r="N64">
        <f t="shared" si="12"/>
        <v>0.70154518914521546</v>
      </c>
      <c r="O64">
        <f t="shared" si="10"/>
        <v>0.9335790603867884</v>
      </c>
      <c r="P64">
        <f t="shared" si="10"/>
        <v>0.87589130615884458</v>
      </c>
      <c r="Q64">
        <f t="shared" si="10"/>
        <v>1</v>
      </c>
    </row>
    <row r="65" spans="1:17" x14ac:dyDescent="0.25">
      <c r="C65" s="16">
        <f t="shared" si="13"/>
        <v>9.6506517466765682E-2</v>
      </c>
      <c r="F65" s="16">
        <f t="shared" si="14"/>
        <v>8.5549426998875411E-2</v>
      </c>
    </row>
    <row r="66" spans="1:17" x14ac:dyDescent="0.25">
      <c r="C66" s="16">
        <f t="shared" si="13"/>
        <v>4.6820338656772785E-2</v>
      </c>
      <c r="F66" s="16">
        <f t="shared" si="14"/>
        <v>5.4724350729992759E-2</v>
      </c>
      <c r="J66" t="s">
        <v>50</v>
      </c>
      <c r="K66" s="17" t="s">
        <v>44</v>
      </c>
      <c r="L66" s="20" t="s">
        <v>45</v>
      </c>
      <c r="M66" s="20"/>
      <c r="N66" s="20"/>
      <c r="O66" s="20" t="s">
        <v>46</v>
      </c>
      <c r="P66" s="20"/>
      <c r="Q66" s="20"/>
    </row>
    <row r="67" spans="1:17" x14ac:dyDescent="0.25">
      <c r="C67" s="16"/>
      <c r="K67" s="9">
        <v>0</v>
      </c>
      <c r="L67">
        <f>C49/$C$76</f>
        <v>0.77018701085750452</v>
      </c>
      <c r="M67">
        <f t="shared" ref="M67:Q67" si="15">D49/$C$76</f>
        <v>0.71722552641150716</v>
      </c>
      <c r="N67">
        <f t="shared" si="15"/>
        <v>0.76277460159797839</v>
      </c>
      <c r="O67">
        <f t="shared" si="15"/>
        <v>0.60773469314076178</v>
      </c>
      <c r="P67">
        <f t="shared" si="15"/>
        <v>0.65093639438682405</v>
      </c>
      <c r="Q67">
        <f t="shared" si="15"/>
        <v>0.62564530031675347</v>
      </c>
    </row>
    <row r="68" spans="1:17" x14ac:dyDescent="0.25">
      <c r="A68" t="s">
        <v>85</v>
      </c>
      <c r="C68" s="18">
        <f>AVERAGE(C49:E49)</f>
        <v>190.73659261067709</v>
      </c>
      <c r="F68" s="18">
        <f>AVERAGE(F49:H49)</f>
        <v>159.72364298502603</v>
      </c>
      <c r="K68" s="9">
        <v>0.25</v>
      </c>
      <c r="L68">
        <f t="shared" ref="L68:L73" si="16">C50/$C$76</f>
        <v>0.96260794924903936</v>
      </c>
      <c r="M68">
        <f t="shared" ref="M68:M73" si="17">D50/$C$76</f>
        <v>0.99789884430436304</v>
      </c>
      <c r="N68">
        <f t="shared" ref="N68:N73" si="18">E50/$C$76</f>
        <v>0.95586656971281581</v>
      </c>
      <c r="O68">
        <f t="shared" ref="O68:O73" si="19">F50/$C$76</f>
        <v>0.58624368065673671</v>
      </c>
      <c r="P68">
        <f t="shared" ref="P68:P73" si="20">G50/$C$76</f>
        <v>0.59877590929487878</v>
      </c>
      <c r="Q68">
        <f t="shared" ref="Q68:Q73" si="21">H50/$C$76</f>
        <v>0.6114591091199858</v>
      </c>
    </row>
    <row r="69" spans="1:17" x14ac:dyDescent="0.25">
      <c r="C69" s="18">
        <f t="shared" ref="C69:C74" si="22">AVERAGE(C50:E50)</f>
        <v>247.20571390787759</v>
      </c>
      <c r="F69" s="18">
        <f t="shared" ref="F69:F74" si="23">AVERAGE(F50:H50)</f>
        <v>152.27810160319009</v>
      </c>
      <c r="K69" s="9">
        <v>1</v>
      </c>
      <c r="L69">
        <f t="shared" si="16"/>
        <v>0.9432459545252303</v>
      </c>
      <c r="M69">
        <f t="shared" si="17"/>
        <v>0.99491020284603093</v>
      </c>
      <c r="N69">
        <f t="shared" si="18"/>
        <v>1.0618438426287389</v>
      </c>
      <c r="O69">
        <f t="shared" si="19"/>
        <v>0.72759285463052814</v>
      </c>
      <c r="P69">
        <f t="shared" si="20"/>
        <v>0.70011435847396297</v>
      </c>
      <c r="Q69">
        <f t="shared" si="21"/>
        <v>0.60958955058569841</v>
      </c>
    </row>
    <row r="70" spans="1:17" x14ac:dyDescent="0.25">
      <c r="C70" s="18">
        <f t="shared" si="22"/>
        <v>254.29430643717447</v>
      </c>
      <c r="F70" s="18">
        <f t="shared" si="23"/>
        <v>172.69098917643228</v>
      </c>
      <c r="K70" s="9">
        <v>4</v>
      </c>
      <c r="L70">
        <f t="shared" si="16"/>
        <v>0.85439059034274445</v>
      </c>
      <c r="M70">
        <f t="shared" si="17"/>
        <v>0.82561137780309524</v>
      </c>
      <c r="N70">
        <f t="shared" si="18"/>
        <v>0.82764990885824641</v>
      </c>
      <c r="O70">
        <f t="shared" si="19"/>
        <v>0.63869566734895056</v>
      </c>
      <c r="P70">
        <f t="shared" si="20"/>
        <v>0.66096895779977294</v>
      </c>
      <c r="Q70">
        <f t="shared" si="21"/>
        <v>0.59315811301617449</v>
      </c>
    </row>
    <row r="71" spans="1:17" x14ac:dyDescent="0.25">
      <c r="C71" s="18">
        <f t="shared" si="22"/>
        <v>212.56053161621094</v>
      </c>
      <c r="F71" s="18">
        <f t="shared" si="23"/>
        <v>160.44468180338541</v>
      </c>
      <c r="K71" s="9">
        <v>8</v>
      </c>
      <c r="L71">
        <f t="shared" si="16"/>
        <v>0.77979924312391546</v>
      </c>
      <c r="M71">
        <f t="shared" si="17"/>
        <v>0.75087133956626184</v>
      </c>
      <c r="N71">
        <f t="shared" si="18"/>
        <v>0.74475556638746931</v>
      </c>
      <c r="O71">
        <f t="shared" si="19"/>
        <v>0.61601506671644368</v>
      </c>
      <c r="P71">
        <f t="shared" si="20"/>
        <v>0.65403814422648721</v>
      </c>
      <c r="Q71">
        <f t="shared" si="21"/>
        <v>0.55366204635763516</v>
      </c>
    </row>
    <row r="72" spans="1:17" x14ac:dyDescent="0.25">
      <c r="C72" s="18">
        <f t="shared" si="22"/>
        <v>192.87597147623697</v>
      </c>
      <c r="F72" s="18">
        <f t="shared" si="23"/>
        <v>154.58680216471353</v>
      </c>
      <c r="K72" s="9">
        <v>16</v>
      </c>
      <c r="L72">
        <f t="shared" si="16"/>
        <v>0.66365115655070039</v>
      </c>
      <c r="M72">
        <f t="shared" si="17"/>
        <v>0.7498882267175998</v>
      </c>
      <c r="N72">
        <f t="shared" si="18"/>
        <v>0.62145416975397882</v>
      </c>
      <c r="O72">
        <f t="shared" si="19"/>
        <v>0.64988295632706383</v>
      </c>
      <c r="P72">
        <f t="shared" si="20"/>
        <v>0.6100761266409841</v>
      </c>
      <c r="Q72">
        <f t="shared" si="21"/>
        <v>0.54762361891016131</v>
      </c>
    </row>
    <row r="73" spans="1:17" x14ac:dyDescent="0.25">
      <c r="C73" s="18">
        <f t="shared" si="22"/>
        <v>172.49575805664062</v>
      </c>
      <c r="F73" s="18">
        <f t="shared" si="23"/>
        <v>153.21932983398437</v>
      </c>
      <c r="K73" s="9">
        <v>24</v>
      </c>
      <c r="L73">
        <f t="shared" si="16"/>
        <v>0.81760492452490729</v>
      </c>
      <c r="M73">
        <f t="shared" si="17"/>
        <v>0.7754972843487703</v>
      </c>
      <c r="N73">
        <f t="shared" si="18"/>
        <v>0.744931439419661</v>
      </c>
      <c r="O73">
        <f t="shared" si="19"/>
        <v>0.67926545357010959</v>
      </c>
      <c r="P73">
        <f t="shared" si="20"/>
        <v>0.61322407990432093</v>
      </c>
      <c r="Q73">
        <f t="shared" si="21"/>
        <v>0.62615353797716411</v>
      </c>
    </row>
    <row r="74" spans="1:17" x14ac:dyDescent="0.25">
      <c r="C74" s="18">
        <f t="shared" si="22"/>
        <v>198.18288167317709</v>
      </c>
      <c r="F74" s="18">
        <f t="shared" si="23"/>
        <v>162.63333638509116</v>
      </c>
    </row>
    <row r="75" spans="1:17" x14ac:dyDescent="0.25">
      <c r="C75" s="18"/>
    </row>
    <row r="76" spans="1:17" x14ac:dyDescent="0.25">
      <c r="A76" t="s">
        <v>86</v>
      </c>
      <c r="C76" s="19">
        <f>MAX(C68:F74)</f>
        <v>254.29430643717447</v>
      </c>
    </row>
  </sheetData>
  <mergeCells count="10">
    <mergeCell ref="L66:N66"/>
    <mergeCell ref="O66:Q66"/>
    <mergeCell ref="C48:E48"/>
    <mergeCell ref="F48:H48"/>
    <mergeCell ref="L48:N48"/>
    <mergeCell ref="O48:Q48"/>
    <mergeCell ref="L57:N57"/>
    <mergeCell ref="O57:Q57"/>
    <mergeCell ref="C57:E57"/>
    <mergeCell ref="F57:H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50" workbookViewId="0">
      <selection activeCell="L67" sqref="L67:Q73"/>
    </sheetView>
  </sheetViews>
  <sheetFormatPr defaultRowHeight="15" x14ac:dyDescent="0.25"/>
  <cols>
    <col min="1" max="1" width="22.5703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51</v>
      </c>
      <c r="B2" s="4">
        <v>1</v>
      </c>
      <c r="C2" s="2">
        <v>1</v>
      </c>
      <c r="D2" s="2">
        <v>38</v>
      </c>
      <c r="E2" s="2">
        <v>55</v>
      </c>
      <c r="F2" s="2">
        <v>114</v>
      </c>
      <c r="G2" s="2">
        <v>121.87272644042969</v>
      </c>
      <c r="H2" s="2">
        <v>0.55874300003051758</v>
      </c>
      <c r="I2" s="2">
        <v>68.095535278320312</v>
      </c>
      <c r="J2" s="2">
        <v>9.1820001602172852</v>
      </c>
      <c r="K2" s="2">
        <v>115.91836547851562</v>
      </c>
      <c r="L2" s="2">
        <v>0.4073912501335144</v>
      </c>
      <c r="M2" s="5">
        <v>47.224128723144531</v>
      </c>
    </row>
    <row r="3" spans="1:13" x14ac:dyDescent="0.25">
      <c r="A3" t="s">
        <v>54</v>
      </c>
      <c r="B3" s="6">
        <v>2</v>
      </c>
      <c r="C3" s="3">
        <v>1</v>
      </c>
      <c r="D3" s="3">
        <v>38</v>
      </c>
      <c r="E3" s="3">
        <v>59</v>
      </c>
      <c r="F3" s="3">
        <v>748</v>
      </c>
      <c r="G3" s="3">
        <v>763.93218994140625</v>
      </c>
      <c r="H3" s="3">
        <v>0.30258539319038391</v>
      </c>
      <c r="I3" s="3">
        <v>231.15473937988281</v>
      </c>
      <c r="J3" s="3">
        <v>30.093784332275391</v>
      </c>
      <c r="K3" s="3">
        <v>755.88677978515625</v>
      </c>
      <c r="L3" s="3">
        <v>0.24365690350532532</v>
      </c>
      <c r="M3" s="7">
        <v>184.17703247070312</v>
      </c>
    </row>
    <row r="4" spans="1:13" x14ac:dyDescent="0.25">
      <c r="A4" t="s">
        <v>57</v>
      </c>
      <c r="B4" s="4">
        <v>3</v>
      </c>
      <c r="C4" s="2">
        <v>1</v>
      </c>
      <c r="D4" s="2">
        <v>38</v>
      </c>
      <c r="E4" s="2">
        <v>59</v>
      </c>
      <c r="F4" s="2">
        <v>496</v>
      </c>
      <c r="G4" s="2">
        <v>540.94915771484375</v>
      </c>
      <c r="H4" s="2">
        <v>0.34153056144714355</v>
      </c>
      <c r="I4" s="2">
        <v>184.75065612792969</v>
      </c>
      <c r="J4" s="2">
        <v>24.052488327026367</v>
      </c>
      <c r="K4" s="2">
        <v>527.6981201171875</v>
      </c>
      <c r="L4" s="2">
        <v>0.25651729106903076</v>
      </c>
      <c r="M4" s="5">
        <v>135.36369323730469</v>
      </c>
    </row>
    <row r="5" spans="1:13" x14ac:dyDescent="0.25">
      <c r="A5" t="s">
        <v>60</v>
      </c>
      <c r="B5" s="6">
        <v>4</v>
      </c>
      <c r="C5" s="3">
        <v>1</v>
      </c>
      <c r="D5" s="3">
        <v>38</v>
      </c>
      <c r="E5" s="3">
        <v>57</v>
      </c>
      <c r="F5" s="3">
        <v>362</v>
      </c>
      <c r="G5" s="3">
        <v>426.98245239257812</v>
      </c>
      <c r="H5" s="3">
        <v>1.012775182723999</v>
      </c>
      <c r="I5" s="3">
        <v>432.43722534179687</v>
      </c>
      <c r="J5" s="3">
        <v>57.2777099609375</v>
      </c>
      <c r="K5" s="3">
        <v>367.41177368164062</v>
      </c>
      <c r="L5" s="3">
        <v>0.27062392234802246</v>
      </c>
      <c r="M5" s="7">
        <v>99.430412292480469</v>
      </c>
    </row>
    <row r="6" spans="1:13" x14ac:dyDescent="0.25">
      <c r="A6" t="s">
        <v>63</v>
      </c>
      <c r="B6" s="4">
        <v>5</v>
      </c>
      <c r="C6" s="2">
        <v>1</v>
      </c>
      <c r="D6" s="2">
        <v>38</v>
      </c>
      <c r="E6" s="2">
        <v>66</v>
      </c>
      <c r="F6" s="2">
        <v>229</v>
      </c>
      <c r="G6" s="2">
        <v>245.8787841796875</v>
      </c>
      <c r="H6" s="2">
        <v>0.44102883338928223</v>
      </c>
      <c r="I6" s="2">
        <v>108.43963623046875</v>
      </c>
      <c r="J6" s="2">
        <v>13.347996711730957</v>
      </c>
      <c r="K6" s="2">
        <v>243.26666259765625</v>
      </c>
      <c r="L6" s="2">
        <v>0.38045915961265564</v>
      </c>
      <c r="M6" s="5">
        <v>92.553031921386719</v>
      </c>
    </row>
    <row r="7" spans="1:13" x14ac:dyDescent="0.25">
      <c r="A7" t="s">
        <v>69</v>
      </c>
      <c r="B7" s="6">
        <v>6</v>
      </c>
      <c r="C7" s="3">
        <v>1</v>
      </c>
      <c r="D7" s="3">
        <v>38</v>
      </c>
      <c r="E7" s="3">
        <v>65</v>
      </c>
      <c r="F7" s="3">
        <v>189</v>
      </c>
      <c r="G7" s="3">
        <v>197.53846740722656</v>
      </c>
      <c r="H7" s="3">
        <v>0.44730386137962341</v>
      </c>
      <c r="I7" s="3">
        <v>88.359718322753906</v>
      </c>
      <c r="J7" s="3">
        <v>10.959673881530762</v>
      </c>
      <c r="K7" s="3">
        <v>190.47457885742187</v>
      </c>
      <c r="L7" s="3">
        <v>0.31149876117706299</v>
      </c>
      <c r="M7" s="7">
        <v>59.332595825195313</v>
      </c>
    </row>
    <row r="8" spans="1:13" x14ac:dyDescent="0.25">
      <c r="A8" t="s">
        <v>78</v>
      </c>
      <c r="B8" s="4">
        <v>7</v>
      </c>
      <c r="C8" s="2">
        <v>1</v>
      </c>
      <c r="D8" s="2">
        <v>38</v>
      </c>
      <c r="E8" s="2">
        <v>69</v>
      </c>
      <c r="F8" s="2">
        <v>172</v>
      </c>
      <c r="G8" s="2">
        <v>179.01449584960937</v>
      </c>
      <c r="H8" s="2">
        <v>0.43534854054450989</v>
      </c>
      <c r="I8" s="2">
        <v>77.933700561523437</v>
      </c>
      <c r="J8" s="2">
        <v>9.382115364074707</v>
      </c>
      <c r="K8" s="2">
        <v>173.84126281738281</v>
      </c>
      <c r="L8" s="2">
        <v>0.33732882142066956</v>
      </c>
      <c r="M8" s="5">
        <v>58.641670227050781</v>
      </c>
    </row>
    <row r="9" spans="1:13" x14ac:dyDescent="0.25">
      <c r="A9" t="s">
        <v>42</v>
      </c>
      <c r="B9" s="6">
        <v>8</v>
      </c>
      <c r="C9" s="3">
        <v>1</v>
      </c>
      <c r="D9" s="3">
        <v>38</v>
      </c>
      <c r="E9" s="3">
        <v>50</v>
      </c>
      <c r="F9" s="3">
        <v>51</v>
      </c>
      <c r="G9" s="3">
        <v>59.400001525878906</v>
      </c>
      <c r="H9" s="3">
        <v>0.67693877220153809</v>
      </c>
      <c r="I9" s="3">
        <v>40.210163116455078</v>
      </c>
      <c r="J9" s="3">
        <v>5.6865758895874023</v>
      </c>
      <c r="K9" s="3">
        <v>55.113636016845703</v>
      </c>
      <c r="L9" s="3">
        <v>0.47180476784706116</v>
      </c>
      <c r="M9" s="7">
        <v>26.002876281738281</v>
      </c>
    </row>
    <row r="10" spans="1:13" x14ac:dyDescent="0.25">
      <c r="A10" t="s">
        <v>52</v>
      </c>
      <c r="B10" s="4">
        <v>1</v>
      </c>
      <c r="C10" s="2">
        <v>2</v>
      </c>
      <c r="D10" s="2">
        <v>38</v>
      </c>
      <c r="E10" s="2">
        <v>73</v>
      </c>
      <c r="F10" s="2">
        <v>111</v>
      </c>
      <c r="G10" s="2">
        <v>144.19178771972656</v>
      </c>
      <c r="H10" s="2">
        <v>0.86405569314956665</v>
      </c>
      <c r="I10" s="2">
        <v>124.58972930908203</v>
      </c>
      <c r="J10" s="2">
        <v>14.582125663757324</v>
      </c>
      <c r="K10" s="2">
        <v>128.69230651855469</v>
      </c>
      <c r="L10" s="2">
        <v>0.49446579813957214</v>
      </c>
      <c r="M10" s="5">
        <v>63.633945465087891</v>
      </c>
    </row>
    <row r="11" spans="1:13" x14ac:dyDescent="0.25">
      <c r="A11" t="s">
        <v>55</v>
      </c>
      <c r="B11" s="6">
        <v>2</v>
      </c>
      <c r="C11" s="3">
        <v>2</v>
      </c>
      <c r="D11" s="3">
        <v>38</v>
      </c>
      <c r="E11" s="3">
        <v>53</v>
      </c>
      <c r="F11" s="3">
        <v>730</v>
      </c>
      <c r="G11" s="3">
        <v>741.41510009765625</v>
      </c>
      <c r="H11" s="3">
        <v>0.28067579865455627</v>
      </c>
      <c r="I11" s="3">
        <v>208.09727478027344</v>
      </c>
      <c r="J11" s="3">
        <v>28.584360122680664</v>
      </c>
      <c r="K11" s="3">
        <v>739.97869873046875</v>
      </c>
      <c r="L11" s="3">
        <v>0.24405622482299805</v>
      </c>
      <c r="M11" s="7">
        <v>180.59642028808594</v>
      </c>
    </row>
    <row r="12" spans="1:13" x14ac:dyDescent="0.25">
      <c r="A12" t="s">
        <v>58</v>
      </c>
      <c r="B12" s="4">
        <v>3</v>
      </c>
      <c r="C12" s="2">
        <v>2</v>
      </c>
      <c r="D12" s="2">
        <v>38</v>
      </c>
      <c r="E12" s="2">
        <v>59</v>
      </c>
      <c r="F12" s="2">
        <v>590</v>
      </c>
      <c r="G12" s="2">
        <v>608.38983154296875</v>
      </c>
      <c r="H12" s="2">
        <v>0.26223987340927124</v>
      </c>
      <c r="I12" s="2">
        <v>159.5440673828125</v>
      </c>
      <c r="J12" s="2">
        <v>20.770868301391602</v>
      </c>
      <c r="K12" s="2">
        <v>607.05657958984375</v>
      </c>
      <c r="L12" s="2">
        <v>0.21856182813644409</v>
      </c>
      <c r="M12" s="5">
        <v>132.67939758300781</v>
      </c>
    </row>
    <row r="13" spans="1:13" x14ac:dyDescent="0.25">
      <c r="A13" t="s">
        <v>61</v>
      </c>
      <c r="B13" s="6">
        <v>4</v>
      </c>
      <c r="C13" s="3">
        <v>2</v>
      </c>
      <c r="D13" s="3">
        <v>38</v>
      </c>
      <c r="E13" s="3">
        <v>62</v>
      </c>
      <c r="F13" s="3">
        <v>325.5</v>
      </c>
      <c r="G13" s="3">
        <v>346.46774291992187</v>
      </c>
      <c r="H13" s="3">
        <v>0.55630761384963989</v>
      </c>
      <c r="I13" s="3">
        <v>192.74264526367187</v>
      </c>
      <c r="J13" s="3">
        <v>24.478340148925781</v>
      </c>
      <c r="K13" s="3">
        <v>325.32144165039062</v>
      </c>
      <c r="L13" s="3">
        <v>0.31047135591506958</v>
      </c>
      <c r="M13" s="7">
        <v>101.00299072265625</v>
      </c>
    </row>
    <row r="14" spans="1:13" x14ac:dyDescent="0.25">
      <c r="A14" t="s">
        <v>64</v>
      </c>
      <c r="B14" s="4">
        <v>5</v>
      </c>
      <c r="C14" s="2">
        <v>2</v>
      </c>
      <c r="D14" s="2">
        <v>38</v>
      </c>
      <c r="E14" s="2">
        <v>53</v>
      </c>
      <c r="F14" s="2">
        <v>233</v>
      </c>
      <c r="G14" s="2">
        <v>239.98112487792969</v>
      </c>
      <c r="H14" s="2">
        <v>0.33534446358680725</v>
      </c>
      <c r="I14" s="2">
        <v>80.476341247558594</v>
      </c>
      <c r="J14" s="2">
        <v>11.054276466369629</v>
      </c>
      <c r="K14" s="2">
        <v>235.574462890625</v>
      </c>
      <c r="L14" s="2">
        <v>0.23898020386695862</v>
      </c>
      <c r="M14" s="5">
        <v>56.297634124755859</v>
      </c>
    </row>
    <row r="15" spans="1:13" x14ac:dyDescent="0.25">
      <c r="A15" t="s">
        <v>70</v>
      </c>
      <c r="B15" s="6">
        <v>6</v>
      </c>
      <c r="C15" s="3">
        <v>2</v>
      </c>
      <c r="D15" s="3">
        <v>38</v>
      </c>
      <c r="E15" s="3">
        <v>68</v>
      </c>
      <c r="F15" s="3">
        <v>207</v>
      </c>
      <c r="G15" s="3">
        <v>215.33824157714844</v>
      </c>
      <c r="H15" s="3">
        <v>0.41902440786361694</v>
      </c>
      <c r="I15" s="3">
        <v>90.231971740722656</v>
      </c>
      <c r="J15" s="3">
        <v>10.942234039306641</v>
      </c>
      <c r="K15" s="3">
        <v>214.80645751953125</v>
      </c>
      <c r="L15" s="3">
        <v>0.36036938428878784</v>
      </c>
      <c r="M15" s="7">
        <v>77.40966796875</v>
      </c>
    </row>
    <row r="16" spans="1:13" x14ac:dyDescent="0.25">
      <c r="A16" t="s">
        <v>79</v>
      </c>
      <c r="B16" s="4">
        <v>7</v>
      </c>
      <c r="C16" s="2">
        <v>2</v>
      </c>
      <c r="D16" s="2">
        <v>38</v>
      </c>
      <c r="E16" s="2">
        <v>54</v>
      </c>
      <c r="F16" s="2">
        <v>169</v>
      </c>
      <c r="G16" s="2">
        <v>183.29629516601562</v>
      </c>
      <c r="H16" s="2">
        <v>0.49928399920463562</v>
      </c>
      <c r="I16" s="2">
        <v>91.51690673828125</v>
      </c>
      <c r="J16" s="2">
        <v>12.453873634338379</v>
      </c>
      <c r="K16" s="2">
        <v>176.5625</v>
      </c>
      <c r="L16" s="2">
        <v>0.38066035509109497</v>
      </c>
      <c r="M16" s="5">
        <v>67.210342407226563</v>
      </c>
    </row>
    <row r="17" spans="1:13" x14ac:dyDescent="0.25">
      <c r="A17" t="s">
        <v>34</v>
      </c>
      <c r="B17" s="6">
        <v>8</v>
      </c>
      <c r="C17" s="3">
        <v>2</v>
      </c>
      <c r="D17" s="3">
        <v>38</v>
      </c>
      <c r="E17" s="3">
        <v>55</v>
      </c>
      <c r="F17" s="3">
        <v>69</v>
      </c>
      <c r="G17" s="3">
        <v>78.236366271972656</v>
      </c>
      <c r="H17" s="3">
        <v>0.63174206018447876</v>
      </c>
      <c r="I17" s="3">
        <v>49.425201416015625</v>
      </c>
      <c r="J17" s="3">
        <v>6.6644926071166992</v>
      </c>
      <c r="K17" s="3">
        <v>74.244895935058594</v>
      </c>
      <c r="L17" s="3">
        <v>0.52209538221359253</v>
      </c>
      <c r="M17" s="7">
        <v>38.762916564941406</v>
      </c>
    </row>
    <row r="18" spans="1:13" x14ac:dyDescent="0.25">
      <c r="A18" t="s">
        <v>53</v>
      </c>
      <c r="B18" s="4">
        <v>1</v>
      </c>
      <c r="C18" s="2">
        <v>3</v>
      </c>
      <c r="D18" s="2">
        <v>38</v>
      </c>
      <c r="E18" s="2">
        <v>50</v>
      </c>
      <c r="F18" s="2">
        <v>126.5</v>
      </c>
      <c r="G18" s="2">
        <v>124.72000122070312</v>
      </c>
      <c r="H18" s="2">
        <v>0.47712889313697815</v>
      </c>
      <c r="I18" s="2">
        <v>59.507514953613281</v>
      </c>
      <c r="J18" s="2">
        <v>8.4156332015991211</v>
      </c>
      <c r="K18" s="2">
        <v>122.02272796630859</v>
      </c>
      <c r="L18" s="2">
        <v>0.39043805003166199</v>
      </c>
      <c r="M18" s="5">
        <v>47.642314910888672</v>
      </c>
    </row>
    <row r="19" spans="1:13" x14ac:dyDescent="0.25">
      <c r="A19" t="s">
        <v>56</v>
      </c>
      <c r="B19" s="6">
        <v>2</v>
      </c>
      <c r="C19" s="3">
        <v>3</v>
      </c>
      <c r="D19" s="3">
        <v>38</v>
      </c>
      <c r="E19" s="3">
        <v>50</v>
      </c>
      <c r="F19" s="3">
        <v>750.5</v>
      </c>
      <c r="G19" s="3">
        <v>793.97998046875</v>
      </c>
      <c r="H19" s="3">
        <v>0.49273201823234558</v>
      </c>
      <c r="I19" s="3">
        <v>391.2193603515625</v>
      </c>
      <c r="J19" s="3">
        <v>55.326774597167969</v>
      </c>
      <c r="K19" s="3">
        <v>765.977294921875</v>
      </c>
      <c r="L19" s="3">
        <v>0.21774998307228088</v>
      </c>
      <c r="M19" s="7">
        <v>166.79153442382812</v>
      </c>
    </row>
    <row r="20" spans="1:13" x14ac:dyDescent="0.25">
      <c r="A20" s="1" t="s">
        <v>59</v>
      </c>
      <c r="B20" s="4">
        <v>3</v>
      </c>
      <c r="C20" s="2">
        <v>3</v>
      </c>
      <c r="D20" s="2">
        <v>38</v>
      </c>
      <c r="E20" s="2">
        <v>65</v>
      </c>
      <c r="F20" s="2">
        <v>539</v>
      </c>
      <c r="G20" s="2">
        <v>549.81536865234375</v>
      </c>
      <c r="H20" s="2">
        <v>0.36335453391075134</v>
      </c>
      <c r="I20" s="2">
        <v>199.77790832519531</v>
      </c>
      <c r="J20" s="2">
        <v>24.779399871826172</v>
      </c>
      <c r="K20" s="2">
        <v>532.94915771484375</v>
      </c>
      <c r="L20" s="2">
        <v>0.24676118791103363</v>
      </c>
      <c r="M20" s="5">
        <v>131.51116943359375</v>
      </c>
    </row>
    <row r="21" spans="1:13" x14ac:dyDescent="0.25">
      <c r="A21" t="s">
        <v>62</v>
      </c>
      <c r="B21" s="6">
        <v>4</v>
      </c>
      <c r="C21" s="3">
        <v>3</v>
      </c>
      <c r="D21" s="3">
        <v>38</v>
      </c>
      <c r="E21" s="3">
        <v>56</v>
      </c>
      <c r="F21" s="3">
        <v>331</v>
      </c>
      <c r="G21" s="3">
        <v>339.07144165039062</v>
      </c>
      <c r="H21" s="3">
        <v>0.3541448712348938</v>
      </c>
      <c r="I21" s="3">
        <v>120.08040618896484</v>
      </c>
      <c r="J21" s="3">
        <v>16.046419143676758</v>
      </c>
      <c r="K21" s="3">
        <v>334.60000610351562</v>
      </c>
      <c r="L21" s="3">
        <v>0.28963196277618408</v>
      </c>
      <c r="M21" s="7">
        <v>96.910858154296875</v>
      </c>
    </row>
    <row r="22" spans="1:13" x14ac:dyDescent="0.25">
      <c r="A22" t="s">
        <v>65</v>
      </c>
      <c r="B22" s="4">
        <v>5</v>
      </c>
      <c r="C22" s="2">
        <v>3</v>
      </c>
      <c r="D22" s="2">
        <v>38</v>
      </c>
      <c r="E22" s="2">
        <v>70</v>
      </c>
      <c r="F22" s="2">
        <v>214.5</v>
      </c>
      <c r="G22" s="2">
        <v>238.4857177734375</v>
      </c>
      <c r="H22" s="2">
        <v>0.49486926198005676</v>
      </c>
      <c r="I22" s="2">
        <v>118.01924896240234</v>
      </c>
      <c r="J22" s="2">
        <v>14.105998039245605</v>
      </c>
      <c r="K22" s="2">
        <v>227.54838562011719</v>
      </c>
      <c r="L22" s="2">
        <v>0.32863360643386841</v>
      </c>
      <c r="M22" s="5">
        <v>74.780044555664063</v>
      </c>
    </row>
    <row r="23" spans="1:13" x14ac:dyDescent="0.25">
      <c r="A23" t="s">
        <v>71</v>
      </c>
      <c r="B23" s="6">
        <v>6</v>
      </c>
      <c r="C23" s="3">
        <v>3</v>
      </c>
      <c r="D23" s="3">
        <v>38</v>
      </c>
      <c r="E23" s="3">
        <v>77</v>
      </c>
      <c r="F23" s="3">
        <v>159</v>
      </c>
      <c r="G23" s="3">
        <v>166.84416198730469</v>
      </c>
      <c r="H23" s="3">
        <v>0.39996841549873352</v>
      </c>
      <c r="I23" s="3">
        <v>66.732391357421875</v>
      </c>
      <c r="J23" s="3">
        <v>7.6048617362976074</v>
      </c>
      <c r="K23" s="3">
        <v>163.60868835449219</v>
      </c>
      <c r="L23" s="3">
        <v>0.32267299294471741</v>
      </c>
      <c r="M23" s="7">
        <v>52.792106628417969</v>
      </c>
    </row>
    <row r="24" spans="1:13" x14ac:dyDescent="0.25">
      <c r="A24" t="s">
        <v>80</v>
      </c>
      <c r="B24" s="4">
        <v>7</v>
      </c>
      <c r="C24" s="2">
        <v>3</v>
      </c>
      <c r="D24" s="2">
        <v>38</v>
      </c>
      <c r="E24" s="2">
        <v>50</v>
      </c>
      <c r="F24" s="2">
        <v>165</v>
      </c>
      <c r="G24" s="2">
        <v>188.8800048828125</v>
      </c>
      <c r="H24" s="2">
        <v>0.47640731930732727</v>
      </c>
      <c r="I24" s="2">
        <v>89.983818054199219</v>
      </c>
      <c r="J24" s="2">
        <v>12.72563362121582</v>
      </c>
      <c r="K24" s="2">
        <v>179.56817626953125</v>
      </c>
      <c r="L24" s="2">
        <v>0.34233248233795166</v>
      </c>
      <c r="M24" s="5">
        <v>61.472019195556641</v>
      </c>
    </row>
    <row r="25" spans="1:13" x14ac:dyDescent="0.25">
      <c r="A25" t="s">
        <v>13</v>
      </c>
      <c r="B25" s="6">
        <v>1</v>
      </c>
      <c r="C25" s="3">
        <v>4</v>
      </c>
      <c r="D25" s="3">
        <v>38</v>
      </c>
      <c r="E25" s="3">
        <v>53</v>
      </c>
      <c r="F25" s="3">
        <v>70</v>
      </c>
      <c r="G25" s="3">
        <v>81.698112487792969</v>
      </c>
      <c r="H25" s="3">
        <v>0.58703130483627319</v>
      </c>
      <c r="I25" s="3">
        <v>47.9593505859375</v>
      </c>
      <c r="J25" s="3">
        <v>6.5877237319946289</v>
      </c>
      <c r="K25" s="3">
        <v>79.638298034667969</v>
      </c>
      <c r="L25" s="3">
        <v>0.4955132007598877</v>
      </c>
      <c r="M25" s="7">
        <v>39.461830139160156</v>
      </c>
    </row>
    <row r="26" spans="1:13" x14ac:dyDescent="0.25">
      <c r="A26" t="s">
        <v>14</v>
      </c>
      <c r="B26" s="4">
        <v>2</v>
      </c>
      <c r="C26" s="2">
        <v>4</v>
      </c>
      <c r="D26" s="2">
        <v>38</v>
      </c>
      <c r="E26" s="2">
        <v>55</v>
      </c>
      <c r="F26" s="2">
        <v>254</v>
      </c>
      <c r="G26" s="2">
        <v>259.16363525390625</v>
      </c>
      <c r="H26" s="2">
        <v>0.43052288889884949</v>
      </c>
      <c r="I26" s="2">
        <v>111.57587432861328</v>
      </c>
      <c r="J26" s="2">
        <v>15.044888496398926</v>
      </c>
      <c r="K26" s="2">
        <v>255.51020812988281</v>
      </c>
      <c r="L26" s="2">
        <v>0.29787734150886536</v>
      </c>
      <c r="M26" s="5">
        <v>76.110694885253906</v>
      </c>
    </row>
    <row r="27" spans="1:13" x14ac:dyDescent="0.25">
      <c r="A27" t="s">
        <v>15</v>
      </c>
      <c r="B27" s="6">
        <v>3</v>
      </c>
      <c r="C27" s="3">
        <v>4</v>
      </c>
      <c r="D27" s="3">
        <v>38</v>
      </c>
      <c r="E27" s="3">
        <v>58</v>
      </c>
      <c r="F27" s="3">
        <v>194</v>
      </c>
      <c r="G27" s="3">
        <v>206.39654541015625</v>
      </c>
      <c r="H27" s="3">
        <v>0.47199636697769165</v>
      </c>
      <c r="I27" s="3">
        <v>97.418418884277344</v>
      </c>
      <c r="J27" s="3">
        <v>12.791665077209473</v>
      </c>
      <c r="K27" s="3">
        <v>201.38461303710937</v>
      </c>
      <c r="L27" s="3">
        <v>0.3540681004524231</v>
      </c>
      <c r="M27" s="7">
        <v>71.303863525390625</v>
      </c>
    </row>
    <row r="28" spans="1:13" x14ac:dyDescent="0.25">
      <c r="A28" t="s">
        <v>16</v>
      </c>
      <c r="B28" s="4">
        <v>4</v>
      </c>
      <c r="C28" s="2">
        <v>4</v>
      </c>
      <c r="D28" s="2">
        <v>38</v>
      </c>
      <c r="E28" s="2">
        <v>61</v>
      </c>
      <c r="F28" s="2">
        <v>133</v>
      </c>
      <c r="G28" s="2">
        <v>142.42622375488281</v>
      </c>
      <c r="H28" s="2">
        <v>0.42379364371299744</v>
      </c>
      <c r="I28" s="2">
        <v>60.359329223632813</v>
      </c>
      <c r="J28" s="2">
        <v>7.7282199859619141</v>
      </c>
      <c r="K28" s="2">
        <v>140.29090881347656</v>
      </c>
      <c r="L28" s="2">
        <v>0.36521568894386292</v>
      </c>
      <c r="M28" s="5">
        <v>51.236442565917969</v>
      </c>
    </row>
    <row r="29" spans="1:13" x14ac:dyDescent="0.25">
      <c r="A29" t="s">
        <v>17</v>
      </c>
      <c r="B29" s="6">
        <v>5</v>
      </c>
      <c r="C29" s="3">
        <v>4</v>
      </c>
      <c r="D29" s="3">
        <v>38</v>
      </c>
      <c r="E29" s="3">
        <v>64</v>
      </c>
      <c r="F29" s="3">
        <v>102.5</v>
      </c>
      <c r="G29" s="3">
        <v>107.125</v>
      </c>
      <c r="H29" s="3">
        <v>0.50026506185531616</v>
      </c>
      <c r="I29" s="3">
        <v>53.590896606445313</v>
      </c>
      <c r="J29" s="3">
        <v>6.6988620758056641</v>
      </c>
      <c r="K29" s="3">
        <v>104.27586364746094</v>
      </c>
      <c r="L29" s="3">
        <v>0.39107826352119446</v>
      </c>
      <c r="M29" s="7">
        <v>40.780021667480469</v>
      </c>
    </row>
    <row r="30" spans="1:13" x14ac:dyDescent="0.25">
      <c r="A30" t="s">
        <v>19</v>
      </c>
      <c r="B30" s="4">
        <v>6</v>
      </c>
      <c r="C30" s="2">
        <v>4</v>
      </c>
      <c r="D30" s="2">
        <v>38</v>
      </c>
      <c r="E30" s="2">
        <v>64</v>
      </c>
      <c r="F30" s="2">
        <v>86</v>
      </c>
      <c r="G30" s="2">
        <v>92.578125</v>
      </c>
      <c r="H30" s="2">
        <v>0.58775037527084351</v>
      </c>
      <c r="I30" s="2">
        <v>54.412826538085938</v>
      </c>
      <c r="J30" s="2">
        <v>6.8016033172607422</v>
      </c>
      <c r="K30" s="2">
        <v>89.5</v>
      </c>
      <c r="L30" s="2">
        <v>0.44240707159042358</v>
      </c>
      <c r="M30" s="5">
        <v>39.595432281494141</v>
      </c>
    </row>
    <row r="31" spans="1:13" x14ac:dyDescent="0.25">
      <c r="A31" t="s">
        <v>81</v>
      </c>
      <c r="B31" s="6">
        <v>7</v>
      </c>
      <c r="C31" s="3">
        <v>4</v>
      </c>
      <c r="D31" s="3">
        <v>38</v>
      </c>
      <c r="E31" s="3">
        <v>54</v>
      </c>
      <c r="F31" s="3">
        <v>105</v>
      </c>
      <c r="G31" s="3">
        <v>113.44444274902344</v>
      </c>
      <c r="H31" s="3">
        <v>0.62132227420806885</v>
      </c>
      <c r="I31" s="3">
        <v>70.485557556152344</v>
      </c>
      <c r="J31" s="3">
        <v>9.5918693542480469</v>
      </c>
      <c r="K31" s="3">
        <v>106.91666412353516</v>
      </c>
      <c r="L31" s="3">
        <v>0.40990328788757324</v>
      </c>
      <c r="M31" s="7">
        <v>43.825492858886719</v>
      </c>
    </row>
    <row r="32" spans="1:13" x14ac:dyDescent="0.25">
      <c r="A32" t="s">
        <v>20</v>
      </c>
      <c r="B32" s="4">
        <v>1</v>
      </c>
      <c r="C32" s="2">
        <v>5</v>
      </c>
      <c r="D32" s="2">
        <v>38</v>
      </c>
      <c r="E32" s="2">
        <v>65</v>
      </c>
      <c r="F32" s="2">
        <v>86</v>
      </c>
      <c r="G32" s="2">
        <v>97.369232177734375</v>
      </c>
      <c r="H32" s="2">
        <v>0.71677219867706299</v>
      </c>
      <c r="I32" s="2">
        <v>69.791557312011719</v>
      </c>
      <c r="J32" s="2">
        <v>8.6565771102905273</v>
      </c>
      <c r="K32" s="2">
        <v>90.491523742675781</v>
      </c>
      <c r="L32" s="2">
        <v>0.42383843660354614</v>
      </c>
      <c r="M32" s="5">
        <v>38.353786468505859</v>
      </c>
    </row>
    <row r="33" spans="1:17" x14ac:dyDescent="0.25">
      <c r="A33" t="s">
        <v>21</v>
      </c>
      <c r="B33" s="6">
        <v>2</v>
      </c>
      <c r="C33" s="3">
        <v>5</v>
      </c>
      <c r="D33" s="3">
        <v>38</v>
      </c>
      <c r="E33" s="3">
        <v>56</v>
      </c>
      <c r="F33" s="3">
        <v>236</v>
      </c>
      <c r="G33" s="3">
        <v>260.89285278320312</v>
      </c>
      <c r="H33" s="3">
        <v>0.41498756408691406</v>
      </c>
      <c r="I33" s="3">
        <v>108.26728820800781</v>
      </c>
      <c r="J33" s="3">
        <v>14.467825889587402</v>
      </c>
      <c r="K33" s="3">
        <v>254.33999633789063</v>
      </c>
      <c r="L33" s="3">
        <v>0.31495615839958191</v>
      </c>
      <c r="M33" s="7">
        <v>80.105949401855469</v>
      </c>
    </row>
    <row r="34" spans="1:17" x14ac:dyDescent="0.25">
      <c r="A34" t="s">
        <v>22</v>
      </c>
      <c r="B34" s="4">
        <v>3</v>
      </c>
      <c r="C34" s="2">
        <v>5</v>
      </c>
      <c r="D34" s="2">
        <v>38</v>
      </c>
      <c r="E34" s="2">
        <v>50</v>
      </c>
      <c r="F34" s="2">
        <v>180</v>
      </c>
      <c r="G34" s="2">
        <v>184.69999694824219</v>
      </c>
      <c r="H34" s="2">
        <v>0.43720841407775879</v>
      </c>
      <c r="I34" s="2">
        <v>80.752395629882813</v>
      </c>
      <c r="J34" s="2">
        <v>11.420112609863281</v>
      </c>
      <c r="K34" s="2">
        <v>178.56817626953125</v>
      </c>
      <c r="L34" s="2">
        <v>0.26638847589492798</v>
      </c>
      <c r="M34" s="5">
        <v>47.568504333496094</v>
      </c>
    </row>
    <row r="35" spans="1:17" x14ac:dyDescent="0.25">
      <c r="A35" t="s">
        <v>23</v>
      </c>
      <c r="B35" s="6">
        <v>4</v>
      </c>
      <c r="C35" s="3">
        <v>5</v>
      </c>
      <c r="D35" s="3">
        <v>38</v>
      </c>
      <c r="E35" s="3">
        <v>59</v>
      </c>
      <c r="F35" s="3">
        <v>140</v>
      </c>
      <c r="G35" s="3">
        <v>172.16949462890625</v>
      </c>
      <c r="H35" s="3">
        <v>0.75446504354476929</v>
      </c>
      <c r="I35" s="3">
        <v>129.8958740234375</v>
      </c>
      <c r="J35" s="3">
        <v>16.911001205444336</v>
      </c>
      <c r="K35" s="3">
        <v>155.05661010742187</v>
      </c>
      <c r="L35" s="3">
        <v>0.43822550773620605</v>
      </c>
      <c r="M35" s="7">
        <v>67.949760437011719</v>
      </c>
    </row>
    <row r="36" spans="1:17" x14ac:dyDescent="0.25">
      <c r="A36" t="s">
        <v>24</v>
      </c>
      <c r="B36" s="4">
        <v>5</v>
      </c>
      <c r="C36" s="2">
        <v>5</v>
      </c>
      <c r="D36" s="2">
        <v>38</v>
      </c>
      <c r="E36" s="2">
        <v>50</v>
      </c>
      <c r="F36" s="2">
        <v>100</v>
      </c>
      <c r="G36" s="2">
        <v>108.86000061035156</v>
      </c>
      <c r="H36" s="2">
        <v>0.55248987674713135</v>
      </c>
      <c r="I36" s="2">
        <v>60.144046783447266</v>
      </c>
      <c r="J36" s="2">
        <v>8.5056524276733398</v>
      </c>
      <c r="K36" s="2">
        <v>104.52272796630859</v>
      </c>
      <c r="L36" s="2">
        <v>0.40117695927619934</v>
      </c>
      <c r="M36" s="5">
        <v>41.932109832763672</v>
      </c>
    </row>
    <row r="37" spans="1:17" x14ac:dyDescent="0.25">
      <c r="A37" t="s">
        <v>26</v>
      </c>
      <c r="B37" s="6">
        <v>6</v>
      </c>
      <c r="C37" s="3">
        <v>5</v>
      </c>
      <c r="D37" s="3">
        <v>38</v>
      </c>
      <c r="E37" s="3">
        <v>89</v>
      </c>
      <c r="F37" s="3">
        <v>108</v>
      </c>
      <c r="G37" s="3">
        <v>113.13483428955078</v>
      </c>
      <c r="H37" s="3">
        <v>0.52844256162643433</v>
      </c>
      <c r="I37" s="3">
        <v>59.785259246826172</v>
      </c>
      <c r="J37" s="3">
        <v>6.3372244834899902</v>
      </c>
      <c r="K37" s="3">
        <v>110.40740966796875</v>
      </c>
      <c r="L37" s="3">
        <v>0.43394312262535095</v>
      </c>
      <c r="M37" s="7">
        <v>47.910537719726563</v>
      </c>
    </row>
    <row r="38" spans="1:17" x14ac:dyDescent="0.25">
      <c r="A38" t="s">
        <v>82</v>
      </c>
      <c r="B38" s="4">
        <v>7</v>
      </c>
      <c r="C38" s="2">
        <v>5</v>
      </c>
      <c r="D38" s="2">
        <v>38</v>
      </c>
      <c r="E38" s="2">
        <v>81</v>
      </c>
      <c r="F38" s="2">
        <v>114</v>
      </c>
      <c r="G38" s="2">
        <v>118.11111450195312</v>
      </c>
      <c r="H38" s="2">
        <v>0.53216159343719482</v>
      </c>
      <c r="I38" s="2">
        <v>62.854194641113281</v>
      </c>
      <c r="J38" s="2">
        <v>6.9837994575500488</v>
      </c>
      <c r="K38" s="2">
        <v>113.08219146728516</v>
      </c>
      <c r="L38" s="2">
        <v>0.40887370705604553</v>
      </c>
      <c r="M38" s="5">
        <v>46.236335754394531</v>
      </c>
    </row>
    <row r="39" spans="1:17" x14ac:dyDescent="0.25">
      <c r="A39" t="s">
        <v>27</v>
      </c>
      <c r="B39" s="6">
        <v>1</v>
      </c>
      <c r="C39" s="3">
        <v>6</v>
      </c>
      <c r="D39" s="3">
        <v>38</v>
      </c>
      <c r="E39" s="3">
        <v>50</v>
      </c>
      <c r="F39" s="3">
        <v>76</v>
      </c>
      <c r="G39" s="3">
        <v>85.680000305175781</v>
      </c>
      <c r="H39" s="3">
        <v>0.66598421335220337</v>
      </c>
      <c r="I39" s="3">
        <v>57.061527252197266</v>
      </c>
      <c r="J39" s="3">
        <v>8.0697183609008789</v>
      </c>
      <c r="K39" s="3">
        <v>80.340911865234375</v>
      </c>
      <c r="L39" s="3">
        <v>0.48818051815032959</v>
      </c>
      <c r="M39" s="7">
        <v>39.220867156982422</v>
      </c>
    </row>
    <row r="40" spans="1:17" x14ac:dyDescent="0.25">
      <c r="A40" t="s">
        <v>28</v>
      </c>
      <c r="B40" s="4">
        <v>2</v>
      </c>
      <c r="C40" s="2">
        <v>6</v>
      </c>
      <c r="D40" s="2">
        <v>38</v>
      </c>
      <c r="E40" s="2">
        <v>65</v>
      </c>
      <c r="F40" s="2">
        <v>236</v>
      </c>
      <c r="G40" s="2">
        <v>245.72308349609375</v>
      </c>
      <c r="H40" s="2">
        <v>0.47037291526794434</v>
      </c>
      <c r="I40" s="2">
        <v>115.58148193359375</v>
      </c>
      <c r="J40" s="2">
        <v>14.336117744445801</v>
      </c>
      <c r="K40" s="2">
        <v>240.27117919921875</v>
      </c>
      <c r="L40" s="2">
        <v>0.35957041382789612</v>
      </c>
      <c r="M40" s="5">
        <v>86.3944091796875</v>
      </c>
    </row>
    <row r="41" spans="1:17" x14ac:dyDescent="0.25">
      <c r="A41" t="s">
        <v>29</v>
      </c>
      <c r="B41" s="6">
        <v>3</v>
      </c>
      <c r="C41" s="3">
        <v>6</v>
      </c>
      <c r="D41" s="3">
        <v>38</v>
      </c>
      <c r="E41" s="3">
        <v>50</v>
      </c>
      <c r="F41" s="3">
        <v>181</v>
      </c>
      <c r="G41" s="3">
        <v>194.03999328613281</v>
      </c>
      <c r="H41" s="3">
        <v>0.43499007821083069</v>
      </c>
      <c r="I41" s="3">
        <v>84.405471801757813</v>
      </c>
      <c r="J41" s="3">
        <v>11.936737060546875</v>
      </c>
      <c r="K41" s="3">
        <v>192.61363220214844</v>
      </c>
      <c r="L41" s="3">
        <v>0.33688440918922424</v>
      </c>
      <c r="M41" s="7">
        <v>64.888534545898438</v>
      </c>
    </row>
    <row r="42" spans="1:17" x14ac:dyDescent="0.25">
      <c r="A42" t="s">
        <v>30</v>
      </c>
      <c r="B42" s="4">
        <v>4</v>
      </c>
      <c r="C42" s="2">
        <v>6</v>
      </c>
      <c r="D42" s="2">
        <v>38</v>
      </c>
      <c r="E42" s="2">
        <v>50</v>
      </c>
      <c r="F42" s="2">
        <v>138</v>
      </c>
      <c r="G42" s="2">
        <v>154.17999267578125</v>
      </c>
      <c r="H42" s="2">
        <v>0.54315066337585449</v>
      </c>
      <c r="I42" s="2">
        <v>83.742973327636719</v>
      </c>
      <c r="J42" s="2">
        <v>11.843044281005859</v>
      </c>
      <c r="K42" s="2">
        <v>146.43182373046875</v>
      </c>
      <c r="L42" s="2">
        <v>0.4067593514919281</v>
      </c>
      <c r="M42" s="5">
        <v>59.562511444091797</v>
      </c>
    </row>
    <row r="43" spans="1:17" x14ac:dyDescent="0.25">
      <c r="A43" t="s">
        <v>31</v>
      </c>
      <c r="B43" s="6">
        <v>5</v>
      </c>
      <c r="C43" s="3">
        <v>6</v>
      </c>
      <c r="D43" s="3">
        <v>38</v>
      </c>
      <c r="E43" s="3">
        <v>50</v>
      </c>
      <c r="F43" s="3">
        <v>100.5</v>
      </c>
      <c r="G43" s="3">
        <v>112.98000335693359</v>
      </c>
      <c r="H43" s="3">
        <v>0.56861996650695801</v>
      </c>
      <c r="I43" s="3">
        <v>64.242683410644531</v>
      </c>
      <c r="J43" s="3">
        <v>9.0852870941162109</v>
      </c>
      <c r="K43" s="3">
        <v>109.61363983154297</v>
      </c>
      <c r="L43" s="3">
        <v>0.42485028505325317</v>
      </c>
      <c r="M43" s="7">
        <v>46.569385528564453</v>
      </c>
    </row>
    <row r="44" spans="1:17" x14ac:dyDescent="0.25">
      <c r="A44" t="s">
        <v>33</v>
      </c>
      <c r="B44" s="4">
        <v>6</v>
      </c>
      <c r="C44" s="2">
        <v>6</v>
      </c>
      <c r="D44" s="2">
        <v>38</v>
      </c>
      <c r="E44" s="2">
        <v>72</v>
      </c>
      <c r="F44" s="2">
        <v>106.5</v>
      </c>
      <c r="G44" s="2">
        <v>118.43055725097656</v>
      </c>
      <c r="H44" s="2">
        <v>0.56784659624099731</v>
      </c>
      <c r="I44" s="2">
        <v>67.250389099121094</v>
      </c>
      <c r="J44" s="2">
        <v>7.9255342483520508</v>
      </c>
      <c r="K44" s="2">
        <v>114.65625</v>
      </c>
      <c r="L44" s="2">
        <v>0.44464960694313049</v>
      </c>
      <c r="M44" s="5">
        <v>50.981857299804688</v>
      </c>
    </row>
    <row r="45" spans="1:17" x14ac:dyDescent="0.25">
      <c r="A45" t="s">
        <v>83</v>
      </c>
      <c r="B45" s="6">
        <v>7</v>
      </c>
      <c r="C45" s="3">
        <v>6</v>
      </c>
      <c r="D45" s="3">
        <v>38</v>
      </c>
      <c r="E45" s="3">
        <v>50</v>
      </c>
      <c r="F45" s="3">
        <v>113</v>
      </c>
      <c r="G45" s="3">
        <v>121.30000305175781</v>
      </c>
      <c r="H45" s="3">
        <v>0.38091200590133667</v>
      </c>
      <c r="I45" s="3">
        <v>46.204624176025391</v>
      </c>
      <c r="J45" s="3">
        <v>6.5343208312988281</v>
      </c>
      <c r="K45" s="3">
        <v>119.88636016845703</v>
      </c>
      <c r="L45" s="3">
        <v>0.31431767344474792</v>
      </c>
      <c r="M45" s="7">
        <v>37.682403564453125</v>
      </c>
    </row>
    <row r="48" spans="1:17" x14ac:dyDescent="0.25">
      <c r="A48" t="s">
        <v>43</v>
      </c>
      <c r="B48" s="10" t="s">
        <v>44</v>
      </c>
      <c r="C48" s="20" t="s">
        <v>45</v>
      </c>
      <c r="D48" s="20"/>
      <c r="E48" s="20"/>
      <c r="F48" s="20" t="s">
        <v>46</v>
      </c>
      <c r="G48" s="20"/>
      <c r="H48" s="20"/>
      <c r="J48" t="s">
        <v>47</v>
      </c>
      <c r="K48" s="10" t="s">
        <v>44</v>
      </c>
      <c r="L48" s="20" t="s">
        <v>45</v>
      </c>
      <c r="M48" s="20"/>
      <c r="N48" s="20"/>
      <c r="O48" s="20" t="s">
        <v>46</v>
      </c>
      <c r="P48" s="20"/>
      <c r="Q48" s="20"/>
    </row>
    <row r="49" spans="1:17" x14ac:dyDescent="0.25">
      <c r="B49" s="9">
        <v>0</v>
      </c>
      <c r="C49" s="2">
        <f t="shared" ref="C49:C55" si="0">K2</f>
        <v>115.91836547851562</v>
      </c>
      <c r="D49" s="2">
        <f t="shared" ref="D49:D55" si="1">K10</f>
        <v>128.69230651855469</v>
      </c>
      <c r="E49" s="2">
        <f>K18</f>
        <v>122.02272796630859</v>
      </c>
      <c r="F49" s="2">
        <f>K25</f>
        <v>79.638298034667969</v>
      </c>
      <c r="G49" s="2">
        <f>K32</f>
        <v>90.491523742675781</v>
      </c>
      <c r="H49" s="2">
        <f>K39</f>
        <v>80.340911865234375</v>
      </c>
      <c r="K49" s="9">
        <v>0</v>
      </c>
      <c r="L49">
        <f>C49/$C$58</f>
        <v>0.94850904601239916</v>
      </c>
      <c r="M49">
        <f t="shared" ref="M49:N55" si="2">D49/$C$58</f>
        <v>1.0530325922139863</v>
      </c>
      <c r="N49">
        <f t="shared" si="2"/>
        <v>0.9984583617736148</v>
      </c>
      <c r="O49">
        <f>F49/$F$58</f>
        <v>0.95386351383046442</v>
      </c>
      <c r="P49">
        <f t="shared" ref="P49:Q55" si="3">G49/$F$58</f>
        <v>1.0838574522459845</v>
      </c>
      <c r="Q49">
        <f t="shared" si="3"/>
        <v>0.96227903392355085</v>
      </c>
    </row>
    <row r="50" spans="1:17" x14ac:dyDescent="0.25">
      <c r="B50" s="9">
        <v>0.25</v>
      </c>
      <c r="C50" s="2">
        <f t="shared" si="0"/>
        <v>755.88677978515625</v>
      </c>
      <c r="D50" s="2">
        <f t="shared" si="1"/>
        <v>739.97869873046875</v>
      </c>
      <c r="E50" s="2">
        <f t="shared" ref="E50:E55" si="4">K19</f>
        <v>765.977294921875</v>
      </c>
      <c r="F50" s="2">
        <f t="shared" ref="F50:F55" si="5">K26</f>
        <v>255.51020812988281</v>
      </c>
      <c r="G50" s="2">
        <f t="shared" ref="G50:G55" si="6">K33</f>
        <v>254.33999633789063</v>
      </c>
      <c r="H50" s="2">
        <f t="shared" ref="H50:H55" si="7">K40</f>
        <v>240.27117919921875</v>
      </c>
      <c r="K50" s="9">
        <v>0.25</v>
      </c>
      <c r="L50">
        <f t="shared" ref="L50:L55" si="8">C50/$C$58</f>
        <v>6.185089355148695</v>
      </c>
      <c r="M50">
        <f t="shared" si="2"/>
        <v>6.0549205184610679</v>
      </c>
      <c r="N50">
        <f t="shared" si="2"/>
        <v>6.2676556063772519</v>
      </c>
      <c r="O50">
        <f t="shared" ref="O50:O55" si="9">F50/$F$58</f>
        <v>3.0603600398419721</v>
      </c>
      <c r="P50">
        <f t="shared" si="3"/>
        <v>3.0463438898314634</v>
      </c>
      <c r="Q50">
        <f t="shared" si="3"/>
        <v>2.8778353746759793</v>
      </c>
    </row>
    <row r="51" spans="1:17" x14ac:dyDescent="0.25">
      <c r="B51" s="9">
        <v>1</v>
      </c>
      <c r="C51" s="2">
        <f t="shared" si="0"/>
        <v>527.6981201171875</v>
      </c>
      <c r="D51" s="2">
        <f t="shared" si="1"/>
        <v>607.05657958984375</v>
      </c>
      <c r="E51" s="2">
        <f t="shared" si="4"/>
        <v>532.94915771484375</v>
      </c>
      <c r="F51" s="2">
        <f t="shared" si="5"/>
        <v>201.38461303710937</v>
      </c>
      <c r="G51" s="2">
        <f t="shared" si="6"/>
        <v>178.56817626953125</v>
      </c>
      <c r="H51" s="2">
        <f t="shared" si="7"/>
        <v>192.61363220214844</v>
      </c>
      <c r="K51" s="9">
        <v>1</v>
      </c>
      <c r="L51">
        <f t="shared" si="8"/>
        <v>4.3179218273885835</v>
      </c>
      <c r="M51">
        <f t="shared" si="2"/>
        <v>4.9672772282924536</v>
      </c>
      <c r="N51">
        <f t="shared" si="2"/>
        <v>4.3608887605554534</v>
      </c>
      <c r="O51">
        <f t="shared" si="9"/>
        <v>2.4120735797159276</v>
      </c>
      <c r="P51">
        <f t="shared" si="3"/>
        <v>2.1387909118877113</v>
      </c>
      <c r="Q51">
        <f t="shared" si="3"/>
        <v>2.3070196194299672</v>
      </c>
    </row>
    <row r="52" spans="1:17" x14ac:dyDescent="0.25">
      <c r="B52" s="9">
        <v>4</v>
      </c>
      <c r="C52" s="2">
        <f t="shared" si="0"/>
        <v>367.41177368164062</v>
      </c>
      <c r="D52" s="2">
        <f t="shared" si="1"/>
        <v>325.32144165039062</v>
      </c>
      <c r="E52" s="2">
        <f t="shared" si="4"/>
        <v>334.60000610351562</v>
      </c>
      <c r="F52" s="2">
        <f t="shared" si="5"/>
        <v>140.29090881347656</v>
      </c>
      <c r="G52" s="2">
        <f t="shared" si="6"/>
        <v>155.05661010742187</v>
      </c>
      <c r="H52" s="2">
        <f t="shared" si="7"/>
        <v>146.43182373046875</v>
      </c>
      <c r="K52" s="9">
        <v>4</v>
      </c>
      <c r="L52">
        <f t="shared" si="8"/>
        <v>3.0063690900911331</v>
      </c>
      <c r="M52">
        <f t="shared" si="2"/>
        <v>2.661962399084906</v>
      </c>
      <c r="N52">
        <f t="shared" si="2"/>
        <v>2.7378848146699433</v>
      </c>
      <c r="O52">
        <f t="shared" si="9"/>
        <v>1.6803269600392328</v>
      </c>
      <c r="P52">
        <f t="shared" si="3"/>
        <v>1.8571823684042192</v>
      </c>
      <c r="Q52">
        <f t="shared" si="3"/>
        <v>1.7538794445273638</v>
      </c>
    </row>
    <row r="53" spans="1:17" x14ac:dyDescent="0.25">
      <c r="B53" s="9">
        <v>8</v>
      </c>
      <c r="C53" s="2">
        <f t="shared" si="0"/>
        <v>243.26666259765625</v>
      </c>
      <c r="D53" s="2">
        <f t="shared" si="1"/>
        <v>235.574462890625</v>
      </c>
      <c r="E53" s="2">
        <f t="shared" si="4"/>
        <v>227.54838562011719</v>
      </c>
      <c r="F53" s="2">
        <f t="shared" si="5"/>
        <v>104.27586364746094</v>
      </c>
      <c r="G53" s="2">
        <f t="shared" si="6"/>
        <v>104.52272796630859</v>
      </c>
      <c r="H53" s="2">
        <f t="shared" si="7"/>
        <v>109.61363983154297</v>
      </c>
      <c r="K53" s="9">
        <v>8</v>
      </c>
      <c r="L53">
        <f t="shared" si="8"/>
        <v>1.9905441999170417</v>
      </c>
      <c r="M53">
        <f t="shared" si="2"/>
        <v>1.9276023099435728</v>
      </c>
      <c r="N53">
        <f t="shared" si="2"/>
        <v>1.8619284465859833</v>
      </c>
      <c r="O53">
        <f t="shared" si="9"/>
        <v>1.2489586563386201</v>
      </c>
      <c r="P53">
        <f t="shared" si="3"/>
        <v>1.2519154606956504</v>
      </c>
      <c r="Q53">
        <f t="shared" si="3"/>
        <v>1.3128915890184802</v>
      </c>
    </row>
    <row r="54" spans="1:17" x14ac:dyDescent="0.25">
      <c r="B54" s="9">
        <v>16</v>
      </c>
      <c r="C54" s="2">
        <f t="shared" si="0"/>
        <v>190.47457885742187</v>
      </c>
      <c r="D54" s="2">
        <f t="shared" si="1"/>
        <v>214.80645751953125</v>
      </c>
      <c r="E54" s="2">
        <f t="shared" si="4"/>
        <v>163.60868835449219</v>
      </c>
      <c r="F54" s="2">
        <f t="shared" si="5"/>
        <v>89.5</v>
      </c>
      <c r="G54" s="2">
        <f t="shared" si="6"/>
        <v>110.40740966796875</v>
      </c>
      <c r="H54" s="2">
        <f t="shared" si="7"/>
        <v>114.65625</v>
      </c>
      <c r="K54" s="9">
        <v>16</v>
      </c>
      <c r="L54">
        <f t="shared" si="8"/>
        <v>1.5585697774107383</v>
      </c>
      <c r="M54">
        <f t="shared" si="2"/>
        <v>1.7576668482003044</v>
      </c>
      <c r="N54">
        <f t="shared" si="2"/>
        <v>1.3387380012636674</v>
      </c>
      <c r="O54">
        <f t="shared" si="9"/>
        <v>1.0719815289204591</v>
      </c>
      <c r="P54">
        <f t="shared" si="3"/>
        <v>1.3223989253633142</v>
      </c>
      <c r="Q54">
        <f t="shared" si="3"/>
        <v>1.373289186316049</v>
      </c>
    </row>
    <row r="55" spans="1:17" x14ac:dyDescent="0.25">
      <c r="B55" s="9">
        <v>24</v>
      </c>
      <c r="C55" s="2">
        <f t="shared" si="0"/>
        <v>173.84126281738281</v>
      </c>
      <c r="D55" s="2">
        <f t="shared" si="1"/>
        <v>176.5625</v>
      </c>
      <c r="E55" s="2">
        <f t="shared" si="4"/>
        <v>179.56817626953125</v>
      </c>
      <c r="F55" s="2">
        <f t="shared" si="5"/>
        <v>106.91666412353516</v>
      </c>
      <c r="G55" s="2">
        <f t="shared" si="6"/>
        <v>113.08219146728516</v>
      </c>
      <c r="H55" s="2">
        <f t="shared" si="7"/>
        <v>119.88636016845703</v>
      </c>
      <c r="K55" s="9">
        <v>24</v>
      </c>
      <c r="L55">
        <f t="shared" si="8"/>
        <v>1.422466661532312</v>
      </c>
      <c r="M55">
        <f t="shared" si="2"/>
        <v>1.4447333495881929</v>
      </c>
      <c r="N55">
        <f t="shared" si="2"/>
        <v>1.469327477699528</v>
      </c>
      <c r="O55">
        <f t="shared" si="9"/>
        <v>1.2805887047399154</v>
      </c>
      <c r="P55">
        <f t="shared" si="3"/>
        <v>1.3544359832712451</v>
      </c>
      <c r="Q55">
        <f t="shared" si="3"/>
        <v>1.4359325549730884</v>
      </c>
    </row>
    <row r="57" spans="1:17" x14ac:dyDescent="0.25">
      <c r="C57" s="20" t="s">
        <v>45</v>
      </c>
      <c r="D57" s="20"/>
      <c r="E57" s="20"/>
      <c r="F57" s="20" t="s">
        <v>46</v>
      </c>
      <c r="G57" s="20"/>
      <c r="H57" s="20"/>
      <c r="J57" t="s">
        <v>48</v>
      </c>
      <c r="K57" s="10" t="s">
        <v>44</v>
      </c>
      <c r="L57" s="20" t="s">
        <v>45</v>
      </c>
      <c r="M57" s="20"/>
      <c r="N57" s="20"/>
      <c r="O57" s="20" t="s">
        <v>46</v>
      </c>
      <c r="P57" s="20"/>
      <c r="Q57" s="20"/>
    </row>
    <row r="58" spans="1:17" x14ac:dyDescent="0.25">
      <c r="A58" t="s">
        <v>49</v>
      </c>
      <c r="C58">
        <f>AVERAGE(C49:E49)</f>
        <v>122.2111333211263</v>
      </c>
      <c r="F58">
        <f>AVERAGE(F49:H49)</f>
        <v>83.490244547526046</v>
      </c>
      <c r="K58" s="9">
        <v>0</v>
      </c>
      <c r="L58">
        <f>C49/MAX($C$49:$C$55)</f>
        <v>0.15335413791925664</v>
      </c>
      <c r="M58">
        <f>D49/MAX(D$49:D$55)</f>
        <v>0.17391352851013597</v>
      </c>
      <c r="N58">
        <f>E49/MAX(E$49:E$55)</f>
        <v>0.15930332240298867</v>
      </c>
      <c r="O58">
        <f t="shared" ref="O58:Q64" si="10">F49/MAX(F$49:F$55)</f>
        <v>0.31168342986197112</v>
      </c>
      <c r="P58">
        <f t="shared" si="10"/>
        <v>0.35578959285057871</v>
      </c>
      <c r="Q58">
        <f t="shared" si="10"/>
        <v>0.33437598355739706</v>
      </c>
    </row>
    <row r="59" spans="1:17" x14ac:dyDescent="0.25">
      <c r="K59" s="9">
        <v>0.25</v>
      </c>
      <c r="L59">
        <f t="shared" ref="L59:L64" si="11">C50/MAX($C$49:$C$55)</f>
        <v>1</v>
      </c>
      <c r="M59">
        <f t="shared" ref="M59:N64" si="12">D50/MAX(D$49:D$55)</f>
        <v>1</v>
      </c>
      <c r="N59">
        <f t="shared" si="12"/>
        <v>1</v>
      </c>
      <c r="O59">
        <f t="shared" si="10"/>
        <v>1</v>
      </c>
      <c r="P59">
        <f t="shared" si="10"/>
        <v>1</v>
      </c>
      <c r="Q59">
        <f t="shared" si="10"/>
        <v>1</v>
      </c>
    </row>
    <row r="60" spans="1:17" x14ac:dyDescent="0.25">
      <c r="A60" t="s">
        <v>77</v>
      </c>
      <c r="C60" s="16">
        <f>STDEV(C49:E49)/ AVERAGE(C49:E49)</f>
        <v>5.2278823762156479E-2</v>
      </c>
      <c r="F60" s="16">
        <f>STDEV(F49:H49)/ AVERAGE(F49:H49)</f>
        <v>7.2744480666920519E-2</v>
      </c>
      <c r="K60" s="9">
        <v>1</v>
      </c>
      <c r="L60">
        <f t="shared" si="11"/>
        <v>0.6981179380689444</v>
      </c>
      <c r="M60">
        <f t="shared" si="12"/>
        <v>0.82037034394548047</v>
      </c>
      <c r="N60">
        <f t="shared" si="12"/>
        <v>0.69577670415048176</v>
      </c>
      <c r="O60">
        <f t="shared" si="10"/>
        <v>0.78816660403149164</v>
      </c>
      <c r="P60">
        <f t="shared" si="10"/>
        <v>0.70208452795722887</v>
      </c>
      <c r="Q60">
        <f t="shared" si="10"/>
        <v>0.80165100468601991</v>
      </c>
    </row>
    <row r="61" spans="1:17" x14ac:dyDescent="0.25">
      <c r="C61" s="16">
        <f t="shared" ref="C61:C66" si="13">STDEV(C50:E50)/ AVERAGE(C50:E50)</f>
        <v>1.7384934707186207E-2</v>
      </c>
      <c r="F61" s="16">
        <f t="shared" ref="F61:F66" si="14">STDEV(F50:H50)/ AVERAGE(F50:H50)</f>
        <v>3.3917129062500759E-2</v>
      </c>
      <c r="K61" s="9">
        <v>4</v>
      </c>
      <c r="L61">
        <f t="shared" si="11"/>
        <v>0.48606720412026405</v>
      </c>
      <c r="M61">
        <f t="shared" si="12"/>
        <v>0.43963622494609989</v>
      </c>
      <c r="N61">
        <f t="shared" si="12"/>
        <v>0.43682757742531098</v>
      </c>
      <c r="O61">
        <f t="shared" si="10"/>
        <v>0.54906185486789971</v>
      </c>
      <c r="P61">
        <f t="shared" si="10"/>
        <v>0.60964304608005582</v>
      </c>
      <c r="Q61">
        <f t="shared" si="10"/>
        <v>0.60944398000001521</v>
      </c>
    </row>
    <row r="62" spans="1:17" x14ac:dyDescent="0.25">
      <c r="C62" s="16">
        <f t="shared" si="13"/>
        <v>7.9833446684974288E-2</v>
      </c>
      <c r="F62" s="16">
        <f t="shared" si="14"/>
        <v>6.0304155820957731E-2</v>
      </c>
      <c r="K62" s="9">
        <v>8</v>
      </c>
      <c r="L62">
        <f t="shared" si="11"/>
        <v>0.32182949762238111</v>
      </c>
      <c r="M62">
        <f t="shared" si="12"/>
        <v>0.31835303272213661</v>
      </c>
      <c r="N62">
        <f t="shared" si="12"/>
        <v>0.2970693611007435</v>
      </c>
      <c r="O62">
        <f t="shared" si="10"/>
        <v>0.4081084055728007</v>
      </c>
      <c r="P62">
        <f t="shared" si="10"/>
        <v>0.41095670940975471</v>
      </c>
      <c r="Q62">
        <f t="shared" si="10"/>
        <v>0.45620802377074854</v>
      </c>
    </row>
    <row r="63" spans="1:17" x14ac:dyDescent="0.25">
      <c r="C63" s="16">
        <f t="shared" si="13"/>
        <v>6.4578290843655753E-2</v>
      </c>
      <c r="F63" s="16">
        <f t="shared" si="14"/>
        <v>5.0370769321401568E-2</v>
      </c>
      <c r="K63" s="9">
        <v>16</v>
      </c>
      <c r="L63">
        <f t="shared" si="11"/>
        <v>0.25198823944448395</v>
      </c>
      <c r="M63">
        <f t="shared" si="12"/>
        <v>0.29028735271442291</v>
      </c>
      <c r="N63">
        <f t="shared" si="12"/>
        <v>0.21359469717856228</v>
      </c>
      <c r="O63">
        <f t="shared" si="10"/>
        <v>0.35027954716589915</v>
      </c>
      <c r="P63">
        <f t="shared" si="10"/>
        <v>0.43409377706089347</v>
      </c>
      <c r="Q63">
        <f t="shared" si="10"/>
        <v>0.47719518579851716</v>
      </c>
    </row>
    <row r="64" spans="1:17" x14ac:dyDescent="0.25">
      <c r="C64" s="16">
        <f t="shared" si="13"/>
        <v>3.3379867668115015E-2</v>
      </c>
      <c r="F64" s="16">
        <f t="shared" si="14"/>
        <v>2.8388032465688145E-2</v>
      </c>
      <c r="K64" s="9">
        <v>24</v>
      </c>
      <c r="L64">
        <f t="shared" si="11"/>
        <v>0.22998320312837495</v>
      </c>
      <c r="M64">
        <f t="shared" si="12"/>
        <v>0.238604841332482</v>
      </c>
      <c r="N64">
        <f t="shared" si="12"/>
        <v>0.23443015538449624</v>
      </c>
      <c r="O64">
        <f t="shared" si="10"/>
        <v>0.41844380663330094</v>
      </c>
      <c r="P64">
        <f t="shared" si="10"/>
        <v>0.44461033693283336</v>
      </c>
      <c r="Q64">
        <f t="shared" si="10"/>
        <v>0.49896271607779602</v>
      </c>
    </row>
    <row r="65" spans="1:17" x14ac:dyDescent="0.25">
      <c r="C65" s="16">
        <f t="shared" si="13"/>
        <v>0.13504902438783534</v>
      </c>
      <c r="F65" s="16">
        <f t="shared" si="14"/>
        <v>0.12842612889334923</v>
      </c>
    </row>
    <row r="66" spans="1:17" x14ac:dyDescent="0.25">
      <c r="C66" s="16">
        <f t="shared" si="13"/>
        <v>1.6215766597467755E-2</v>
      </c>
      <c r="F66" s="16">
        <f t="shared" si="14"/>
        <v>5.7261697239773E-2</v>
      </c>
      <c r="J66" t="s">
        <v>50</v>
      </c>
      <c r="K66" s="17" t="s">
        <v>44</v>
      </c>
      <c r="L66" s="20" t="s">
        <v>45</v>
      </c>
      <c r="M66" s="20"/>
      <c r="N66" s="20"/>
      <c r="O66" s="20" t="s">
        <v>46</v>
      </c>
      <c r="P66" s="20"/>
      <c r="Q66" s="20"/>
    </row>
    <row r="67" spans="1:17" x14ac:dyDescent="0.25">
      <c r="C67" s="16"/>
      <c r="K67" s="9">
        <v>0</v>
      </c>
      <c r="L67">
        <f>C49/$C$76</f>
        <v>0.15374857196949906</v>
      </c>
      <c r="M67">
        <f t="shared" ref="M67:Q73" si="15">D49/$C$76</f>
        <v>0.17069131598785386</v>
      </c>
      <c r="N67">
        <f t="shared" si="15"/>
        <v>0.16184510621071296</v>
      </c>
      <c r="O67">
        <f t="shared" si="15"/>
        <v>0.10562842692240106</v>
      </c>
      <c r="P67">
        <f t="shared" si="15"/>
        <v>0.12002362605224151</v>
      </c>
      <c r="Q67">
        <f t="shared" si="15"/>
        <v>0.10656034027926793</v>
      </c>
    </row>
    <row r="68" spans="1:17" x14ac:dyDescent="0.25">
      <c r="A68" t="s">
        <v>85</v>
      </c>
      <c r="C68" s="18">
        <f>AVERAGE(C49:E49)</f>
        <v>122.2111333211263</v>
      </c>
      <c r="F68" s="18">
        <f>AVERAGE(F49:H49)</f>
        <v>83.490244547526046</v>
      </c>
      <c r="K68" s="9">
        <v>0.25</v>
      </c>
      <c r="L68">
        <f t="shared" ref="L68:L73" si="16">C50/$C$76</f>
        <v>1.0025720469991499</v>
      </c>
      <c r="M68">
        <f t="shared" si="15"/>
        <v>0.9814723296693143</v>
      </c>
      <c r="N68">
        <f t="shared" si="15"/>
        <v>1.0159556233315357</v>
      </c>
      <c r="O68">
        <f t="shared" si="15"/>
        <v>0.33889651101817819</v>
      </c>
      <c r="P68">
        <f t="shared" si="15"/>
        <v>0.33734439810511252</v>
      </c>
      <c r="Q68">
        <f t="shared" si="15"/>
        <v>0.31868419240395712</v>
      </c>
    </row>
    <row r="69" spans="1:17" x14ac:dyDescent="0.25">
      <c r="C69" s="18">
        <f t="shared" ref="C69:C74" si="17">AVERAGE(C50:E50)</f>
        <v>753.94759114583337</v>
      </c>
      <c r="F69" s="18">
        <f t="shared" ref="F69:F74" si="18">AVERAGE(F50:H50)</f>
        <v>250.04046122233072</v>
      </c>
      <c r="K69" s="9">
        <v>1</v>
      </c>
      <c r="L69">
        <f t="shared" si="16"/>
        <v>0.69991353021660729</v>
      </c>
      <c r="M69">
        <f t="shared" si="15"/>
        <v>0.80517079266378744</v>
      </c>
      <c r="N69">
        <f t="shared" si="15"/>
        <v>0.70687825516476421</v>
      </c>
      <c r="O69">
        <f t="shared" si="15"/>
        <v>0.26710691220731847</v>
      </c>
      <c r="P69">
        <f t="shared" si="15"/>
        <v>0.23684428250264342</v>
      </c>
      <c r="Q69">
        <f t="shared" si="15"/>
        <v>0.25547350301818511</v>
      </c>
    </row>
    <row r="70" spans="1:17" x14ac:dyDescent="0.25">
      <c r="C70" s="18">
        <f t="shared" si="17"/>
        <v>555.90128580729163</v>
      </c>
      <c r="F70" s="18">
        <f t="shared" si="18"/>
        <v>190.85547383626303</v>
      </c>
      <c r="K70" s="9">
        <v>4</v>
      </c>
      <c r="L70">
        <f t="shared" si="16"/>
        <v>0.48731739181400674</v>
      </c>
      <c r="M70">
        <f t="shared" si="15"/>
        <v>0.43149078990487133</v>
      </c>
      <c r="N70">
        <f t="shared" si="15"/>
        <v>0.44379743371153652</v>
      </c>
      <c r="O70">
        <f t="shared" si="15"/>
        <v>0.1860751469479005</v>
      </c>
      <c r="P70">
        <f t="shared" si="15"/>
        <v>0.20565966643884381</v>
      </c>
      <c r="Q70">
        <f t="shared" si="15"/>
        <v>0.19422016258175825</v>
      </c>
    </row>
    <row r="71" spans="1:17" x14ac:dyDescent="0.25">
      <c r="C71" s="18">
        <f t="shared" si="17"/>
        <v>342.44440714518231</v>
      </c>
      <c r="F71" s="18">
        <f t="shared" si="18"/>
        <v>147.25978088378906</v>
      </c>
      <c r="K71" s="9">
        <v>8</v>
      </c>
      <c r="L71">
        <f t="shared" si="16"/>
        <v>0.32265725821597863</v>
      </c>
      <c r="M71">
        <f t="shared" si="15"/>
        <v>0.3124546926830869</v>
      </c>
      <c r="N71">
        <f t="shared" si="15"/>
        <v>0.30180928792980694</v>
      </c>
      <c r="O71">
        <f t="shared" si="15"/>
        <v>0.13830651476581379</v>
      </c>
      <c r="P71">
        <f t="shared" si="15"/>
        <v>0.13863394378309132</v>
      </c>
      <c r="Q71">
        <f t="shared" si="15"/>
        <v>0.14538628562358627</v>
      </c>
    </row>
    <row r="72" spans="1:17" x14ac:dyDescent="0.25">
      <c r="C72" s="18">
        <f t="shared" si="17"/>
        <v>235.46317036946616</v>
      </c>
      <c r="F72" s="18">
        <f t="shared" si="18"/>
        <v>106.13741048177083</v>
      </c>
      <c r="K72" s="9">
        <v>16</v>
      </c>
      <c r="L72">
        <f t="shared" si="16"/>
        <v>0.25263636503956821</v>
      </c>
      <c r="M72">
        <f t="shared" si="15"/>
        <v>0.2849090043421626</v>
      </c>
      <c r="N72">
        <f t="shared" si="15"/>
        <v>0.21700273371235687</v>
      </c>
      <c r="O72">
        <f t="shared" si="15"/>
        <v>0.11870851641555061</v>
      </c>
      <c r="P72">
        <f t="shared" si="15"/>
        <v>0.14643910394378201</v>
      </c>
      <c r="Q72">
        <f t="shared" si="15"/>
        <v>0.15207456240525669</v>
      </c>
    </row>
    <row r="73" spans="1:17" x14ac:dyDescent="0.25">
      <c r="C73" s="18">
        <f t="shared" si="17"/>
        <v>189.62990824381509</v>
      </c>
      <c r="F73" s="18">
        <f t="shared" si="18"/>
        <v>104.85455322265625</v>
      </c>
      <c r="K73" s="9">
        <v>24</v>
      </c>
      <c r="L73">
        <f t="shared" si="16"/>
        <v>0.23057473073583615</v>
      </c>
      <c r="M73">
        <f t="shared" si="15"/>
        <v>0.2341840494929682</v>
      </c>
      <c r="N73">
        <f t="shared" si="15"/>
        <v>0.23817063464136465</v>
      </c>
      <c r="O73">
        <f t="shared" si="15"/>
        <v>0.14180914612519088</v>
      </c>
      <c r="P73">
        <f t="shared" si="15"/>
        <v>0.14998680650391796</v>
      </c>
      <c r="Q73">
        <f t="shared" si="15"/>
        <v>0.15901153021293737</v>
      </c>
    </row>
    <row r="74" spans="1:17" x14ac:dyDescent="0.25">
      <c r="C74" s="18">
        <f t="shared" si="17"/>
        <v>176.65731302897134</v>
      </c>
      <c r="F74" s="18">
        <f t="shared" si="18"/>
        <v>113.29507191975911</v>
      </c>
    </row>
    <row r="75" spans="1:17" x14ac:dyDescent="0.25">
      <c r="C75" s="18"/>
    </row>
    <row r="76" spans="1:17" x14ac:dyDescent="0.25">
      <c r="A76" t="s">
        <v>86</v>
      </c>
      <c r="C76" s="19">
        <f>MAX(C68:F74)</f>
        <v>753.94759114583337</v>
      </c>
    </row>
  </sheetData>
  <mergeCells count="10">
    <mergeCell ref="L66:N66"/>
    <mergeCell ref="O66:Q66"/>
    <mergeCell ref="C48:E48"/>
    <mergeCell ref="F48:H48"/>
    <mergeCell ref="L48:N48"/>
    <mergeCell ref="O48:Q48"/>
    <mergeCell ref="L57:N57"/>
    <mergeCell ref="O57:Q57"/>
    <mergeCell ref="C57:E57"/>
    <mergeCell ref="F57:H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52" workbookViewId="0">
      <selection activeCell="L67" sqref="L67:Q73"/>
    </sheetView>
  </sheetViews>
  <sheetFormatPr defaultRowHeight="15" x14ac:dyDescent="0.25"/>
  <cols>
    <col min="1" max="1" width="22.5703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51</v>
      </c>
      <c r="B2" s="4">
        <v>1</v>
      </c>
      <c r="C2" s="2">
        <v>1</v>
      </c>
      <c r="D2" s="2">
        <v>67</v>
      </c>
      <c r="E2" s="2">
        <v>50</v>
      </c>
      <c r="F2" s="2">
        <v>412.5</v>
      </c>
      <c r="G2" s="2">
        <v>448.95999145507812</v>
      </c>
      <c r="H2" s="2">
        <v>0.41975113749504089</v>
      </c>
      <c r="I2" s="2">
        <v>188.45147705078125</v>
      </c>
      <c r="J2" s="2">
        <v>26.65106201171875</v>
      </c>
      <c r="K2" s="2">
        <v>440.09091186523437</v>
      </c>
      <c r="L2" s="2">
        <v>0.34840765595436096</v>
      </c>
      <c r="M2" s="5">
        <v>153.3310546875</v>
      </c>
    </row>
    <row r="3" spans="1:13" x14ac:dyDescent="0.25">
      <c r="A3" t="s">
        <v>54</v>
      </c>
      <c r="B3" s="6">
        <v>2</v>
      </c>
      <c r="C3" s="3">
        <v>1</v>
      </c>
      <c r="D3" s="3">
        <v>67</v>
      </c>
      <c r="E3" s="3">
        <v>50</v>
      </c>
      <c r="F3" s="3">
        <v>817</v>
      </c>
      <c r="G3" s="3">
        <v>828.65997314453125</v>
      </c>
      <c r="H3" s="3">
        <v>0.28472414612770081</v>
      </c>
      <c r="I3" s="3">
        <v>235.93951416015625</v>
      </c>
      <c r="J3" s="3">
        <v>33.366886138916016</v>
      </c>
      <c r="K3" s="3">
        <v>824.1363525390625</v>
      </c>
      <c r="L3" s="3">
        <v>0.20082791149616241</v>
      </c>
      <c r="M3" s="7">
        <v>165.50958251953125</v>
      </c>
    </row>
    <row r="4" spans="1:13" x14ac:dyDescent="0.25">
      <c r="A4" t="s">
        <v>57</v>
      </c>
      <c r="B4" s="4">
        <v>3</v>
      </c>
      <c r="C4" s="2">
        <v>1</v>
      </c>
      <c r="D4" s="2">
        <v>67</v>
      </c>
      <c r="E4" s="2">
        <v>50</v>
      </c>
      <c r="F4" s="2">
        <v>1470</v>
      </c>
      <c r="G4" s="2">
        <v>1764.699951171875</v>
      </c>
      <c r="H4" s="2">
        <v>1.1250324249267578</v>
      </c>
      <c r="I4" s="2">
        <v>1985.3447265625</v>
      </c>
      <c r="J4" s="2">
        <v>280.7701416015625</v>
      </c>
      <c r="K4" s="2">
        <v>1485.8409423828125</v>
      </c>
      <c r="L4" s="2">
        <v>0.23475007712841034</v>
      </c>
      <c r="M4" s="5">
        <v>348.80126953125</v>
      </c>
    </row>
    <row r="5" spans="1:13" x14ac:dyDescent="0.25">
      <c r="A5" t="s">
        <v>60</v>
      </c>
      <c r="B5" s="6">
        <v>4</v>
      </c>
      <c r="C5" s="3">
        <v>1</v>
      </c>
      <c r="D5" s="3">
        <v>67</v>
      </c>
      <c r="E5" s="3">
        <v>50</v>
      </c>
      <c r="F5" s="3">
        <v>925.5</v>
      </c>
      <c r="G5" s="3">
        <v>903.780029296875</v>
      </c>
      <c r="H5" s="3">
        <v>0.34388861060142517</v>
      </c>
      <c r="I5" s="3">
        <v>310.79965209960937</v>
      </c>
      <c r="J5" s="3">
        <v>43.953708648681641</v>
      </c>
      <c r="K5" s="3">
        <v>904.56817626953125</v>
      </c>
      <c r="L5" s="3">
        <v>0.27717125415802002</v>
      </c>
      <c r="M5" s="7">
        <v>250.72030639648438</v>
      </c>
    </row>
    <row r="6" spans="1:13" x14ac:dyDescent="0.25">
      <c r="A6" t="s">
        <v>63</v>
      </c>
      <c r="B6" s="4">
        <v>5</v>
      </c>
      <c r="C6" s="2">
        <v>1</v>
      </c>
      <c r="D6" s="2">
        <v>67</v>
      </c>
      <c r="E6" s="2">
        <v>50</v>
      </c>
      <c r="F6" s="2">
        <v>662.5</v>
      </c>
      <c r="G6" s="2">
        <v>686.41998291015625</v>
      </c>
      <c r="H6" s="2">
        <v>0.29827636480331421</v>
      </c>
      <c r="I6" s="2">
        <v>204.74285888671875</v>
      </c>
      <c r="J6" s="2">
        <v>28.955011367797852</v>
      </c>
      <c r="K6" s="2">
        <v>680.5</v>
      </c>
      <c r="L6" s="2">
        <v>0.24661056697368622</v>
      </c>
      <c r="M6" s="5">
        <v>167.81849670410156</v>
      </c>
    </row>
    <row r="7" spans="1:13" x14ac:dyDescent="0.25">
      <c r="A7" t="s">
        <v>69</v>
      </c>
      <c r="B7" s="6">
        <v>6</v>
      </c>
      <c r="C7" s="3">
        <v>1</v>
      </c>
      <c r="D7" s="3">
        <v>67</v>
      </c>
      <c r="E7" s="3">
        <v>50</v>
      </c>
      <c r="F7" s="3">
        <v>461.5</v>
      </c>
      <c r="G7" s="3">
        <v>533.739990234375</v>
      </c>
      <c r="H7" s="3">
        <v>0.46351617574691772</v>
      </c>
      <c r="I7" s="3">
        <v>247.39712524414062</v>
      </c>
      <c r="J7" s="3">
        <v>34.987236022949219</v>
      </c>
      <c r="K7" s="3">
        <v>509.97726440429688</v>
      </c>
      <c r="L7" s="3">
        <v>0.28237485885620117</v>
      </c>
      <c r="M7" s="7">
        <v>144.0047607421875</v>
      </c>
    </row>
    <row r="8" spans="1:13" x14ac:dyDescent="0.25">
      <c r="A8" t="s">
        <v>78</v>
      </c>
      <c r="B8" s="4">
        <v>7</v>
      </c>
      <c r="C8" s="2">
        <v>1</v>
      </c>
      <c r="D8" s="2">
        <v>67</v>
      </c>
      <c r="E8" s="2">
        <v>50</v>
      </c>
      <c r="F8" s="2">
        <v>357</v>
      </c>
      <c r="G8" s="2">
        <v>411.07998657226562</v>
      </c>
      <c r="H8" s="2">
        <v>0.48558878898620605</v>
      </c>
      <c r="I8" s="2">
        <v>199.6158447265625</v>
      </c>
      <c r="J8" s="2">
        <v>28.229942321777344</v>
      </c>
      <c r="K8" s="2">
        <v>393.59091186523437</v>
      </c>
      <c r="L8" s="2">
        <v>0.38181880116462708</v>
      </c>
      <c r="M8" s="5">
        <v>150.28041076660156</v>
      </c>
    </row>
    <row r="9" spans="1:13" x14ac:dyDescent="0.25">
      <c r="A9" t="s">
        <v>42</v>
      </c>
      <c r="B9" s="6">
        <v>8</v>
      </c>
      <c r="C9" s="3">
        <v>1</v>
      </c>
      <c r="D9" s="3">
        <v>67</v>
      </c>
      <c r="E9" s="3">
        <v>60</v>
      </c>
      <c r="F9" s="3">
        <v>67</v>
      </c>
      <c r="G9" s="3">
        <v>94.416664123535156</v>
      </c>
      <c r="H9" s="3">
        <v>2.2017779350280762</v>
      </c>
      <c r="I9" s="3">
        <v>207.884521484375</v>
      </c>
      <c r="J9" s="3">
        <v>26.837776184082031</v>
      </c>
      <c r="K9" s="3">
        <v>68.333335876464844</v>
      </c>
      <c r="L9" s="3">
        <v>0.4298442006111145</v>
      </c>
      <c r="M9" s="7">
        <v>29.372686386108398</v>
      </c>
    </row>
    <row r="10" spans="1:13" x14ac:dyDescent="0.25">
      <c r="A10" t="s">
        <v>52</v>
      </c>
      <c r="B10" s="4">
        <v>1</v>
      </c>
      <c r="C10" s="2">
        <v>2</v>
      </c>
      <c r="D10" s="2">
        <v>67</v>
      </c>
      <c r="E10" s="2">
        <v>74</v>
      </c>
      <c r="F10" s="2">
        <v>384</v>
      </c>
      <c r="G10" s="2">
        <v>871.83782958984375</v>
      </c>
      <c r="H10" s="2">
        <v>4.3079075813293457</v>
      </c>
      <c r="I10" s="2">
        <v>3755.796875</v>
      </c>
      <c r="J10" s="2">
        <v>436.60250854492187</v>
      </c>
      <c r="K10" s="2">
        <v>422.6212158203125</v>
      </c>
      <c r="L10" s="2">
        <v>0.32709935307502747</v>
      </c>
      <c r="M10" s="5">
        <v>138.23912048339844</v>
      </c>
    </row>
    <row r="11" spans="1:13" x14ac:dyDescent="0.25">
      <c r="A11" t="s">
        <v>55</v>
      </c>
      <c r="B11" s="6">
        <v>2</v>
      </c>
      <c r="C11" s="3">
        <v>2</v>
      </c>
      <c r="D11" s="3">
        <v>67</v>
      </c>
      <c r="E11" s="3">
        <v>50</v>
      </c>
      <c r="F11" s="3">
        <v>710.5</v>
      </c>
      <c r="G11" s="3">
        <v>746</v>
      </c>
      <c r="H11" s="3">
        <v>0.33434084057807922</v>
      </c>
      <c r="I11" s="3">
        <v>249.41825866699219</v>
      </c>
      <c r="J11" s="3">
        <v>35.273067474365234</v>
      </c>
      <c r="K11" s="3">
        <v>740.727294921875</v>
      </c>
      <c r="L11" s="3">
        <v>0.24425657093524933</v>
      </c>
      <c r="M11" s="7">
        <v>180.92750549316406</v>
      </c>
    </row>
    <row r="12" spans="1:13" x14ac:dyDescent="0.25">
      <c r="A12" t="s">
        <v>58</v>
      </c>
      <c r="B12" s="4">
        <v>3</v>
      </c>
      <c r="C12" s="2">
        <v>2</v>
      </c>
      <c r="D12" s="2">
        <v>67</v>
      </c>
      <c r="E12" s="2">
        <v>50</v>
      </c>
      <c r="F12" s="2">
        <v>1722</v>
      </c>
      <c r="G12" s="2">
        <v>1843.760009765625</v>
      </c>
      <c r="H12" s="2">
        <v>0.29975345730781555</v>
      </c>
      <c r="I12" s="2">
        <v>552.6734619140625</v>
      </c>
      <c r="J12" s="2">
        <v>78.159828186035156</v>
      </c>
      <c r="K12" s="2">
        <v>1808.1363525390625</v>
      </c>
      <c r="L12" s="2">
        <v>0.18404960632324219</v>
      </c>
      <c r="M12" s="5">
        <v>332.78680419921875</v>
      </c>
    </row>
    <row r="13" spans="1:13" x14ac:dyDescent="0.25">
      <c r="A13" t="s">
        <v>61</v>
      </c>
      <c r="B13" s="6">
        <v>4</v>
      </c>
      <c r="C13" s="3">
        <v>2</v>
      </c>
      <c r="D13" s="3">
        <v>67</v>
      </c>
      <c r="E13" s="3">
        <v>50</v>
      </c>
      <c r="F13" s="3">
        <v>888</v>
      </c>
      <c r="G13" s="3">
        <v>893.91998291015625</v>
      </c>
      <c r="H13" s="3">
        <v>0.36936873197555542</v>
      </c>
      <c r="I13" s="3">
        <v>330.18609619140625</v>
      </c>
      <c r="J13" s="3">
        <v>46.695362091064453</v>
      </c>
      <c r="K13" s="3">
        <v>882.977294921875</v>
      </c>
      <c r="L13" s="3">
        <v>0.25601404905319214</v>
      </c>
      <c r="M13" s="7">
        <v>226.05458068847656</v>
      </c>
    </row>
    <row r="14" spans="1:13" x14ac:dyDescent="0.25">
      <c r="A14" t="s">
        <v>64</v>
      </c>
      <c r="B14" s="4">
        <v>5</v>
      </c>
      <c r="C14" s="2">
        <v>2</v>
      </c>
      <c r="D14" s="2">
        <v>67</v>
      </c>
      <c r="E14" s="2">
        <v>50</v>
      </c>
      <c r="F14" s="2">
        <v>578</v>
      </c>
      <c r="G14" s="2">
        <v>629.280029296875</v>
      </c>
      <c r="H14" s="2">
        <v>0.50763511657714844</v>
      </c>
      <c r="I14" s="2">
        <v>319.44461059570312</v>
      </c>
      <c r="J14" s="2">
        <v>45.176288604736328</v>
      </c>
      <c r="K14" s="2">
        <v>596.29547119140625</v>
      </c>
      <c r="L14" s="2">
        <v>0.32310664653778076</v>
      </c>
      <c r="M14" s="5">
        <v>192.66703796386719</v>
      </c>
    </row>
    <row r="15" spans="1:13" x14ac:dyDescent="0.25">
      <c r="A15" t="s">
        <v>70</v>
      </c>
      <c r="B15" s="6">
        <v>6</v>
      </c>
      <c r="C15" s="3">
        <v>2</v>
      </c>
      <c r="D15" s="3">
        <v>67</v>
      </c>
      <c r="E15" s="3">
        <v>50</v>
      </c>
      <c r="F15" s="3">
        <v>452.5</v>
      </c>
      <c r="G15" s="3">
        <v>783.760009765625</v>
      </c>
      <c r="H15" s="3">
        <v>2.8115463256835938</v>
      </c>
      <c r="I15" s="3">
        <v>2203.57763671875</v>
      </c>
      <c r="J15" s="3">
        <v>311.6329345703125</v>
      </c>
      <c r="K15" s="3">
        <v>470.84091186523437</v>
      </c>
      <c r="L15" s="3">
        <v>0.2956508994102478</v>
      </c>
      <c r="M15" s="7">
        <v>139.20454406738281</v>
      </c>
    </row>
    <row r="16" spans="1:13" x14ac:dyDescent="0.25">
      <c r="A16" t="s">
        <v>79</v>
      </c>
      <c r="B16" s="4">
        <v>7</v>
      </c>
      <c r="C16" s="2">
        <v>2</v>
      </c>
      <c r="D16" s="2">
        <v>67</v>
      </c>
      <c r="E16" s="2">
        <v>55</v>
      </c>
      <c r="F16" s="2">
        <v>377</v>
      </c>
      <c r="G16" s="2">
        <v>394.21817016601562</v>
      </c>
      <c r="H16" s="2">
        <v>0.31791523098945618</v>
      </c>
      <c r="I16" s="2">
        <v>125.32796478271484</v>
      </c>
      <c r="J16" s="2">
        <v>16.899219512939453</v>
      </c>
      <c r="K16" s="2">
        <v>391.3265380859375</v>
      </c>
      <c r="L16" s="2">
        <v>0.23716862499713898</v>
      </c>
      <c r="M16" s="5">
        <v>92.810379028320312</v>
      </c>
    </row>
    <row r="17" spans="1:13" x14ac:dyDescent="0.25">
      <c r="A17" t="s">
        <v>34</v>
      </c>
      <c r="B17" s="6">
        <v>8</v>
      </c>
      <c r="C17" s="3">
        <v>2</v>
      </c>
      <c r="D17" s="3">
        <v>67</v>
      </c>
      <c r="E17" s="3">
        <v>50</v>
      </c>
      <c r="F17" s="3">
        <v>45</v>
      </c>
      <c r="G17" s="3">
        <v>48.900001525878906</v>
      </c>
      <c r="H17" s="3">
        <v>0.53411966562271118</v>
      </c>
      <c r="I17" s="3">
        <v>26.118450164794922</v>
      </c>
      <c r="J17" s="3">
        <v>3.693706750869751</v>
      </c>
      <c r="K17" s="3">
        <v>47.545455932617188</v>
      </c>
      <c r="L17" s="3">
        <v>0.4053419828414917</v>
      </c>
      <c r="M17" s="7">
        <v>19.27216911315918</v>
      </c>
    </row>
    <row r="18" spans="1:13" x14ac:dyDescent="0.25">
      <c r="A18" t="s">
        <v>53</v>
      </c>
      <c r="B18" s="4">
        <v>1</v>
      </c>
      <c r="C18" s="2">
        <v>3</v>
      </c>
      <c r="D18" s="2">
        <v>67</v>
      </c>
      <c r="E18" s="2">
        <v>64</v>
      </c>
      <c r="F18" s="2">
        <v>361</v>
      </c>
      <c r="G18" s="2">
        <v>401.671875</v>
      </c>
      <c r="H18" s="2">
        <v>0.50700825452804565</v>
      </c>
      <c r="I18" s="2">
        <v>203.65097045898437</v>
      </c>
      <c r="J18" s="2">
        <v>25.456371307373047</v>
      </c>
      <c r="K18" s="2">
        <v>385.46551513671875</v>
      </c>
      <c r="L18" s="2">
        <v>0.40183413028717041</v>
      </c>
      <c r="M18" s="5">
        <v>154.89320373535156</v>
      </c>
    </row>
    <row r="19" spans="1:13" x14ac:dyDescent="0.25">
      <c r="A19" t="s">
        <v>56</v>
      </c>
      <c r="B19" s="6">
        <v>2</v>
      </c>
      <c r="C19" s="3">
        <v>3</v>
      </c>
      <c r="D19" s="3">
        <v>67</v>
      </c>
      <c r="E19" s="3">
        <v>51</v>
      </c>
      <c r="F19" s="3">
        <v>732</v>
      </c>
      <c r="G19" s="3">
        <v>770.8431396484375</v>
      </c>
      <c r="H19" s="3">
        <v>0.33461692929267883</v>
      </c>
      <c r="I19" s="3">
        <v>257.93716430664062</v>
      </c>
      <c r="J19" s="3">
        <v>36.118427276611328</v>
      </c>
      <c r="K19" s="3">
        <v>753.3778076171875</v>
      </c>
      <c r="L19" s="3">
        <v>0.23191890120506287</v>
      </c>
      <c r="M19" s="7">
        <v>174.72254943847656</v>
      </c>
    </row>
    <row r="20" spans="1:13" x14ac:dyDescent="0.25">
      <c r="A20" s="1" t="s">
        <v>59</v>
      </c>
      <c r="B20" s="4">
        <v>3</v>
      </c>
      <c r="C20" s="2">
        <v>3</v>
      </c>
      <c r="D20" s="2">
        <v>67</v>
      </c>
      <c r="E20" s="2">
        <v>50</v>
      </c>
      <c r="F20" s="2">
        <v>1668</v>
      </c>
      <c r="G20" s="2">
        <v>1670.5999755859375</v>
      </c>
      <c r="H20" s="2">
        <v>0.28463602066040039</v>
      </c>
      <c r="I20" s="2">
        <v>475.51290893554687</v>
      </c>
      <c r="J20" s="2">
        <v>67.2476806640625</v>
      </c>
      <c r="K20" s="2">
        <v>1657.227294921875</v>
      </c>
      <c r="L20" s="2">
        <v>0.22192895412445068</v>
      </c>
      <c r="M20" s="5">
        <v>367.78671264648437</v>
      </c>
    </row>
    <row r="21" spans="1:13" x14ac:dyDescent="0.25">
      <c r="A21" t="s">
        <v>62</v>
      </c>
      <c r="B21" s="6">
        <v>4</v>
      </c>
      <c r="C21" s="3">
        <v>3</v>
      </c>
      <c r="D21" s="3">
        <v>67</v>
      </c>
      <c r="E21" s="3">
        <v>50</v>
      </c>
      <c r="F21" s="3">
        <v>626</v>
      </c>
      <c r="G21" s="3">
        <v>662.1199951171875</v>
      </c>
      <c r="H21" s="3">
        <v>0.31615495681762695</v>
      </c>
      <c r="I21" s="3">
        <v>209.33253479003906</v>
      </c>
      <c r="J21" s="3">
        <v>29.604089736938477</v>
      </c>
      <c r="K21" s="3">
        <v>643.8863525390625</v>
      </c>
      <c r="L21" s="3">
        <v>0.21527129411697388</v>
      </c>
      <c r="M21" s="7">
        <v>138.61024475097656</v>
      </c>
    </row>
    <row r="22" spans="1:13" x14ac:dyDescent="0.25">
      <c r="A22" t="s">
        <v>65</v>
      </c>
      <c r="B22" s="4">
        <v>5</v>
      </c>
      <c r="C22" s="2">
        <v>3</v>
      </c>
      <c r="D22" s="2">
        <v>67</v>
      </c>
      <c r="E22" s="2">
        <v>50</v>
      </c>
      <c r="F22" s="2">
        <v>543.5</v>
      </c>
      <c r="G22" s="2">
        <v>547.55999755859375</v>
      </c>
      <c r="H22" s="2">
        <v>0.42373275756835938</v>
      </c>
      <c r="I22" s="2">
        <v>232.01910400390625</v>
      </c>
      <c r="J22" s="2">
        <v>32.812454223632812</v>
      </c>
      <c r="K22" s="2">
        <v>545.522705078125</v>
      </c>
      <c r="L22" s="2">
        <v>0.36143776774406433</v>
      </c>
      <c r="M22" s="5">
        <v>197.17251586914062</v>
      </c>
    </row>
    <row r="23" spans="1:13" x14ac:dyDescent="0.25">
      <c r="A23" t="s">
        <v>71</v>
      </c>
      <c r="B23" s="6">
        <v>6</v>
      </c>
      <c r="C23" s="3">
        <v>3</v>
      </c>
      <c r="D23" s="3">
        <v>67</v>
      </c>
      <c r="E23" s="3">
        <v>50</v>
      </c>
      <c r="F23" s="3">
        <v>419.5</v>
      </c>
      <c r="G23" s="3">
        <v>439.32000732421875</v>
      </c>
      <c r="H23" s="3">
        <v>0.3841727077960968</v>
      </c>
      <c r="I23" s="3">
        <v>168.77474975585937</v>
      </c>
      <c r="J23" s="3">
        <v>23.868354797363281</v>
      </c>
      <c r="K23" s="3">
        <v>428.29544067382812</v>
      </c>
      <c r="L23" s="3">
        <v>0.28371182084083557</v>
      </c>
      <c r="M23" s="7">
        <v>121.51248168945312</v>
      </c>
    </row>
    <row r="24" spans="1:13" x14ac:dyDescent="0.25">
      <c r="A24" t="s">
        <v>80</v>
      </c>
      <c r="B24" s="4">
        <v>7</v>
      </c>
      <c r="C24" s="2">
        <v>3</v>
      </c>
      <c r="D24" s="2">
        <v>67</v>
      </c>
      <c r="E24" s="2">
        <v>52</v>
      </c>
      <c r="F24" s="2">
        <v>403</v>
      </c>
      <c r="G24" s="2">
        <v>1074.480712890625</v>
      </c>
      <c r="H24" s="2">
        <v>3.4297859668731689</v>
      </c>
      <c r="I24" s="2">
        <v>3685.2392578125</v>
      </c>
      <c r="J24" s="2">
        <v>511.05072021484375</v>
      </c>
      <c r="K24" s="2">
        <v>418.7608642578125</v>
      </c>
      <c r="L24" s="2">
        <v>0.2978033721446991</v>
      </c>
      <c r="M24" s="5">
        <v>124.70840454101562</v>
      </c>
    </row>
    <row r="25" spans="1:13" x14ac:dyDescent="0.25">
      <c r="A25" t="s">
        <v>13</v>
      </c>
      <c r="B25" s="6">
        <v>1</v>
      </c>
      <c r="C25" s="3">
        <v>4</v>
      </c>
      <c r="D25" s="3">
        <v>67</v>
      </c>
      <c r="E25" s="3">
        <v>50</v>
      </c>
      <c r="F25" s="3">
        <v>317</v>
      </c>
      <c r="G25" s="3">
        <v>324.760009765625</v>
      </c>
      <c r="H25" s="3">
        <v>0.29210871458053589</v>
      </c>
      <c r="I25" s="3">
        <v>94.865226745605469</v>
      </c>
      <c r="J25" s="3">
        <v>13.415968894958496</v>
      </c>
      <c r="K25" s="3">
        <v>318.72726440429687</v>
      </c>
      <c r="L25" s="3">
        <v>0.21816600859165192</v>
      </c>
      <c r="M25" s="7">
        <v>69.535453796386719</v>
      </c>
    </row>
    <row r="26" spans="1:13" x14ac:dyDescent="0.25">
      <c r="A26" t="s">
        <v>14</v>
      </c>
      <c r="B26" s="4">
        <v>2</v>
      </c>
      <c r="C26" s="2">
        <v>4</v>
      </c>
      <c r="D26" s="2">
        <v>67</v>
      </c>
      <c r="E26" s="2">
        <v>50</v>
      </c>
      <c r="F26" s="2">
        <v>717.5</v>
      </c>
      <c r="G26" s="2">
        <v>696.280029296875</v>
      </c>
      <c r="H26" s="2">
        <v>0.25179290771484375</v>
      </c>
      <c r="I26" s="2">
        <v>175.31837463378906</v>
      </c>
      <c r="J26" s="2">
        <v>24.79376220703125</v>
      </c>
      <c r="K26" s="2">
        <v>699.3636474609375</v>
      </c>
      <c r="L26" s="2">
        <v>0.20649433135986328</v>
      </c>
      <c r="M26" s="5">
        <v>144.41462707519531</v>
      </c>
    </row>
    <row r="27" spans="1:13" x14ac:dyDescent="0.25">
      <c r="A27" t="s">
        <v>15</v>
      </c>
      <c r="B27" s="6">
        <v>3</v>
      </c>
      <c r="C27" s="3">
        <v>4</v>
      </c>
      <c r="D27" s="3">
        <v>67</v>
      </c>
      <c r="E27" s="3">
        <v>65</v>
      </c>
      <c r="F27" s="3">
        <v>1108</v>
      </c>
      <c r="G27" s="3">
        <v>1226.5076904296875</v>
      </c>
      <c r="H27" s="3">
        <v>0.35740134119987488</v>
      </c>
      <c r="I27" s="3">
        <v>438.35549926757812</v>
      </c>
      <c r="J27" s="3">
        <v>54.371307373046875</v>
      </c>
      <c r="K27" s="3">
        <v>1217.7119140625</v>
      </c>
      <c r="L27" s="3">
        <v>0.30642911791801453</v>
      </c>
      <c r="M27" s="7">
        <v>373.14239501953125</v>
      </c>
    </row>
    <row r="28" spans="1:13" x14ac:dyDescent="0.25">
      <c r="A28" t="s">
        <v>16</v>
      </c>
      <c r="B28" s="4">
        <v>4</v>
      </c>
      <c r="C28" s="2">
        <v>4</v>
      </c>
      <c r="D28" s="2">
        <v>67</v>
      </c>
      <c r="E28" s="2">
        <v>50</v>
      </c>
      <c r="F28" s="2">
        <v>925.5</v>
      </c>
      <c r="G28" s="2">
        <v>892.47998046875</v>
      </c>
      <c r="H28" s="2">
        <v>0.37520676851272583</v>
      </c>
      <c r="I28" s="2">
        <v>334.86453247070312</v>
      </c>
      <c r="J28" s="2">
        <v>47.35699462890625</v>
      </c>
      <c r="K28" s="2">
        <v>888.18182373046875</v>
      </c>
      <c r="L28" s="2">
        <v>0.30294764041900635</v>
      </c>
      <c r="M28" s="5">
        <v>269.07260131835937</v>
      </c>
    </row>
    <row r="29" spans="1:13" x14ac:dyDescent="0.25">
      <c r="A29" t="s">
        <v>17</v>
      </c>
      <c r="B29" s="6">
        <v>5</v>
      </c>
      <c r="C29" s="3">
        <v>4</v>
      </c>
      <c r="D29" s="3">
        <v>67</v>
      </c>
      <c r="E29" s="3">
        <v>50</v>
      </c>
      <c r="F29" s="3">
        <v>569.5</v>
      </c>
      <c r="G29" s="3">
        <v>586.32000732421875</v>
      </c>
      <c r="H29" s="3">
        <v>0.32824888825416565</v>
      </c>
      <c r="I29" s="3">
        <v>192.45889282226562</v>
      </c>
      <c r="J29" s="3">
        <v>27.217798233032227</v>
      </c>
      <c r="K29" s="3">
        <v>577.522705078125</v>
      </c>
      <c r="L29" s="3">
        <v>0.26146849989891052</v>
      </c>
      <c r="M29" s="7">
        <v>151.00399780273438</v>
      </c>
    </row>
    <row r="30" spans="1:13" x14ac:dyDescent="0.25">
      <c r="A30" t="s">
        <v>19</v>
      </c>
      <c r="B30" s="4">
        <v>6</v>
      </c>
      <c r="C30" s="2">
        <v>4</v>
      </c>
      <c r="D30" s="2">
        <v>67</v>
      </c>
      <c r="E30" s="2">
        <v>50</v>
      </c>
      <c r="F30" s="2">
        <v>384</v>
      </c>
      <c r="G30" s="2">
        <v>411.8599853515625</v>
      </c>
      <c r="H30" s="2">
        <v>0.34165546298027039</v>
      </c>
      <c r="I30" s="2">
        <v>140.71421813964844</v>
      </c>
      <c r="J30" s="2">
        <v>19.899995803833008</v>
      </c>
      <c r="K30" s="2">
        <v>406.77273559570312</v>
      </c>
      <c r="L30" s="2">
        <v>0.25102141499519348</v>
      </c>
      <c r="M30" s="5">
        <v>102.10866546630859</v>
      </c>
    </row>
    <row r="31" spans="1:13" x14ac:dyDescent="0.25">
      <c r="A31" t="s">
        <v>81</v>
      </c>
      <c r="B31" s="6">
        <v>7</v>
      </c>
      <c r="C31" s="3">
        <v>4</v>
      </c>
      <c r="D31" s="3">
        <v>67</v>
      </c>
      <c r="E31" s="3">
        <v>50</v>
      </c>
      <c r="F31" s="3">
        <v>318</v>
      </c>
      <c r="G31" s="3">
        <v>358.33999633789062</v>
      </c>
      <c r="H31" s="3">
        <v>0.37415540218353271</v>
      </c>
      <c r="I31" s="3">
        <v>134.07484436035156</v>
      </c>
      <c r="J31" s="3">
        <v>18.961048126220703</v>
      </c>
      <c r="K31" s="3">
        <v>345.25</v>
      </c>
      <c r="L31" s="3">
        <v>0.25708669424057007</v>
      </c>
      <c r="M31" s="7">
        <v>88.759178161621094</v>
      </c>
    </row>
    <row r="32" spans="1:13" x14ac:dyDescent="0.25">
      <c r="A32" t="s">
        <v>20</v>
      </c>
      <c r="B32" s="4">
        <v>1</v>
      </c>
      <c r="C32" s="2">
        <v>5</v>
      </c>
      <c r="D32" s="2">
        <v>67</v>
      </c>
      <c r="E32" s="2">
        <v>50</v>
      </c>
      <c r="F32" s="2">
        <v>380.5</v>
      </c>
      <c r="G32" s="2">
        <v>395.89999389648438</v>
      </c>
      <c r="H32" s="2">
        <v>0.38015750050544739</v>
      </c>
      <c r="I32" s="2">
        <v>150.50434875488281</v>
      </c>
      <c r="J32" s="2">
        <v>21.284530639648438</v>
      </c>
      <c r="K32" s="2">
        <v>384.25</v>
      </c>
      <c r="L32" s="2">
        <v>0.28315630555152893</v>
      </c>
      <c r="M32" s="5">
        <v>108.80281066894531</v>
      </c>
    </row>
    <row r="33" spans="1:17" x14ac:dyDescent="0.25">
      <c r="A33" t="s">
        <v>21</v>
      </c>
      <c r="B33" s="6">
        <v>2</v>
      </c>
      <c r="C33" s="3">
        <v>5</v>
      </c>
      <c r="D33" s="3">
        <v>67</v>
      </c>
      <c r="E33" s="3">
        <v>50</v>
      </c>
      <c r="F33" s="3">
        <v>713.5</v>
      </c>
      <c r="G33" s="3">
        <v>712.84002685546875</v>
      </c>
      <c r="H33" s="3">
        <v>0.27334567904472351</v>
      </c>
      <c r="I33" s="3">
        <v>194.85173034667969</v>
      </c>
      <c r="J33" s="3">
        <v>27.556196212768555</v>
      </c>
      <c r="K33" s="3">
        <v>715.45452880859375</v>
      </c>
      <c r="L33" s="3">
        <v>0.21127580106258392</v>
      </c>
      <c r="M33" s="7">
        <v>151.15823364257812</v>
      </c>
    </row>
    <row r="34" spans="1:17" x14ac:dyDescent="0.25">
      <c r="A34" t="s">
        <v>22</v>
      </c>
      <c r="B34" s="4">
        <v>3</v>
      </c>
      <c r="C34" s="2">
        <v>5</v>
      </c>
      <c r="D34" s="2">
        <v>67</v>
      </c>
      <c r="E34" s="2">
        <v>53</v>
      </c>
      <c r="F34" s="2">
        <v>1139</v>
      </c>
      <c r="G34" s="2">
        <v>1127.26416015625</v>
      </c>
      <c r="H34" s="2">
        <v>0.37941116094589233</v>
      </c>
      <c r="I34" s="2">
        <v>427.69662475585937</v>
      </c>
      <c r="J34" s="2">
        <v>58.748645782470703</v>
      </c>
      <c r="K34" s="2">
        <v>1137.25537109375</v>
      </c>
      <c r="L34" s="2">
        <v>0.27996286749839783</v>
      </c>
      <c r="M34" s="5">
        <v>318.38925170898437</v>
      </c>
    </row>
    <row r="35" spans="1:17" x14ac:dyDescent="0.25">
      <c r="A35" t="s">
        <v>23</v>
      </c>
      <c r="B35" s="6">
        <v>4</v>
      </c>
      <c r="C35" s="3">
        <v>5</v>
      </c>
      <c r="D35" s="3">
        <v>67</v>
      </c>
      <c r="E35" s="3">
        <v>50</v>
      </c>
      <c r="F35" s="3">
        <v>849</v>
      </c>
      <c r="G35" s="3">
        <v>850.46002197265625</v>
      </c>
      <c r="H35" s="3">
        <v>0.28791859745979309</v>
      </c>
      <c r="I35" s="3">
        <v>244.86325073242187</v>
      </c>
      <c r="J35" s="3">
        <v>34.628890991210937</v>
      </c>
      <c r="K35" s="3">
        <v>850.6363525390625</v>
      </c>
      <c r="L35" s="3">
        <v>0.23578056693077087</v>
      </c>
      <c r="M35" s="7">
        <v>200.56352233886719</v>
      </c>
    </row>
    <row r="36" spans="1:17" x14ac:dyDescent="0.25">
      <c r="A36" t="s">
        <v>24</v>
      </c>
      <c r="B36" s="4">
        <v>5</v>
      </c>
      <c r="C36" s="2">
        <v>5</v>
      </c>
      <c r="D36" s="2">
        <v>67</v>
      </c>
      <c r="E36" s="2">
        <v>50</v>
      </c>
      <c r="F36" s="2">
        <v>423.5</v>
      </c>
      <c r="G36" s="2">
        <v>483.67999267578125</v>
      </c>
      <c r="H36" s="2">
        <v>0.41800010204315186</v>
      </c>
      <c r="I36" s="2">
        <v>202.17828369140625</v>
      </c>
      <c r="J36" s="2">
        <v>28.592327117919922</v>
      </c>
      <c r="K36" s="2">
        <v>474.43182373046875</v>
      </c>
      <c r="L36" s="2">
        <v>0.36219289898872375</v>
      </c>
      <c r="M36" s="5">
        <v>171.83583068847656</v>
      </c>
    </row>
    <row r="37" spans="1:17" x14ac:dyDescent="0.25">
      <c r="A37" t="s">
        <v>26</v>
      </c>
      <c r="B37" s="6">
        <v>6</v>
      </c>
      <c r="C37" s="3">
        <v>5</v>
      </c>
      <c r="D37" s="3">
        <v>67</v>
      </c>
      <c r="E37" s="3">
        <v>50</v>
      </c>
      <c r="F37" s="3">
        <v>391</v>
      </c>
      <c r="G37" s="3">
        <v>420.5</v>
      </c>
      <c r="H37" s="3">
        <v>0.50885993242263794</v>
      </c>
      <c r="I37" s="3">
        <v>213.97561645507812</v>
      </c>
      <c r="J37" s="3">
        <v>30.260721206665039</v>
      </c>
      <c r="K37" s="3">
        <v>396.6136474609375</v>
      </c>
      <c r="L37" s="3">
        <v>0.29891541600227356</v>
      </c>
      <c r="M37" s="7">
        <v>118.55392456054687</v>
      </c>
    </row>
    <row r="38" spans="1:17" x14ac:dyDescent="0.25">
      <c r="A38" t="s">
        <v>82</v>
      </c>
      <c r="B38" s="4">
        <v>7</v>
      </c>
      <c r="C38" s="2">
        <v>5</v>
      </c>
      <c r="D38" s="2">
        <v>67</v>
      </c>
      <c r="E38" s="2">
        <v>50</v>
      </c>
      <c r="F38" s="2">
        <v>325.5</v>
      </c>
      <c r="G38" s="2">
        <v>363.1400146484375</v>
      </c>
      <c r="H38" s="2">
        <v>0.4037584662437439</v>
      </c>
      <c r="I38" s="2">
        <v>146.620849609375</v>
      </c>
      <c r="J38" s="2">
        <v>20.735319137573242</v>
      </c>
      <c r="K38" s="2">
        <v>349.18182373046875</v>
      </c>
      <c r="L38" s="2">
        <v>0.28366705775260925</v>
      </c>
      <c r="M38" s="5">
        <v>99.051376342773438</v>
      </c>
    </row>
    <row r="39" spans="1:17" x14ac:dyDescent="0.25">
      <c r="A39" t="s">
        <v>27</v>
      </c>
      <c r="B39" s="6">
        <v>1</v>
      </c>
      <c r="C39" s="3">
        <v>6</v>
      </c>
      <c r="D39" s="3">
        <v>67</v>
      </c>
      <c r="E39" s="3">
        <v>50</v>
      </c>
      <c r="F39" s="3">
        <v>327</v>
      </c>
      <c r="G39" s="3">
        <v>335.98001098632812</v>
      </c>
      <c r="H39" s="3">
        <v>0.41046726703643799</v>
      </c>
      <c r="I39" s="3">
        <v>137.90879821777344</v>
      </c>
      <c r="J39" s="3">
        <v>19.50324821472168</v>
      </c>
      <c r="K39" s="3">
        <v>325.93182373046875</v>
      </c>
      <c r="L39" s="3">
        <v>0.30513155460357666</v>
      </c>
      <c r="M39" s="7">
        <v>99.452079772949219</v>
      </c>
    </row>
    <row r="40" spans="1:17" x14ac:dyDescent="0.25">
      <c r="A40" t="s">
        <v>28</v>
      </c>
      <c r="B40" s="4">
        <v>2</v>
      </c>
      <c r="C40" s="2">
        <v>6</v>
      </c>
      <c r="D40" s="2">
        <v>67</v>
      </c>
      <c r="E40" s="2">
        <v>50</v>
      </c>
      <c r="F40" s="2">
        <v>600.5</v>
      </c>
      <c r="G40" s="2">
        <v>621.94000244140625</v>
      </c>
      <c r="H40" s="2">
        <v>0.35890167951583862</v>
      </c>
      <c r="I40" s="2">
        <v>223.21531677246094</v>
      </c>
      <c r="J40" s="2">
        <v>31.567413330078125</v>
      </c>
      <c r="K40" s="2">
        <v>608.8863525390625</v>
      </c>
      <c r="L40" s="2">
        <v>0.27288740873336792</v>
      </c>
      <c r="M40" s="5">
        <v>166.15742492675781</v>
      </c>
    </row>
    <row r="41" spans="1:17" x14ac:dyDescent="0.25">
      <c r="A41" t="s">
        <v>29</v>
      </c>
      <c r="B41" s="6">
        <v>3</v>
      </c>
      <c r="C41" s="3">
        <v>6</v>
      </c>
      <c r="D41" s="3">
        <v>67</v>
      </c>
      <c r="E41" s="3">
        <v>50</v>
      </c>
      <c r="F41" s="3">
        <v>945.5</v>
      </c>
      <c r="G41" s="3">
        <v>974.46002197265625</v>
      </c>
      <c r="H41" s="3">
        <v>0.35493108630180359</v>
      </c>
      <c r="I41" s="3">
        <v>345.86614990234375</v>
      </c>
      <c r="J41" s="3">
        <v>48.912860870361328</v>
      </c>
      <c r="K41" s="3">
        <v>967.95452880859375</v>
      </c>
      <c r="L41" s="3">
        <v>0.27622959017753601</v>
      </c>
      <c r="M41" s="7">
        <v>267.37771606445313</v>
      </c>
    </row>
    <row r="42" spans="1:17" x14ac:dyDescent="0.25">
      <c r="A42" t="s">
        <v>30</v>
      </c>
      <c r="B42" s="4">
        <v>4</v>
      </c>
      <c r="C42" s="2">
        <v>6</v>
      </c>
      <c r="D42" s="2">
        <v>67</v>
      </c>
      <c r="E42" s="2">
        <v>52</v>
      </c>
      <c r="F42" s="2">
        <v>722.5</v>
      </c>
      <c r="G42" s="2">
        <v>754.19232177734375</v>
      </c>
      <c r="H42" s="2">
        <v>0.31625837087631226</v>
      </c>
      <c r="I42" s="2">
        <v>238.51962280273437</v>
      </c>
      <c r="J42" s="2">
        <v>33.07672119140625</v>
      </c>
      <c r="K42" s="2">
        <v>742.36956787109375</v>
      </c>
      <c r="L42" s="2">
        <v>0.25761893391609192</v>
      </c>
      <c r="M42" s="5">
        <v>191.24845886230469</v>
      </c>
    </row>
    <row r="43" spans="1:17" x14ac:dyDescent="0.25">
      <c r="A43" t="s">
        <v>31</v>
      </c>
      <c r="B43" s="6">
        <v>5</v>
      </c>
      <c r="C43" s="3">
        <v>6</v>
      </c>
      <c r="D43" s="3">
        <v>67</v>
      </c>
      <c r="E43" s="3">
        <v>56</v>
      </c>
      <c r="F43" s="3">
        <v>354</v>
      </c>
      <c r="G43" s="3">
        <v>364.25</v>
      </c>
      <c r="H43" s="3">
        <v>0.44744423031806946</v>
      </c>
      <c r="I43" s="3">
        <v>162.9815673828125</v>
      </c>
      <c r="J43" s="3">
        <v>21.779327392578125</v>
      </c>
      <c r="K43" s="3">
        <v>354.05999755859375</v>
      </c>
      <c r="L43" s="3">
        <v>0.35465037822723389</v>
      </c>
      <c r="M43" s="7">
        <v>125.56751251220703</v>
      </c>
    </row>
    <row r="44" spans="1:17" x14ac:dyDescent="0.25">
      <c r="A44" t="s">
        <v>33</v>
      </c>
      <c r="B44" s="4">
        <v>6</v>
      </c>
      <c r="C44" s="2">
        <v>6</v>
      </c>
      <c r="D44" s="2">
        <v>67</v>
      </c>
      <c r="E44" s="2">
        <v>50</v>
      </c>
      <c r="F44" s="2">
        <v>354.5</v>
      </c>
      <c r="G44" s="2">
        <v>363.05999755859375</v>
      </c>
      <c r="H44" s="2">
        <v>0.36406752467155457</v>
      </c>
      <c r="I44" s="2">
        <v>132.17835998535156</v>
      </c>
      <c r="J44" s="2">
        <v>18.692842483520508</v>
      </c>
      <c r="K44" s="2">
        <v>354.40908813476562</v>
      </c>
      <c r="L44" s="2">
        <v>0.29399669170379639</v>
      </c>
      <c r="M44" s="5">
        <v>104.19510650634766</v>
      </c>
    </row>
    <row r="45" spans="1:17" x14ac:dyDescent="0.25">
      <c r="A45" t="s">
        <v>83</v>
      </c>
      <c r="B45" s="6">
        <v>7</v>
      </c>
      <c r="C45" s="3">
        <v>6</v>
      </c>
      <c r="D45" s="3">
        <v>67</v>
      </c>
      <c r="E45" s="3">
        <v>54</v>
      </c>
      <c r="F45" s="3">
        <v>321</v>
      </c>
      <c r="G45" s="3">
        <v>359.5555419921875</v>
      </c>
      <c r="H45" s="3">
        <v>0.72834718227386475</v>
      </c>
      <c r="I45" s="3">
        <v>261.88125610351562</v>
      </c>
      <c r="J45" s="3">
        <v>35.637527465820312</v>
      </c>
      <c r="K45" s="3">
        <v>327.60415649414063</v>
      </c>
      <c r="L45" s="3">
        <v>0.29165983200073242</v>
      </c>
      <c r="M45" s="7">
        <v>95.548973083496094</v>
      </c>
    </row>
    <row r="46" spans="1:17" x14ac:dyDescent="0.25"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5"/>
    </row>
    <row r="48" spans="1:17" x14ac:dyDescent="0.25">
      <c r="A48" t="s">
        <v>43</v>
      </c>
      <c r="B48" s="10" t="s">
        <v>44</v>
      </c>
      <c r="C48" s="20" t="s">
        <v>45</v>
      </c>
      <c r="D48" s="20"/>
      <c r="E48" s="20"/>
      <c r="F48" s="20" t="s">
        <v>46</v>
      </c>
      <c r="G48" s="20"/>
      <c r="H48" s="20"/>
      <c r="J48" t="s">
        <v>47</v>
      </c>
      <c r="K48" s="10" t="s">
        <v>44</v>
      </c>
      <c r="L48" s="20" t="s">
        <v>45</v>
      </c>
      <c r="M48" s="20"/>
      <c r="N48" s="20"/>
      <c r="O48" s="20" t="s">
        <v>46</v>
      </c>
      <c r="P48" s="20"/>
      <c r="Q48" s="20"/>
    </row>
    <row r="49" spans="1:17" x14ac:dyDescent="0.25">
      <c r="B49" s="9">
        <v>0</v>
      </c>
      <c r="C49" s="2">
        <f t="shared" ref="C49:C55" si="0">K2</f>
        <v>440.09091186523437</v>
      </c>
      <c r="D49" s="2">
        <f t="shared" ref="D49:D55" si="1">K10</f>
        <v>422.6212158203125</v>
      </c>
      <c r="E49" s="2">
        <f>K18</f>
        <v>385.46551513671875</v>
      </c>
      <c r="F49" s="2">
        <f>K25</f>
        <v>318.72726440429687</v>
      </c>
      <c r="G49" s="2">
        <f>K32</f>
        <v>384.25</v>
      </c>
      <c r="H49" s="2">
        <f>K39</f>
        <v>325.93182373046875</v>
      </c>
      <c r="K49" s="9">
        <v>0</v>
      </c>
      <c r="L49">
        <f>C49/$C$58</f>
        <v>1.0577602821105037</v>
      </c>
      <c r="M49">
        <f t="shared" ref="M49:N55" si="2">D49/$C$58</f>
        <v>1.0157717971891882</v>
      </c>
      <c r="N49">
        <f t="shared" si="2"/>
        <v>0.92646792070030803</v>
      </c>
      <c r="O49">
        <f>F49/$F$58</f>
        <v>0.92931611183091301</v>
      </c>
      <c r="P49">
        <f t="shared" ref="P49:Q55" si="3">G49/$F$58</f>
        <v>1.1203613742879233</v>
      </c>
      <c r="Q49">
        <f t="shared" si="3"/>
        <v>0.95032251388116362</v>
      </c>
    </row>
    <row r="50" spans="1:17" x14ac:dyDescent="0.25">
      <c r="B50" s="9">
        <v>0.25</v>
      </c>
      <c r="C50" s="2">
        <f t="shared" si="0"/>
        <v>824.1363525390625</v>
      </c>
      <c r="D50" s="2">
        <f t="shared" si="1"/>
        <v>740.727294921875</v>
      </c>
      <c r="E50" s="2">
        <f t="shared" ref="E50:E55" si="4">K19</f>
        <v>753.3778076171875</v>
      </c>
      <c r="F50" s="2">
        <f t="shared" ref="F50:F55" si="5">K26</f>
        <v>699.3636474609375</v>
      </c>
      <c r="G50" s="2">
        <f t="shared" ref="G50:G55" si="6">K33</f>
        <v>715.45452880859375</v>
      </c>
      <c r="H50" s="2">
        <f t="shared" ref="H50:H55" si="7">K40</f>
        <v>608.8863525390625</v>
      </c>
      <c r="K50" s="9">
        <v>0.25</v>
      </c>
      <c r="L50">
        <f t="shared" ref="L50:L55" si="8">C50/$C$58</f>
        <v>1.9808150481103004</v>
      </c>
      <c r="M50">
        <f t="shared" si="2"/>
        <v>1.7803410416333283</v>
      </c>
      <c r="N50">
        <f t="shared" si="2"/>
        <v>1.8107465999320054</v>
      </c>
      <c r="O50">
        <f t="shared" ref="O50:O55" si="9">F50/$F$58</f>
        <v>2.0391412288779458</v>
      </c>
      <c r="P50">
        <f t="shared" si="3"/>
        <v>2.0860575644411572</v>
      </c>
      <c r="Q50">
        <f t="shared" si="3"/>
        <v>1.7753357207959011</v>
      </c>
    </row>
    <row r="51" spans="1:17" x14ac:dyDescent="0.25">
      <c r="B51" s="9">
        <v>1</v>
      </c>
      <c r="C51" s="2">
        <f t="shared" si="0"/>
        <v>1485.8409423828125</v>
      </c>
      <c r="D51" s="2">
        <f t="shared" si="1"/>
        <v>1808.1363525390625</v>
      </c>
      <c r="E51" s="2">
        <f t="shared" si="4"/>
        <v>1657.227294921875</v>
      </c>
      <c r="F51" s="2">
        <f t="shared" si="5"/>
        <v>1217.7119140625</v>
      </c>
      <c r="G51" s="2">
        <f t="shared" si="6"/>
        <v>1137.25537109375</v>
      </c>
      <c r="H51" s="2">
        <f t="shared" si="7"/>
        <v>967.95452880859375</v>
      </c>
      <c r="K51" s="9">
        <v>1</v>
      </c>
      <c r="L51">
        <f t="shared" si="8"/>
        <v>3.5712246992899925</v>
      </c>
      <c r="M51">
        <f t="shared" si="2"/>
        <v>4.3458630178249367</v>
      </c>
      <c r="N51">
        <f t="shared" si="2"/>
        <v>3.983152489035223</v>
      </c>
      <c r="O51">
        <f t="shared" si="9"/>
        <v>3.5504941926502016</v>
      </c>
      <c r="P51">
        <f t="shared" si="3"/>
        <v>3.3159062862066779</v>
      </c>
      <c r="Q51">
        <f t="shared" si="3"/>
        <v>2.8222742124768128</v>
      </c>
    </row>
    <row r="52" spans="1:17" x14ac:dyDescent="0.25">
      <c r="B52" s="9">
        <v>4</v>
      </c>
      <c r="C52" s="2">
        <f t="shared" si="0"/>
        <v>904.56817626953125</v>
      </c>
      <c r="D52" s="2">
        <f t="shared" si="1"/>
        <v>882.977294921875</v>
      </c>
      <c r="E52" s="2">
        <f t="shared" si="4"/>
        <v>643.8863525390625</v>
      </c>
      <c r="F52" s="2">
        <f t="shared" si="5"/>
        <v>888.18182373046875</v>
      </c>
      <c r="G52" s="2">
        <f t="shared" si="6"/>
        <v>850.6363525390625</v>
      </c>
      <c r="H52" s="2">
        <f t="shared" si="7"/>
        <v>742.36956787109375</v>
      </c>
      <c r="K52" s="9">
        <v>4</v>
      </c>
      <c r="L52">
        <f t="shared" si="8"/>
        <v>2.1741332609295996</v>
      </c>
      <c r="M52">
        <f t="shared" si="2"/>
        <v>2.1222394905072175</v>
      </c>
      <c r="N52">
        <f t="shared" si="2"/>
        <v>1.5475834459344231</v>
      </c>
      <c r="O52">
        <f t="shared" si="9"/>
        <v>2.5896801786655095</v>
      </c>
      <c r="P52">
        <f t="shared" si="3"/>
        <v>2.4802084917369691</v>
      </c>
      <c r="Q52">
        <f t="shared" si="3"/>
        <v>2.1645339994524146</v>
      </c>
    </row>
    <row r="53" spans="1:17" x14ac:dyDescent="0.25">
      <c r="B53" s="9">
        <v>8</v>
      </c>
      <c r="C53" s="2">
        <f t="shared" si="0"/>
        <v>680.5</v>
      </c>
      <c r="D53" s="2">
        <f t="shared" si="1"/>
        <v>596.29547119140625</v>
      </c>
      <c r="E53" s="2">
        <f t="shared" si="4"/>
        <v>545.522705078125</v>
      </c>
      <c r="F53" s="2">
        <f t="shared" si="5"/>
        <v>577.522705078125</v>
      </c>
      <c r="G53" s="2">
        <f t="shared" si="6"/>
        <v>474.43182373046875</v>
      </c>
      <c r="H53" s="2">
        <f t="shared" si="7"/>
        <v>354.05999755859375</v>
      </c>
      <c r="K53" s="9">
        <v>8</v>
      </c>
      <c r="L53">
        <f t="shared" si="8"/>
        <v>1.6355844953158638</v>
      </c>
      <c r="M53">
        <f t="shared" si="2"/>
        <v>1.4331985706212071</v>
      </c>
      <c r="N53">
        <f t="shared" si="2"/>
        <v>1.3111660224372519</v>
      </c>
      <c r="O53">
        <f t="shared" si="9"/>
        <v>1.6838884360281252</v>
      </c>
      <c r="P53">
        <f t="shared" si="3"/>
        <v>1.3833053742110442</v>
      </c>
      <c r="Q53">
        <f t="shared" si="3"/>
        <v>1.0323360974499021</v>
      </c>
    </row>
    <row r="54" spans="1:17" x14ac:dyDescent="0.25">
      <c r="B54" s="9">
        <v>16</v>
      </c>
      <c r="C54" s="2">
        <f t="shared" si="0"/>
        <v>509.97726440429688</v>
      </c>
      <c r="D54" s="2">
        <f t="shared" si="1"/>
        <v>470.84091186523437</v>
      </c>
      <c r="E54" s="2">
        <f t="shared" si="4"/>
        <v>428.29544067382812</v>
      </c>
      <c r="F54" s="2">
        <f t="shared" si="5"/>
        <v>406.77273559570312</v>
      </c>
      <c r="G54" s="2">
        <f t="shared" si="6"/>
        <v>396.6136474609375</v>
      </c>
      <c r="H54" s="2">
        <f t="shared" si="7"/>
        <v>354.40908813476562</v>
      </c>
      <c r="K54" s="9">
        <v>16</v>
      </c>
      <c r="L54">
        <f t="shared" si="8"/>
        <v>1.2257324123780555</v>
      </c>
      <c r="M54">
        <f t="shared" si="2"/>
        <v>1.1316680311640859</v>
      </c>
      <c r="N54">
        <f t="shared" si="2"/>
        <v>1.0294098195159276</v>
      </c>
      <c r="O54">
        <f t="shared" si="9"/>
        <v>1.1860311283665843</v>
      </c>
      <c r="P54">
        <f t="shared" si="3"/>
        <v>1.1564101786094518</v>
      </c>
      <c r="Q54">
        <f t="shared" si="3"/>
        <v>1.0333539441582191</v>
      </c>
    </row>
    <row r="55" spans="1:17" x14ac:dyDescent="0.25">
      <c r="B55" s="9">
        <v>24</v>
      </c>
      <c r="C55" s="2">
        <f t="shared" si="0"/>
        <v>393.59091186523437</v>
      </c>
      <c r="D55" s="2">
        <f t="shared" si="1"/>
        <v>391.3265380859375</v>
      </c>
      <c r="E55" s="2">
        <f t="shared" si="4"/>
        <v>418.7608642578125</v>
      </c>
      <c r="F55" s="2">
        <f t="shared" si="5"/>
        <v>345.25</v>
      </c>
      <c r="G55" s="2">
        <f t="shared" si="6"/>
        <v>349.18182373046875</v>
      </c>
      <c r="H55" s="2">
        <f t="shared" si="7"/>
        <v>327.60415649414063</v>
      </c>
      <c r="K55" s="9">
        <v>24</v>
      </c>
      <c r="L55">
        <f t="shared" si="8"/>
        <v>0.94599734451728146</v>
      </c>
      <c r="M55">
        <f t="shared" si="2"/>
        <v>0.94055491300366245</v>
      </c>
      <c r="N55">
        <f t="shared" si="2"/>
        <v>1.0064934266350467</v>
      </c>
      <c r="O55">
        <f t="shared" si="9"/>
        <v>1.0066487038982577</v>
      </c>
      <c r="P55">
        <f t="shared" si="3"/>
        <v>1.0181127596903874</v>
      </c>
      <c r="Q55">
        <f t="shared" si="3"/>
        <v>0.9551985504026318</v>
      </c>
    </row>
    <row r="57" spans="1:17" x14ac:dyDescent="0.25">
      <c r="C57" s="20" t="s">
        <v>45</v>
      </c>
      <c r="D57" s="20"/>
      <c r="E57" s="20"/>
      <c r="F57" s="20" t="s">
        <v>46</v>
      </c>
      <c r="G57" s="20"/>
      <c r="H57" s="20"/>
      <c r="J57" t="s">
        <v>48</v>
      </c>
      <c r="K57" s="10" t="s">
        <v>44</v>
      </c>
      <c r="L57" s="20" t="s">
        <v>45</v>
      </c>
      <c r="M57" s="20"/>
      <c r="N57" s="20"/>
      <c r="O57" s="20" t="s">
        <v>46</v>
      </c>
      <c r="P57" s="20"/>
      <c r="Q57" s="20"/>
    </row>
    <row r="58" spans="1:17" x14ac:dyDescent="0.25">
      <c r="A58" t="s">
        <v>49</v>
      </c>
      <c r="C58">
        <f>AVERAGE(C49:E49)</f>
        <v>416.05921427408856</v>
      </c>
      <c r="F58">
        <f>AVERAGE(F49:H49)</f>
        <v>342.96969604492188</v>
      </c>
      <c r="K58" s="9">
        <v>0</v>
      </c>
      <c r="L58">
        <f>C49/MAX($C$49:$C$55)</f>
        <v>0.29618978674761087</v>
      </c>
      <c r="M58">
        <f>D49/MAX(D$49:D$55)</f>
        <v>0.23373304520250904</v>
      </c>
      <c r="N58">
        <f>E49/MAX(E$49:E$55)</f>
        <v>0.23259664882293068</v>
      </c>
      <c r="O58">
        <f t="shared" ref="O58:Q64" si="10">F49/MAX(F$49:F$55)</f>
        <v>0.26174274943321113</v>
      </c>
      <c r="P58">
        <f t="shared" si="10"/>
        <v>0.3378748606220689</v>
      </c>
      <c r="Q58">
        <f t="shared" si="10"/>
        <v>0.33672224678946616</v>
      </c>
    </row>
    <row r="59" spans="1:17" x14ac:dyDescent="0.25">
      <c r="K59" s="9">
        <v>0.25</v>
      </c>
      <c r="L59">
        <f t="shared" ref="L59:L64" si="11">C50/MAX($C$49:$C$55)</f>
        <v>0.55465987578550102</v>
      </c>
      <c r="M59">
        <f t="shared" ref="M59:N64" si="12">D50/MAX(D$49:D$55)</f>
        <v>0.40966340502015458</v>
      </c>
      <c r="N59">
        <f t="shared" si="12"/>
        <v>0.4546013753971529</v>
      </c>
      <c r="O59">
        <f t="shared" si="10"/>
        <v>0.57432602850023695</v>
      </c>
      <c r="P59">
        <f t="shared" si="10"/>
        <v>0.62910630892031638</v>
      </c>
      <c r="Q59">
        <f t="shared" si="10"/>
        <v>0.62904437596723672</v>
      </c>
    </row>
    <row r="60" spans="1:17" x14ac:dyDescent="0.25">
      <c r="A60" t="s">
        <v>77</v>
      </c>
      <c r="C60" s="16">
        <f>STDEV(C49:E49)/ AVERAGE(C49:E49)</f>
        <v>6.7052093413248595E-2</v>
      </c>
      <c r="F60" s="16">
        <f>STDEV(F49:H49)/ AVERAGE(F49:H49)</f>
        <v>0.10476384179254007</v>
      </c>
      <c r="K60" s="9">
        <v>1</v>
      </c>
      <c r="L60">
        <f t="shared" si="11"/>
        <v>1</v>
      </c>
      <c r="M60">
        <f t="shared" si="12"/>
        <v>1</v>
      </c>
      <c r="N60">
        <f t="shared" si="12"/>
        <v>1</v>
      </c>
      <c r="O60">
        <f t="shared" si="10"/>
        <v>1</v>
      </c>
      <c r="P60">
        <f t="shared" si="10"/>
        <v>1</v>
      </c>
      <c r="Q60">
        <f t="shared" si="10"/>
        <v>1</v>
      </c>
    </row>
    <row r="61" spans="1:17" x14ac:dyDescent="0.25">
      <c r="C61" s="16">
        <f t="shared" ref="C61:C66" si="13">STDEV(C50:E50)/ AVERAGE(C50:E50)</f>
        <v>5.817116230005033E-2</v>
      </c>
      <c r="F61" s="16">
        <f t="shared" ref="F61:F66" si="14">STDEV(F50:H50)/ AVERAGE(F50:H50)</f>
        <v>8.516305432454005E-2</v>
      </c>
      <c r="K61" s="9">
        <v>4</v>
      </c>
      <c r="L61">
        <f t="shared" si="11"/>
        <v>0.60879206546758224</v>
      </c>
      <c r="M61">
        <f t="shared" si="12"/>
        <v>0.48833556920746629</v>
      </c>
      <c r="N61">
        <f t="shared" si="12"/>
        <v>0.3885323120805928</v>
      </c>
      <c r="O61">
        <f t="shared" si="10"/>
        <v>0.72938583705511983</v>
      </c>
      <c r="P61">
        <f t="shared" si="10"/>
        <v>0.74797303592505082</v>
      </c>
      <c r="Q61">
        <f t="shared" si="10"/>
        <v>0.76694673745143682</v>
      </c>
    </row>
    <row r="62" spans="1:17" x14ac:dyDescent="0.25">
      <c r="C62" s="16">
        <f t="shared" si="13"/>
        <v>9.7707185678184816E-2</v>
      </c>
      <c r="F62" s="16">
        <f t="shared" si="14"/>
        <v>0.11509613337527728</v>
      </c>
      <c r="K62" s="9">
        <v>8</v>
      </c>
      <c r="L62">
        <f t="shared" si="11"/>
        <v>0.45798980266938677</v>
      </c>
      <c r="M62">
        <f t="shared" si="12"/>
        <v>0.32978457092246533</v>
      </c>
      <c r="N62">
        <f t="shared" si="12"/>
        <v>0.32917796294432988</v>
      </c>
      <c r="O62">
        <f t="shared" si="10"/>
        <v>0.47426874814044334</v>
      </c>
      <c r="P62">
        <f t="shared" si="10"/>
        <v>0.41717263843228647</v>
      </c>
      <c r="Q62">
        <f t="shared" si="10"/>
        <v>0.36578164265049545</v>
      </c>
    </row>
    <row r="63" spans="1:17" x14ac:dyDescent="0.25">
      <c r="C63" s="16">
        <f t="shared" si="13"/>
        <v>0.17850630310232699</v>
      </c>
      <c r="F63" s="16">
        <f t="shared" si="14"/>
        <v>9.1541565719581525E-2</v>
      </c>
      <c r="K63" s="9">
        <v>16</v>
      </c>
      <c r="L63">
        <f t="shared" si="11"/>
        <v>0.34322466817104719</v>
      </c>
      <c r="M63">
        <f t="shared" si="12"/>
        <v>0.26040121985494036</v>
      </c>
      <c r="N63">
        <f t="shared" si="12"/>
        <v>0.25844097667605626</v>
      </c>
      <c r="O63">
        <f t="shared" si="10"/>
        <v>0.33404677321308135</v>
      </c>
      <c r="P63">
        <f t="shared" si="10"/>
        <v>0.34874633924964116</v>
      </c>
      <c r="Q63">
        <f t="shared" si="10"/>
        <v>0.36614229035220264</v>
      </c>
    </row>
    <row r="64" spans="1:17" x14ac:dyDescent="0.25">
      <c r="C64" s="16">
        <f t="shared" si="13"/>
        <v>0.11223374700471984</v>
      </c>
      <c r="F64" s="16">
        <f t="shared" si="14"/>
        <v>0.23863764108365709</v>
      </c>
      <c r="K64" s="9">
        <v>24</v>
      </c>
      <c r="L64">
        <f t="shared" si="11"/>
        <v>0.26489437774815972</v>
      </c>
      <c r="M64">
        <f t="shared" si="12"/>
        <v>0.21642534731212057</v>
      </c>
      <c r="N64">
        <f t="shared" si="12"/>
        <v>0.2526876461309755</v>
      </c>
      <c r="O64">
        <f t="shared" si="10"/>
        <v>0.28352354609735697</v>
      </c>
      <c r="P64">
        <f t="shared" si="10"/>
        <v>0.30703906317421459</v>
      </c>
      <c r="Q64">
        <f t="shared" si="10"/>
        <v>0.33844994443837356</v>
      </c>
    </row>
    <row r="65" spans="1:17" x14ac:dyDescent="0.25">
      <c r="C65" s="16">
        <f t="shared" si="13"/>
        <v>8.6975457610053486E-2</v>
      </c>
      <c r="F65" s="16">
        <f t="shared" si="14"/>
        <v>7.1950629357230372E-2</v>
      </c>
    </row>
    <row r="66" spans="1:17" x14ac:dyDescent="0.25">
      <c r="C66" s="16">
        <f t="shared" si="13"/>
        <v>3.7952901569975106E-2</v>
      </c>
      <c r="F66" s="16">
        <f t="shared" si="14"/>
        <v>3.3733399174105533E-2</v>
      </c>
      <c r="J66" t="s">
        <v>50</v>
      </c>
      <c r="K66" s="17" t="s">
        <v>44</v>
      </c>
      <c r="L66" s="20" t="s">
        <v>45</v>
      </c>
      <c r="M66" s="20"/>
      <c r="N66" s="20"/>
      <c r="O66" s="20" t="s">
        <v>46</v>
      </c>
      <c r="P66" s="20"/>
      <c r="Q66" s="20"/>
    </row>
    <row r="67" spans="1:17" x14ac:dyDescent="0.25">
      <c r="C67" s="16"/>
      <c r="K67" s="9">
        <v>0</v>
      </c>
      <c r="L67">
        <f>C49/$C$76</f>
        <v>0.26665687342105332</v>
      </c>
      <c r="M67">
        <f t="shared" ref="M67:Q73" si="15">D49/$C$76</f>
        <v>0.25607175475270527</v>
      </c>
      <c r="N67">
        <f t="shared" si="15"/>
        <v>0.23355862688086773</v>
      </c>
      <c r="O67">
        <f t="shared" si="15"/>
        <v>0.19312104274064459</v>
      </c>
      <c r="P67">
        <f t="shared" si="15"/>
        <v>0.23282213026797555</v>
      </c>
      <c r="Q67">
        <f t="shared" si="15"/>
        <v>0.19748638002096042</v>
      </c>
    </row>
    <row r="68" spans="1:17" x14ac:dyDescent="0.25">
      <c r="A68" t="s">
        <v>85</v>
      </c>
      <c r="C68" s="18">
        <f>AVERAGE(C49:E49)</f>
        <v>416.05921427408856</v>
      </c>
      <c r="F68" s="18">
        <f>AVERAGE(F49:H49)</f>
        <v>342.96969604492188</v>
      </c>
      <c r="K68" s="9">
        <v>0.25</v>
      </c>
      <c r="L68">
        <f t="shared" ref="L68:L73" si="16">C50/$C$76</f>
        <v>0.4993550585020789</v>
      </c>
      <c r="M68">
        <f t="shared" si="15"/>
        <v>0.44881641314598808</v>
      </c>
      <c r="N68">
        <f t="shared" si="15"/>
        <v>0.4564815252206913</v>
      </c>
      <c r="O68">
        <f t="shared" si="15"/>
        <v>0.42375363496118912</v>
      </c>
      <c r="P68">
        <f t="shared" si="15"/>
        <v>0.43350331166450873</v>
      </c>
      <c r="Q68">
        <f t="shared" si="15"/>
        <v>0.36893225163107896</v>
      </c>
    </row>
    <row r="69" spans="1:17" x14ac:dyDescent="0.25">
      <c r="C69" s="18">
        <f t="shared" ref="C69:C74" si="17">AVERAGE(C50:E50)</f>
        <v>772.74715169270837</v>
      </c>
      <c r="F69" s="18">
        <f t="shared" ref="F69:F74" si="18">AVERAGE(F50:H50)</f>
        <v>674.56817626953125</v>
      </c>
      <c r="K69" s="9">
        <v>1</v>
      </c>
      <c r="L69">
        <f t="shared" si="16"/>
        <v>0.90029057500310394</v>
      </c>
      <c r="M69">
        <f t="shared" si="15"/>
        <v>1.0955736041980788</v>
      </c>
      <c r="N69">
        <f t="shared" si="15"/>
        <v>1.0041358207988171</v>
      </c>
      <c r="O69">
        <f t="shared" si="15"/>
        <v>0.73782766918601228</v>
      </c>
      <c r="P69">
        <f t="shared" si="15"/>
        <v>0.6890779912992685</v>
      </c>
      <c r="Q69">
        <f t="shared" si="15"/>
        <v>0.58649638360377698</v>
      </c>
    </row>
    <row r="70" spans="1:17" x14ac:dyDescent="0.25">
      <c r="C70" s="18">
        <f t="shared" si="17"/>
        <v>1650.4015299479167</v>
      </c>
      <c r="F70" s="18">
        <f t="shared" si="18"/>
        <v>1107.640604654948</v>
      </c>
      <c r="K70" s="9">
        <v>4</v>
      </c>
      <c r="L70">
        <f t="shared" si="16"/>
        <v>0.54808975867713694</v>
      </c>
      <c r="M70">
        <f t="shared" si="15"/>
        <v>0.53500755961474411</v>
      </c>
      <c r="N70">
        <f t="shared" si="15"/>
        <v>0.39013921209790819</v>
      </c>
      <c r="O70">
        <f t="shared" si="15"/>
        <v>0.53816105209166765</v>
      </c>
      <c r="P70">
        <f t="shared" si="15"/>
        <v>0.51541175714124965</v>
      </c>
      <c r="Q70">
        <f t="shared" si="15"/>
        <v>0.44981148793198306</v>
      </c>
    </row>
    <row r="71" spans="1:17" x14ac:dyDescent="0.25">
      <c r="C71" s="18">
        <f t="shared" si="17"/>
        <v>810.47727457682288</v>
      </c>
      <c r="F71" s="18">
        <f t="shared" si="18"/>
        <v>827.06258138020837</v>
      </c>
      <c r="K71" s="9">
        <v>8</v>
      </c>
      <c r="L71">
        <f t="shared" si="16"/>
        <v>0.41232390279078035</v>
      </c>
      <c r="M71">
        <f t="shared" si="15"/>
        <v>0.36130327097444226</v>
      </c>
      <c r="N71">
        <f t="shared" si="15"/>
        <v>0.33053938400998728</v>
      </c>
      <c r="O71">
        <f t="shared" si="15"/>
        <v>0.3499286050082312</v>
      </c>
      <c r="P71">
        <f t="shared" si="15"/>
        <v>0.28746448371593597</v>
      </c>
      <c r="Q71">
        <f t="shared" si="15"/>
        <v>0.21452961060316464</v>
      </c>
    </row>
    <row r="72" spans="1:17" x14ac:dyDescent="0.25">
      <c r="C72" s="18">
        <f t="shared" si="17"/>
        <v>607.43939208984375</v>
      </c>
      <c r="F72" s="18">
        <f t="shared" si="18"/>
        <v>468.6715087890625</v>
      </c>
      <c r="K72" s="9">
        <v>16</v>
      </c>
      <c r="L72">
        <f t="shared" si="16"/>
        <v>0.30900193386296165</v>
      </c>
      <c r="M72">
        <f t="shared" si="15"/>
        <v>0.28528870297405329</v>
      </c>
      <c r="N72">
        <f t="shared" si="15"/>
        <v>0.25950984224265972</v>
      </c>
      <c r="O72">
        <f t="shared" si="15"/>
        <v>0.24646895207891623</v>
      </c>
      <c r="P72">
        <f t="shared" si="15"/>
        <v>0.24031342692311597</v>
      </c>
      <c r="Q72">
        <f t="shared" si="15"/>
        <v>0.21474112917597091</v>
      </c>
    </row>
    <row r="73" spans="1:17" x14ac:dyDescent="0.25">
      <c r="C73" s="18">
        <f t="shared" si="17"/>
        <v>469.70453898111981</v>
      </c>
      <c r="F73" s="18">
        <f t="shared" si="18"/>
        <v>385.93182373046875</v>
      </c>
      <c r="K73" s="9">
        <v>24</v>
      </c>
      <c r="L73">
        <f t="shared" si="16"/>
        <v>0.23848191165798016</v>
      </c>
      <c r="M73">
        <f t="shared" si="15"/>
        <v>0.2371098977945609</v>
      </c>
      <c r="N73">
        <f t="shared" si="15"/>
        <v>0.25373271695344812</v>
      </c>
      <c r="O73">
        <f t="shared" si="15"/>
        <v>0.20919151717636578</v>
      </c>
      <c r="P73">
        <f t="shared" si="15"/>
        <v>0.211573860902497</v>
      </c>
      <c r="Q73">
        <f t="shared" si="15"/>
        <v>0.19849966844400535</v>
      </c>
    </row>
    <row r="74" spans="1:17" x14ac:dyDescent="0.25">
      <c r="C74" s="18">
        <f t="shared" si="17"/>
        <v>401.22610473632812</v>
      </c>
      <c r="F74" s="18">
        <f t="shared" si="18"/>
        <v>340.67866007486981</v>
      </c>
    </row>
    <row r="75" spans="1:17" x14ac:dyDescent="0.25">
      <c r="C75" s="18"/>
    </row>
    <row r="76" spans="1:17" x14ac:dyDescent="0.25">
      <c r="A76" t="s">
        <v>86</v>
      </c>
      <c r="C76" s="19">
        <f>MAX(C68:F74)</f>
        <v>1650.4015299479167</v>
      </c>
    </row>
  </sheetData>
  <mergeCells count="10">
    <mergeCell ref="L66:N66"/>
    <mergeCell ref="O66:Q66"/>
    <mergeCell ref="C48:E48"/>
    <mergeCell ref="F48:H48"/>
    <mergeCell ref="L48:N48"/>
    <mergeCell ref="O48:Q48"/>
    <mergeCell ref="L57:N57"/>
    <mergeCell ref="O57:Q57"/>
    <mergeCell ref="C57:E57"/>
    <mergeCell ref="F57:H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51" workbookViewId="0">
      <selection activeCell="L67" sqref="L67:Q73"/>
    </sheetView>
  </sheetViews>
  <sheetFormatPr defaultRowHeight="15" x14ac:dyDescent="0.25"/>
  <cols>
    <col min="1" max="1" width="22.5703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51</v>
      </c>
      <c r="B2" s="4">
        <v>1</v>
      </c>
      <c r="C2" s="2">
        <v>7</v>
      </c>
      <c r="D2" s="2">
        <v>34</v>
      </c>
      <c r="E2" s="2">
        <v>50</v>
      </c>
      <c r="F2" s="2">
        <v>103</v>
      </c>
      <c r="G2" s="2">
        <v>133.67999267578125</v>
      </c>
      <c r="H2" s="2">
        <v>0.72403615713119507</v>
      </c>
      <c r="I2" s="2">
        <v>96.789154052734375</v>
      </c>
      <c r="J2" s="2">
        <v>13.688053131103516</v>
      </c>
      <c r="K2" s="2">
        <v>122.95454406738281</v>
      </c>
      <c r="L2" s="2">
        <v>0.49963581562042236</v>
      </c>
      <c r="M2" s="5">
        <v>61.4324951171875</v>
      </c>
    </row>
    <row r="3" spans="1:13" x14ac:dyDescent="0.25">
      <c r="A3" t="s">
        <v>54</v>
      </c>
      <c r="B3" s="6">
        <v>2</v>
      </c>
      <c r="C3" s="3">
        <v>7</v>
      </c>
      <c r="D3" s="3">
        <v>34</v>
      </c>
      <c r="E3" s="3">
        <v>50</v>
      </c>
      <c r="F3" s="3">
        <v>164</v>
      </c>
      <c r="G3" s="3">
        <v>197.10000610351562</v>
      </c>
      <c r="H3" s="3">
        <v>0.96895134449005127</v>
      </c>
      <c r="I3" s="3">
        <v>190.98031616210937</v>
      </c>
      <c r="J3" s="3">
        <v>27.008695602416992</v>
      </c>
      <c r="K3" s="3">
        <v>167.77272033691406</v>
      </c>
      <c r="L3" s="3">
        <v>0.40605735778808594</v>
      </c>
      <c r="M3" s="7">
        <v>68.125350952148437</v>
      </c>
    </row>
    <row r="4" spans="1:13" x14ac:dyDescent="0.25">
      <c r="A4" t="s">
        <v>57</v>
      </c>
      <c r="B4" s="4">
        <v>3</v>
      </c>
      <c r="C4" s="2">
        <v>7</v>
      </c>
      <c r="D4" s="2">
        <v>34</v>
      </c>
      <c r="E4" s="2">
        <v>50</v>
      </c>
      <c r="F4" s="2">
        <v>178.5</v>
      </c>
      <c r="G4" s="2">
        <v>199.96000671386719</v>
      </c>
      <c r="H4" s="2">
        <v>0.64139455556869507</v>
      </c>
      <c r="I4" s="2">
        <v>128.25325012207031</v>
      </c>
      <c r="J4" s="2">
        <v>18.137748718261719</v>
      </c>
      <c r="K4" s="2">
        <v>183.79545593261719</v>
      </c>
      <c r="L4" s="2">
        <v>0.39069029688835144</v>
      </c>
      <c r="M4" s="5">
        <v>71.807098388671875</v>
      </c>
    </row>
    <row r="5" spans="1:13" x14ac:dyDescent="0.25">
      <c r="A5" t="s">
        <v>60</v>
      </c>
      <c r="B5" s="6">
        <v>4</v>
      </c>
      <c r="C5" s="3">
        <v>7</v>
      </c>
      <c r="D5" s="3">
        <v>34</v>
      </c>
      <c r="E5" s="3">
        <v>50</v>
      </c>
      <c r="F5" s="3">
        <v>177</v>
      </c>
      <c r="G5" s="3">
        <v>188.97999572753906</v>
      </c>
      <c r="H5" s="3">
        <v>0.50347787141799927</v>
      </c>
      <c r="I5" s="3">
        <v>95.147254943847656</v>
      </c>
      <c r="J5" s="3">
        <v>13.455853462219238</v>
      </c>
      <c r="K5" s="3">
        <v>181.63636779785156</v>
      </c>
      <c r="L5" s="3">
        <v>0.37340548634529114</v>
      </c>
      <c r="M5" s="7">
        <v>67.824020385742187</v>
      </c>
    </row>
    <row r="6" spans="1:13" x14ac:dyDescent="0.25">
      <c r="A6" t="s">
        <v>63</v>
      </c>
      <c r="B6" s="4">
        <v>5</v>
      </c>
      <c r="C6" s="2">
        <v>7</v>
      </c>
      <c r="D6" s="2">
        <v>34</v>
      </c>
      <c r="E6" s="2">
        <v>50</v>
      </c>
      <c r="F6" s="2">
        <v>127.5</v>
      </c>
      <c r="G6" s="2">
        <v>135.83999633789062</v>
      </c>
      <c r="H6" s="2">
        <v>0.66034430265426636</v>
      </c>
      <c r="I6" s="2">
        <v>89.701171875</v>
      </c>
      <c r="J6" s="2">
        <v>12.685661315917969</v>
      </c>
      <c r="K6" s="2">
        <v>127.68181610107422</v>
      </c>
      <c r="L6" s="2">
        <v>0.35789003968238831</v>
      </c>
      <c r="M6" s="5">
        <v>45.696048736572266</v>
      </c>
    </row>
    <row r="7" spans="1:13" x14ac:dyDescent="0.25">
      <c r="A7" t="s">
        <v>69</v>
      </c>
      <c r="B7" s="6">
        <v>6</v>
      </c>
      <c r="C7" s="3">
        <v>7</v>
      </c>
      <c r="D7" s="3">
        <v>34</v>
      </c>
      <c r="E7" s="3">
        <v>50</v>
      </c>
      <c r="F7" s="3">
        <v>104</v>
      </c>
      <c r="G7" s="3">
        <v>110.22000122070312</v>
      </c>
      <c r="H7" s="3">
        <v>0.50300484895706177</v>
      </c>
      <c r="I7" s="3">
        <v>55.441196441650391</v>
      </c>
      <c r="J7" s="3">
        <v>7.840569019317627</v>
      </c>
      <c r="K7" s="3">
        <v>108.47727203369141</v>
      </c>
      <c r="L7" s="3">
        <v>0.44752290844917297</v>
      </c>
      <c r="M7" s="7">
        <v>48.546066284179688</v>
      </c>
    </row>
    <row r="8" spans="1:13" x14ac:dyDescent="0.25">
      <c r="A8" t="s">
        <v>78</v>
      </c>
      <c r="B8" s="4">
        <v>7</v>
      </c>
      <c r="C8" s="2">
        <v>7</v>
      </c>
      <c r="D8" s="2">
        <v>34</v>
      </c>
      <c r="E8" s="2">
        <v>50</v>
      </c>
      <c r="F8" s="2">
        <v>139</v>
      </c>
      <c r="G8" s="2">
        <v>149.27999877929687</v>
      </c>
      <c r="H8" s="2">
        <v>0.48375418782234192</v>
      </c>
      <c r="I8" s="2">
        <v>72.214828491210937</v>
      </c>
      <c r="J8" s="2">
        <v>10.212718963623047</v>
      </c>
      <c r="K8" s="2">
        <v>142.86363220214844</v>
      </c>
      <c r="L8" s="2">
        <v>0.34966680407524109</v>
      </c>
      <c r="M8" s="5">
        <v>49.954673767089844</v>
      </c>
    </row>
    <row r="9" spans="1:13" x14ac:dyDescent="0.25">
      <c r="A9" t="s">
        <v>42</v>
      </c>
      <c r="B9" s="6">
        <v>8</v>
      </c>
      <c r="C9" s="3">
        <v>7</v>
      </c>
      <c r="D9" s="3">
        <v>34</v>
      </c>
      <c r="E9" s="3">
        <v>50</v>
      </c>
      <c r="F9" s="3">
        <v>62.5</v>
      </c>
      <c r="G9" s="3">
        <v>63.299999237060547</v>
      </c>
      <c r="H9" s="3">
        <v>0.56949228048324585</v>
      </c>
      <c r="I9" s="3">
        <v>36.048862457275391</v>
      </c>
      <c r="J9" s="3">
        <v>5.098078727722168</v>
      </c>
      <c r="K9" s="3">
        <v>62</v>
      </c>
      <c r="L9" s="3">
        <v>0.41388025879859924</v>
      </c>
      <c r="M9" s="7">
        <v>25.660575866699219</v>
      </c>
    </row>
    <row r="10" spans="1:13" x14ac:dyDescent="0.25">
      <c r="A10" t="s">
        <v>52</v>
      </c>
      <c r="B10" s="4">
        <v>1</v>
      </c>
      <c r="C10" s="2">
        <v>8</v>
      </c>
      <c r="D10" s="2">
        <v>34</v>
      </c>
      <c r="E10" s="2">
        <v>50</v>
      </c>
      <c r="F10" s="2">
        <v>117.5</v>
      </c>
      <c r="G10" s="2">
        <v>142.3800048828125</v>
      </c>
      <c r="H10" s="2">
        <v>0.93836551904678345</v>
      </c>
      <c r="I10" s="2">
        <v>133.6044921875</v>
      </c>
      <c r="J10" s="2">
        <v>18.894527435302734</v>
      </c>
      <c r="K10" s="2">
        <v>127.06818389892578</v>
      </c>
      <c r="L10" s="2">
        <v>0.47880116105079651</v>
      </c>
      <c r="M10" s="5">
        <v>60.84039306640625</v>
      </c>
    </row>
    <row r="11" spans="1:13" x14ac:dyDescent="0.25">
      <c r="A11" t="s">
        <v>55</v>
      </c>
      <c r="B11" s="6">
        <v>2</v>
      </c>
      <c r="C11" s="3">
        <v>8</v>
      </c>
      <c r="D11" s="3">
        <v>34</v>
      </c>
      <c r="E11" s="3">
        <v>50</v>
      </c>
      <c r="F11" s="3">
        <v>108</v>
      </c>
      <c r="G11" s="3">
        <v>164.75999450683594</v>
      </c>
      <c r="H11" s="3">
        <v>1.1077243089675903</v>
      </c>
      <c r="I11" s="3">
        <v>182.50865173339844</v>
      </c>
      <c r="J11" s="3">
        <v>25.81062126159668</v>
      </c>
      <c r="K11" s="3">
        <v>133.04545593261719</v>
      </c>
      <c r="L11" s="3">
        <v>0.50504732131958008</v>
      </c>
      <c r="M11" s="7">
        <v>67.194252014160156</v>
      </c>
    </row>
    <row r="12" spans="1:13" x14ac:dyDescent="0.25">
      <c r="A12" t="s">
        <v>58</v>
      </c>
      <c r="B12" s="4">
        <v>3</v>
      </c>
      <c r="C12" s="2">
        <v>8</v>
      </c>
      <c r="D12" s="2">
        <v>34</v>
      </c>
      <c r="E12" s="2">
        <v>50</v>
      </c>
      <c r="F12" s="2">
        <v>186.5</v>
      </c>
      <c r="G12" s="2">
        <v>212.58000183105469</v>
      </c>
      <c r="H12" s="2">
        <v>0.64763164520263672</v>
      </c>
      <c r="I12" s="2">
        <v>137.67353820800781</v>
      </c>
      <c r="J12" s="2">
        <v>19.469978332519531</v>
      </c>
      <c r="K12" s="2">
        <v>199</v>
      </c>
      <c r="L12" s="2">
        <v>0.48102107644081116</v>
      </c>
      <c r="M12" s="5">
        <v>95.723197937011719</v>
      </c>
    </row>
    <row r="13" spans="1:13" x14ac:dyDescent="0.25">
      <c r="A13" t="s">
        <v>61</v>
      </c>
      <c r="B13" s="6">
        <v>4</v>
      </c>
      <c r="C13" s="3">
        <v>8</v>
      </c>
      <c r="D13" s="3">
        <v>34</v>
      </c>
      <c r="E13" s="3">
        <v>50</v>
      </c>
      <c r="F13" s="3">
        <v>142.5</v>
      </c>
      <c r="G13" s="3">
        <v>171.53999328613281</v>
      </c>
      <c r="H13" s="3">
        <v>0.65994888544082642</v>
      </c>
      <c r="I13" s="3">
        <v>113.20763397216797</v>
      </c>
      <c r="J13" s="3">
        <v>16.009977340698242</v>
      </c>
      <c r="K13" s="3">
        <v>154.72727966308594</v>
      </c>
      <c r="L13" s="3">
        <v>0.4051659107208252</v>
      </c>
      <c r="M13" s="7">
        <v>62.690216064453125</v>
      </c>
    </row>
    <row r="14" spans="1:13" x14ac:dyDescent="0.25">
      <c r="A14" t="s">
        <v>64</v>
      </c>
      <c r="B14" s="4">
        <v>5</v>
      </c>
      <c r="C14" s="2">
        <v>8</v>
      </c>
      <c r="D14" s="2">
        <v>34</v>
      </c>
      <c r="E14" s="2">
        <v>50</v>
      </c>
      <c r="F14" s="2">
        <v>146.5</v>
      </c>
      <c r="G14" s="2">
        <v>150.97999572753906</v>
      </c>
      <c r="H14" s="2">
        <v>0.52814775705337524</v>
      </c>
      <c r="I14" s="2">
        <v>79.739753723144531</v>
      </c>
      <c r="J14" s="2">
        <v>11.276904106140137</v>
      </c>
      <c r="K14" s="2">
        <v>146.97727966308594</v>
      </c>
      <c r="L14" s="2">
        <v>0.43256530165672302</v>
      </c>
      <c r="M14" s="5">
        <v>63.5772705078125</v>
      </c>
    </row>
    <row r="15" spans="1:13" x14ac:dyDescent="0.25">
      <c r="A15" t="s">
        <v>70</v>
      </c>
      <c r="B15" s="6">
        <v>6</v>
      </c>
      <c r="C15" s="3">
        <v>8</v>
      </c>
      <c r="D15" s="3">
        <v>34</v>
      </c>
      <c r="E15" s="3">
        <v>50</v>
      </c>
      <c r="F15" s="3">
        <v>124</v>
      </c>
      <c r="G15" s="3">
        <v>130.30000305175781</v>
      </c>
      <c r="H15" s="3">
        <v>0.61902207136154175</v>
      </c>
      <c r="I15" s="3">
        <v>80.658576965332031</v>
      </c>
      <c r="J15" s="3">
        <v>11.406845092773438</v>
      </c>
      <c r="K15" s="3">
        <v>121.02272796630859</v>
      </c>
      <c r="L15" s="3">
        <v>0.39400285482406616</v>
      </c>
      <c r="M15" s="7">
        <v>47.683300018310547</v>
      </c>
    </row>
    <row r="16" spans="1:13" x14ac:dyDescent="0.25">
      <c r="A16" t="s">
        <v>79</v>
      </c>
      <c r="B16" s="4">
        <v>7</v>
      </c>
      <c r="C16" s="2">
        <v>8</v>
      </c>
      <c r="D16" s="2">
        <v>34</v>
      </c>
      <c r="E16" s="2">
        <v>50</v>
      </c>
      <c r="F16" s="2">
        <v>129.5</v>
      </c>
      <c r="G16" s="2">
        <v>145.19999694824219</v>
      </c>
      <c r="H16" s="2">
        <v>0.51992756128311157</v>
      </c>
      <c r="I16" s="2">
        <v>75.493476867675781</v>
      </c>
      <c r="J16" s="2">
        <v>10.676389694213867</v>
      </c>
      <c r="K16" s="2">
        <v>140.84091186523437</v>
      </c>
      <c r="L16" s="2">
        <v>0.42140817642211914</v>
      </c>
      <c r="M16" s="5">
        <v>59.351512908935547</v>
      </c>
    </row>
    <row r="17" spans="1:13" x14ac:dyDescent="0.25">
      <c r="A17" t="s">
        <v>34</v>
      </c>
      <c r="B17" s="6">
        <v>8</v>
      </c>
      <c r="C17" s="3">
        <v>8</v>
      </c>
      <c r="D17" s="3">
        <v>34</v>
      </c>
      <c r="E17" s="3">
        <v>50</v>
      </c>
      <c r="F17" s="3">
        <v>48.5</v>
      </c>
      <c r="G17" s="3">
        <v>55.419998168945313</v>
      </c>
      <c r="H17" s="3">
        <v>0.68871003389358521</v>
      </c>
      <c r="I17" s="3">
        <v>38.168312072753906</v>
      </c>
      <c r="J17" s="3">
        <v>5.3978142738342285</v>
      </c>
      <c r="K17" s="3">
        <v>51.363636016845703</v>
      </c>
      <c r="L17" s="3">
        <v>0.44823211431503296</v>
      </c>
      <c r="M17" s="7">
        <v>23.022830963134766</v>
      </c>
    </row>
    <row r="18" spans="1:13" x14ac:dyDescent="0.25">
      <c r="A18" t="s">
        <v>53</v>
      </c>
      <c r="B18" s="4">
        <v>1</v>
      </c>
      <c r="C18" s="2">
        <v>9</v>
      </c>
      <c r="D18" s="2">
        <v>34</v>
      </c>
      <c r="E18" s="2">
        <v>50</v>
      </c>
      <c r="F18" s="2">
        <v>108.5</v>
      </c>
      <c r="G18" s="2">
        <v>166.91999816894531</v>
      </c>
      <c r="H18" s="2">
        <v>1.4160271883010864</v>
      </c>
      <c r="I18" s="2">
        <v>236.36325073242187</v>
      </c>
      <c r="J18" s="2">
        <v>33.426811218261719</v>
      </c>
      <c r="K18" s="2">
        <v>117.18181610107422</v>
      </c>
      <c r="L18" s="2">
        <v>0.52051877975463867</v>
      </c>
      <c r="M18" s="5">
        <v>60.995338439941406</v>
      </c>
    </row>
    <row r="19" spans="1:13" x14ac:dyDescent="0.25">
      <c r="A19" t="s">
        <v>56</v>
      </c>
      <c r="B19" s="6">
        <v>2</v>
      </c>
      <c r="C19" s="3">
        <v>9</v>
      </c>
      <c r="D19" s="3">
        <v>34</v>
      </c>
      <c r="E19" s="3">
        <v>50</v>
      </c>
      <c r="F19" s="3">
        <v>124.5</v>
      </c>
      <c r="G19" s="3">
        <v>144.41999816894531</v>
      </c>
      <c r="H19" s="3">
        <v>0.64822679758071899</v>
      </c>
      <c r="I19" s="3">
        <v>93.616912841796875</v>
      </c>
      <c r="J19" s="3">
        <v>13.23943042755127</v>
      </c>
      <c r="K19" s="3">
        <v>136.02272033691406</v>
      </c>
      <c r="L19" s="3">
        <v>0.52980393171310425</v>
      </c>
      <c r="M19" s="7">
        <v>72.065376281738281</v>
      </c>
    </row>
    <row r="20" spans="1:13" x14ac:dyDescent="0.25">
      <c r="A20" s="1" t="s">
        <v>59</v>
      </c>
      <c r="B20" s="4">
        <v>3</v>
      </c>
      <c r="C20" s="2">
        <v>9</v>
      </c>
      <c r="D20" s="2">
        <v>34</v>
      </c>
      <c r="E20" s="2">
        <v>50</v>
      </c>
      <c r="F20" s="2">
        <v>155.5</v>
      </c>
      <c r="G20" s="2">
        <v>178.3800048828125</v>
      </c>
      <c r="H20" s="2">
        <v>0.57972407341003418</v>
      </c>
      <c r="I20" s="2">
        <v>103.41118621826172</v>
      </c>
      <c r="J20" s="2">
        <v>14.624549865722656</v>
      </c>
      <c r="K20" s="2">
        <v>166.45454406738281</v>
      </c>
      <c r="L20" s="2">
        <v>0.37666317820549011</v>
      </c>
      <c r="M20" s="5">
        <v>62.697299957275391</v>
      </c>
    </row>
    <row r="21" spans="1:13" x14ac:dyDescent="0.25">
      <c r="A21" t="s">
        <v>62</v>
      </c>
      <c r="B21" s="6">
        <v>4</v>
      </c>
      <c r="C21" s="3">
        <v>9</v>
      </c>
      <c r="D21" s="3">
        <v>34</v>
      </c>
      <c r="E21" s="3">
        <v>50</v>
      </c>
      <c r="F21" s="3">
        <v>164.5</v>
      </c>
      <c r="G21" s="3">
        <v>225.8800048828125</v>
      </c>
      <c r="H21" s="3">
        <v>1.209653377532959</v>
      </c>
      <c r="I21" s="3">
        <v>273.23651123046875</v>
      </c>
      <c r="J21" s="3">
        <v>38.641475677490234</v>
      </c>
      <c r="K21" s="3">
        <v>188.97727966308594</v>
      </c>
      <c r="L21" s="3">
        <v>0.44567492604255676</v>
      </c>
      <c r="M21" s="7">
        <v>84.222434997558594</v>
      </c>
    </row>
    <row r="22" spans="1:13" x14ac:dyDescent="0.25">
      <c r="A22" t="s">
        <v>65</v>
      </c>
      <c r="B22" s="4">
        <v>5</v>
      </c>
      <c r="C22" s="2">
        <v>9</v>
      </c>
      <c r="D22" s="2">
        <v>34</v>
      </c>
      <c r="E22" s="2">
        <v>50</v>
      </c>
      <c r="F22" s="2">
        <v>97</v>
      </c>
      <c r="G22" s="2">
        <v>155.52000427246094</v>
      </c>
      <c r="H22" s="2">
        <v>1.20630943775177</v>
      </c>
      <c r="I22" s="2">
        <v>187.60523986816406</v>
      </c>
      <c r="J22" s="2">
        <v>26.531387329101563</v>
      </c>
      <c r="K22" s="2">
        <v>126.34091186523437</v>
      </c>
      <c r="L22" s="2">
        <v>0.72483736276626587</v>
      </c>
      <c r="M22" s="5">
        <v>91.576614379882813</v>
      </c>
    </row>
    <row r="23" spans="1:13" x14ac:dyDescent="0.25">
      <c r="A23" t="s">
        <v>71</v>
      </c>
      <c r="B23" s="6">
        <v>6</v>
      </c>
      <c r="C23" s="3">
        <v>9</v>
      </c>
      <c r="D23" s="3">
        <v>34</v>
      </c>
      <c r="E23" s="3">
        <v>50</v>
      </c>
      <c r="F23" s="3">
        <v>113</v>
      </c>
      <c r="G23" s="3">
        <v>145.77999877929687</v>
      </c>
      <c r="H23" s="3">
        <v>1.0157932043075562</v>
      </c>
      <c r="I23" s="3">
        <v>148.08233642578125</v>
      </c>
      <c r="J23" s="3">
        <v>20.942005157470703</v>
      </c>
      <c r="K23" s="3">
        <v>124.43181610107422</v>
      </c>
      <c r="L23" s="3">
        <v>0.42251554131507874</v>
      </c>
      <c r="M23" s="7">
        <v>52.574375152587891</v>
      </c>
    </row>
    <row r="24" spans="1:13" x14ac:dyDescent="0.25">
      <c r="A24" t="s">
        <v>80</v>
      </c>
      <c r="B24" s="4">
        <v>7</v>
      </c>
      <c r="C24" s="2">
        <v>9</v>
      </c>
      <c r="D24" s="2">
        <v>34</v>
      </c>
      <c r="E24" s="2">
        <v>50</v>
      </c>
      <c r="F24" s="2">
        <v>140.5</v>
      </c>
      <c r="G24" s="2">
        <v>135.53999328613281</v>
      </c>
      <c r="H24" s="2">
        <v>0.41265425086021423</v>
      </c>
      <c r="I24" s="2">
        <v>55.931156158447266</v>
      </c>
      <c r="J24" s="2">
        <v>7.9098601341247559</v>
      </c>
      <c r="K24" s="2">
        <v>136.65908813476562</v>
      </c>
      <c r="L24" s="2">
        <v>0.32278773188591003</v>
      </c>
      <c r="M24" s="5">
        <v>44.11187744140625</v>
      </c>
    </row>
    <row r="25" spans="1:13" x14ac:dyDescent="0.25">
      <c r="A25" t="s">
        <v>13</v>
      </c>
      <c r="B25" s="6">
        <v>1</v>
      </c>
      <c r="C25" s="3">
        <v>10</v>
      </c>
      <c r="D25" s="3">
        <v>34</v>
      </c>
      <c r="E25" s="3">
        <v>50</v>
      </c>
      <c r="F25" s="3">
        <v>89</v>
      </c>
      <c r="G25" s="3">
        <v>143.97999572753906</v>
      </c>
      <c r="H25" s="3">
        <v>2.1039607524871826</v>
      </c>
      <c r="I25" s="3">
        <v>302.92825317382812</v>
      </c>
      <c r="J25" s="3">
        <v>42.840526580810547</v>
      </c>
      <c r="K25" s="3">
        <v>98.136360168457031</v>
      </c>
      <c r="L25" s="3">
        <v>0.55647563934326172</v>
      </c>
      <c r="M25" s="7">
        <v>54.610500335693359</v>
      </c>
    </row>
    <row r="26" spans="1:13" x14ac:dyDescent="0.25">
      <c r="A26" t="s">
        <v>14</v>
      </c>
      <c r="B26" s="4">
        <v>2</v>
      </c>
      <c r="C26" s="2">
        <v>10</v>
      </c>
      <c r="D26" s="2">
        <v>34</v>
      </c>
      <c r="E26" s="2">
        <v>50</v>
      </c>
      <c r="F26" s="2">
        <v>114</v>
      </c>
      <c r="G26" s="2">
        <v>135.55999755859375</v>
      </c>
      <c r="H26" s="2">
        <v>0.66988784074783325</v>
      </c>
      <c r="I26" s="2">
        <v>90.80999755859375</v>
      </c>
      <c r="J26" s="2">
        <v>12.842473030090332</v>
      </c>
      <c r="K26" s="2">
        <v>124.88636016845703</v>
      </c>
      <c r="L26" s="2">
        <v>0.46523767709732056</v>
      </c>
      <c r="M26" s="5">
        <v>58.101840972900391</v>
      </c>
    </row>
    <row r="27" spans="1:13" x14ac:dyDescent="0.25">
      <c r="A27" t="s">
        <v>15</v>
      </c>
      <c r="B27" s="6">
        <v>3</v>
      </c>
      <c r="C27" s="3">
        <v>10</v>
      </c>
      <c r="D27" s="3">
        <v>34</v>
      </c>
      <c r="E27" s="3">
        <v>50</v>
      </c>
      <c r="F27" s="3">
        <v>142.5</v>
      </c>
      <c r="G27" s="3">
        <v>158.02000427246094</v>
      </c>
      <c r="H27" s="3">
        <v>0.51702582836151123</v>
      </c>
      <c r="I27" s="3">
        <v>81.700424194335937</v>
      </c>
      <c r="J27" s="3">
        <v>11.554183959960937</v>
      </c>
      <c r="K27" s="3">
        <v>151.59091186523437</v>
      </c>
      <c r="L27" s="3">
        <v>0.39097940921783447</v>
      </c>
      <c r="M27" s="7">
        <v>59.268924713134766</v>
      </c>
    </row>
    <row r="28" spans="1:13" x14ac:dyDescent="0.25">
      <c r="A28" t="s">
        <v>16</v>
      </c>
      <c r="B28" s="4">
        <v>4</v>
      </c>
      <c r="C28" s="2">
        <v>10</v>
      </c>
      <c r="D28" s="2">
        <v>34</v>
      </c>
      <c r="E28" s="2">
        <v>50</v>
      </c>
      <c r="F28" s="2">
        <v>127.5</v>
      </c>
      <c r="G28" s="2">
        <v>157.03999328613281</v>
      </c>
      <c r="H28" s="2">
        <v>0.77242600917816162</v>
      </c>
      <c r="I28" s="2">
        <v>121.30177307128906</v>
      </c>
      <c r="J28" s="2">
        <v>17.154661178588867</v>
      </c>
      <c r="K28" s="2">
        <v>141.04545593261719</v>
      </c>
      <c r="L28" s="2">
        <v>0.48404502868652344</v>
      </c>
      <c r="M28" s="5">
        <v>68.272354125976563</v>
      </c>
    </row>
    <row r="29" spans="1:13" x14ac:dyDescent="0.25">
      <c r="A29" t="s">
        <v>17</v>
      </c>
      <c r="B29" s="6">
        <v>5</v>
      </c>
      <c r="C29" s="3">
        <v>10</v>
      </c>
      <c r="D29" s="3">
        <v>34</v>
      </c>
      <c r="E29" s="3">
        <v>50</v>
      </c>
      <c r="F29" s="3">
        <v>107</v>
      </c>
      <c r="G29" s="3">
        <v>119.12000274658203</v>
      </c>
      <c r="H29" s="3">
        <v>0.53231316804885864</v>
      </c>
      <c r="I29" s="3">
        <v>63.409149169921875</v>
      </c>
      <c r="J29" s="3">
        <v>8.9674072265625</v>
      </c>
      <c r="K29" s="3">
        <v>114.68181610107422</v>
      </c>
      <c r="L29" s="3">
        <v>0.41913521289825439</v>
      </c>
      <c r="M29" s="7">
        <v>48.067188262939453</v>
      </c>
    </row>
    <row r="30" spans="1:13" x14ac:dyDescent="0.25">
      <c r="A30" t="s">
        <v>19</v>
      </c>
      <c r="B30" s="4">
        <v>6</v>
      </c>
      <c r="C30" s="2">
        <v>10</v>
      </c>
      <c r="D30" s="2">
        <v>34</v>
      </c>
      <c r="E30" s="2">
        <v>50</v>
      </c>
      <c r="F30" s="2">
        <v>126</v>
      </c>
      <c r="G30" s="2">
        <v>160.16000366210937</v>
      </c>
      <c r="H30" s="2">
        <v>1.0567957162857056</v>
      </c>
      <c r="I30" s="2">
        <v>169.25639343261719</v>
      </c>
      <c r="J30" s="2">
        <v>23.936470031738281</v>
      </c>
      <c r="K30" s="2">
        <v>130.61363220214844</v>
      </c>
      <c r="L30" s="2">
        <v>0.41956406831741333</v>
      </c>
      <c r="M30" s="5">
        <v>54.800788879394531</v>
      </c>
    </row>
    <row r="31" spans="1:13" x14ac:dyDescent="0.25">
      <c r="A31" t="s">
        <v>81</v>
      </c>
      <c r="B31" s="6">
        <v>7</v>
      </c>
      <c r="C31" s="3">
        <v>10</v>
      </c>
      <c r="D31" s="3">
        <v>34</v>
      </c>
      <c r="E31" s="3">
        <v>50</v>
      </c>
      <c r="F31" s="3">
        <v>122.5</v>
      </c>
      <c r="G31" s="3">
        <v>143.66000366210937</v>
      </c>
      <c r="H31" s="3">
        <v>0.54398143291473389</v>
      </c>
      <c r="I31" s="3">
        <v>78.148368835449219</v>
      </c>
      <c r="J31" s="3">
        <v>11.051848411560059</v>
      </c>
      <c r="K31" s="3">
        <v>137.52272033691406</v>
      </c>
      <c r="L31" s="3">
        <v>0.41382372379302979</v>
      </c>
      <c r="M31" s="7">
        <v>56.910163879394531</v>
      </c>
    </row>
    <row r="32" spans="1:13" x14ac:dyDescent="0.25">
      <c r="A32" t="s">
        <v>20</v>
      </c>
      <c r="B32" s="4">
        <v>1</v>
      </c>
      <c r="C32" s="2">
        <v>11</v>
      </c>
      <c r="D32" s="2">
        <v>34</v>
      </c>
      <c r="E32" s="2">
        <v>50</v>
      </c>
      <c r="F32" s="2">
        <v>106.5</v>
      </c>
      <c r="G32" s="2">
        <v>136.91999816894531</v>
      </c>
      <c r="H32" s="2">
        <v>1.0910453796386719</v>
      </c>
      <c r="I32" s="2">
        <v>149.38592529296875</v>
      </c>
      <c r="J32" s="2">
        <v>21.126361846923828</v>
      </c>
      <c r="K32" s="2">
        <v>111.25</v>
      </c>
      <c r="L32" s="2">
        <v>0.46078032255172729</v>
      </c>
      <c r="M32" s="5">
        <v>51.261810302734375</v>
      </c>
    </row>
    <row r="33" spans="1:17" x14ac:dyDescent="0.25">
      <c r="A33" t="s">
        <v>21</v>
      </c>
      <c r="B33" s="6">
        <v>2</v>
      </c>
      <c r="C33" s="3">
        <v>11</v>
      </c>
      <c r="D33" s="3">
        <v>34</v>
      </c>
      <c r="E33" s="3">
        <v>50</v>
      </c>
      <c r="F33" s="3">
        <v>121</v>
      </c>
      <c r="G33" s="3">
        <v>136.82000732421875</v>
      </c>
      <c r="H33" s="3">
        <v>0.5935969352722168</v>
      </c>
      <c r="I33" s="3">
        <v>81.215934753417969</v>
      </c>
      <c r="J33" s="3">
        <v>11.485668182373047</v>
      </c>
      <c r="K33" s="3">
        <v>128.84091186523437</v>
      </c>
      <c r="L33" s="3">
        <v>0.43243730068206787</v>
      </c>
      <c r="M33" s="7">
        <v>55.715618133544922</v>
      </c>
    </row>
    <row r="34" spans="1:17" x14ac:dyDescent="0.25">
      <c r="A34" t="s">
        <v>22</v>
      </c>
      <c r="B34" s="4">
        <v>3</v>
      </c>
      <c r="C34" s="2">
        <v>11</v>
      </c>
      <c r="D34" s="2">
        <v>34</v>
      </c>
      <c r="E34" s="2">
        <v>50</v>
      </c>
      <c r="F34" s="2">
        <v>178.5</v>
      </c>
      <c r="G34" s="2">
        <v>235.52000427246094</v>
      </c>
      <c r="H34" s="2">
        <v>1.0360403060913086</v>
      </c>
      <c r="I34" s="2">
        <v>244.00820922851562</v>
      </c>
      <c r="J34" s="2">
        <v>34.507972717285156</v>
      </c>
      <c r="K34" s="2">
        <v>192.90908813476562</v>
      </c>
      <c r="L34" s="2">
        <v>0.4042811393737793</v>
      </c>
      <c r="M34" s="5">
        <v>77.989509582519531</v>
      </c>
    </row>
    <row r="35" spans="1:17" x14ac:dyDescent="0.25">
      <c r="A35" t="s">
        <v>23</v>
      </c>
      <c r="B35" s="6">
        <v>4</v>
      </c>
      <c r="C35" s="3">
        <v>11</v>
      </c>
      <c r="D35" s="3">
        <v>34</v>
      </c>
      <c r="E35" s="3">
        <v>50</v>
      </c>
      <c r="F35" s="3">
        <v>124</v>
      </c>
      <c r="G35" s="3">
        <v>128.33999633789063</v>
      </c>
      <c r="H35" s="3">
        <v>0.41433775424957275</v>
      </c>
      <c r="I35" s="3">
        <v>53.176105499267578</v>
      </c>
      <c r="J35" s="3">
        <v>7.5202369689941406</v>
      </c>
      <c r="K35" s="3">
        <v>126.54545593261719</v>
      </c>
      <c r="L35" s="3">
        <v>0.34560000896453857</v>
      </c>
      <c r="M35" s="7">
        <v>43.734107971191406</v>
      </c>
    </row>
    <row r="36" spans="1:17" x14ac:dyDescent="0.25">
      <c r="A36" t="s">
        <v>24</v>
      </c>
      <c r="B36" s="4">
        <v>5</v>
      </c>
      <c r="C36" s="2">
        <v>11</v>
      </c>
      <c r="D36" s="2">
        <v>34</v>
      </c>
      <c r="E36" s="2">
        <v>50</v>
      </c>
      <c r="F36" s="2">
        <v>108</v>
      </c>
      <c r="G36" s="2">
        <v>181.86000061035156</v>
      </c>
      <c r="H36" s="2">
        <v>2.9286930561065674</v>
      </c>
      <c r="I36" s="2">
        <v>532.61212158203125</v>
      </c>
      <c r="J36" s="2">
        <v>75.322731018066406</v>
      </c>
      <c r="K36" s="2">
        <v>105.47727203369141</v>
      </c>
      <c r="L36" s="2">
        <v>0.37504667043685913</v>
      </c>
      <c r="M36" s="5">
        <v>39.55889892578125</v>
      </c>
    </row>
    <row r="37" spans="1:17" x14ac:dyDescent="0.25">
      <c r="A37" t="s">
        <v>26</v>
      </c>
      <c r="B37" s="6">
        <v>6</v>
      </c>
      <c r="C37" s="3">
        <v>11</v>
      </c>
      <c r="D37" s="3">
        <v>34</v>
      </c>
      <c r="E37" s="3">
        <v>50</v>
      </c>
      <c r="F37" s="3">
        <v>109</v>
      </c>
      <c r="G37" s="3">
        <v>147.05999755859375</v>
      </c>
      <c r="H37" s="3">
        <v>1.189378023147583</v>
      </c>
      <c r="I37" s="3">
        <v>174.90994262695312</v>
      </c>
      <c r="J37" s="3">
        <v>24.736000061035156</v>
      </c>
      <c r="K37" s="3">
        <v>123.22727203369141</v>
      </c>
      <c r="L37" s="3">
        <v>0.40502470731735229</v>
      </c>
      <c r="M37" s="7">
        <v>49.910087585449219</v>
      </c>
    </row>
    <row r="38" spans="1:17" x14ac:dyDescent="0.25">
      <c r="A38" t="s">
        <v>82</v>
      </c>
      <c r="B38" s="4">
        <v>7</v>
      </c>
      <c r="C38" s="2">
        <v>11</v>
      </c>
      <c r="D38" s="2">
        <v>34</v>
      </c>
      <c r="E38" s="2">
        <v>50</v>
      </c>
      <c r="F38" s="2">
        <v>140</v>
      </c>
      <c r="G38" s="2">
        <v>149.94000244140625</v>
      </c>
      <c r="H38" s="2">
        <v>0.45272022485733032</v>
      </c>
      <c r="I38" s="2">
        <v>67.880874633789063</v>
      </c>
      <c r="J38" s="2">
        <v>9.5998048782348633</v>
      </c>
      <c r="K38" s="2">
        <v>147.31817626953125</v>
      </c>
      <c r="L38" s="2">
        <v>0.35985565185546875</v>
      </c>
      <c r="M38" s="5">
        <v>53.013282775878906</v>
      </c>
    </row>
    <row r="39" spans="1:17" x14ac:dyDescent="0.25">
      <c r="A39" t="s">
        <v>27</v>
      </c>
      <c r="B39" s="6">
        <v>1</v>
      </c>
      <c r="C39" s="3">
        <v>12</v>
      </c>
      <c r="D39" s="3">
        <v>34</v>
      </c>
      <c r="E39" s="3">
        <v>50</v>
      </c>
      <c r="F39" s="3">
        <v>87.5</v>
      </c>
      <c r="G39" s="3">
        <v>95.980003356933594</v>
      </c>
      <c r="H39" s="3">
        <v>0.5130077600479126</v>
      </c>
      <c r="I39" s="3">
        <v>49.238483428955078</v>
      </c>
      <c r="J39" s="3">
        <v>6.9633731842041016</v>
      </c>
      <c r="K39" s="3">
        <v>93.727272033691406</v>
      </c>
      <c r="L39" s="3">
        <v>0.41395041346549988</v>
      </c>
      <c r="M39" s="7">
        <v>38.798442840576172</v>
      </c>
    </row>
    <row r="40" spans="1:17" x14ac:dyDescent="0.25">
      <c r="A40" t="s">
        <v>28</v>
      </c>
      <c r="B40" s="4">
        <v>2</v>
      </c>
      <c r="C40" s="2">
        <v>12</v>
      </c>
      <c r="D40" s="2">
        <v>34</v>
      </c>
      <c r="E40" s="2">
        <v>50</v>
      </c>
      <c r="F40" s="2">
        <v>124</v>
      </c>
      <c r="G40" s="2">
        <v>139.6199951171875</v>
      </c>
      <c r="H40" s="2">
        <v>0.48157781362533569</v>
      </c>
      <c r="I40" s="2">
        <v>67.237892150878906</v>
      </c>
      <c r="J40" s="2">
        <v>9.5088739395141602</v>
      </c>
      <c r="K40" s="2">
        <v>137.61363220214844</v>
      </c>
      <c r="L40" s="2">
        <v>0.407907634973526</v>
      </c>
      <c r="M40" s="5">
        <v>56.133651733398438</v>
      </c>
    </row>
    <row r="41" spans="1:17" x14ac:dyDescent="0.25">
      <c r="A41" t="s">
        <v>29</v>
      </c>
      <c r="B41" s="6">
        <v>3</v>
      </c>
      <c r="C41" s="3">
        <v>12</v>
      </c>
      <c r="D41" s="3">
        <v>34</v>
      </c>
      <c r="E41" s="3">
        <v>50</v>
      </c>
      <c r="F41" s="3">
        <v>145</v>
      </c>
      <c r="G41" s="3">
        <v>155.1199951171875</v>
      </c>
      <c r="H41" s="3">
        <v>0.48576849699020386</v>
      </c>
      <c r="I41" s="3">
        <v>75.352409362792969</v>
      </c>
      <c r="J41" s="3">
        <v>10.656439781188965</v>
      </c>
      <c r="K41" s="3">
        <v>152</v>
      </c>
      <c r="L41" s="3">
        <v>0.39486688375473022</v>
      </c>
      <c r="M41" s="7">
        <v>60.019763946533203</v>
      </c>
    </row>
    <row r="42" spans="1:17" x14ac:dyDescent="0.25">
      <c r="A42" t="s">
        <v>30</v>
      </c>
      <c r="B42" s="4">
        <v>4</v>
      </c>
      <c r="C42" s="2">
        <v>12</v>
      </c>
      <c r="D42" s="2">
        <v>34</v>
      </c>
      <c r="E42" s="2">
        <v>50</v>
      </c>
      <c r="F42" s="2">
        <v>131.5</v>
      </c>
      <c r="G42" s="2">
        <v>135.60000610351562</v>
      </c>
      <c r="H42" s="2">
        <v>0.43273338675498962</v>
      </c>
      <c r="I42" s="2">
        <v>58.678646087646484</v>
      </c>
      <c r="J42" s="2">
        <v>8.2984142303466797</v>
      </c>
      <c r="K42" s="2">
        <v>133.70454406738281</v>
      </c>
      <c r="L42" s="2">
        <v>0.34923827648162842</v>
      </c>
      <c r="M42" s="5">
        <v>46.694744110107422</v>
      </c>
    </row>
    <row r="43" spans="1:17" x14ac:dyDescent="0.25">
      <c r="A43" t="s">
        <v>31</v>
      </c>
      <c r="B43" s="6">
        <v>5</v>
      </c>
      <c r="C43" s="3">
        <v>12</v>
      </c>
      <c r="D43" s="3">
        <v>34</v>
      </c>
      <c r="E43" s="3">
        <v>50</v>
      </c>
      <c r="F43" s="3">
        <v>97.5</v>
      </c>
      <c r="G43" s="3">
        <v>107.94000244140625</v>
      </c>
      <c r="H43" s="3">
        <v>0.67536062002182007</v>
      </c>
      <c r="I43" s="3">
        <v>72.898422241210937</v>
      </c>
      <c r="J43" s="3">
        <v>10.309393882751465</v>
      </c>
      <c r="K43" s="3">
        <v>98.840911865234375</v>
      </c>
      <c r="L43" s="3">
        <v>0.44770294427871704</v>
      </c>
      <c r="M43" s="7">
        <v>44.251365661621094</v>
      </c>
    </row>
    <row r="44" spans="1:17" x14ac:dyDescent="0.25">
      <c r="A44" t="s">
        <v>33</v>
      </c>
      <c r="B44" s="4">
        <v>6</v>
      </c>
      <c r="C44" s="2">
        <v>12</v>
      </c>
      <c r="D44" s="2">
        <v>34</v>
      </c>
      <c r="E44" s="2">
        <v>50</v>
      </c>
      <c r="F44" s="2">
        <v>109.5</v>
      </c>
      <c r="G44" s="2">
        <v>129.41999816894531</v>
      </c>
      <c r="H44" s="2">
        <v>0.97565227746963501</v>
      </c>
      <c r="I44" s="2">
        <v>126.2689208984375</v>
      </c>
      <c r="J44" s="2">
        <v>17.857122421264648</v>
      </c>
      <c r="K44" s="2">
        <v>111.09091186523437</v>
      </c>
      <c r="L44" s="2">
        <v>0.39247220754623413</v>
      </c>
      <c r="M44" s="5">
        <v>43.600093841552734</v>
      </c>
    </row>
    <row r="45" spans="1:17" x14ac:dyDescent="0.25">
      <c r="A45" t="s">
        <v>83</v>
      </c>
      <c r="B45" s="6">
        <v>7</v>
      </c>
      <c r="C45" s="3">
        <v>12</v>
      </c>
      <c r="D45" s="3">
        <v>34</v>
      </c>
      <c r="E45" s="3">
        <v>50</v>
      </c>
      <c r="F45" s="3">
        <v>135.5</v>
      </c>
      <c r="G45" s="3">
        <v>159</v>
      </c>
      <c r="H45" s="3">
        <v>0.85674440860748291</v>
      </c>
      <c r="I45" s="3">
        <v>136.22235107421875</v>
      </c>
      <c r="J45" s="3">
        <v>19.264751434326172</v>
      </c>
      <c r="K45" s="3">
        <v>139.45454406738281</v>
      </c>
      <c r="L45" s="3">
        <v>0.32062602043151855</v>
      </c>
      <c r="M45" s="7">
        <v>44.712753295898437</v>
      </c>
    </row>
    <row r="48" spans="1:17" x14ac:dyDescent="0.25">
      <c r="A48" t="s">
        <v>43</v>
      </c>
      <c r="B48" s="8" t="s">
        <v>44</v>
      </c>
      <c r="C48" s="20" t="s">
        <v>45</v>
      </c>
      <c r="D48" s="20"/>
      <c r="E48" s="20"/>
      <c r="F48" s="20" t="s">
        <v>46</v>
      </c>
      <c r="G48" s="20"/>
      <c r="H48" s="20"/>
      <c r="J48" t="s">
        <v>47</v>
      </c>
      <c r="K48" s="8" t="s">
        <v>44</v>
      </c>
      <c r="L48" s="20" t="s">
        <v>45</v>
      </c>
      <c r="M48" s="20"/>
      <c r="N48" s="20"/>
      <c r="O48" s="20" t="s">
        <v>46</v>
      </c>
      <c r="P48" s="20"/>
      <c r="Q48" s="20"/>
    </row>
    <row r="49" spans="1:17" x14ac:dyDescent="0.25">
      <c r="B49" s="9">
        <v>0</v>
      </c>
      <c r="C49" s="2">
        <f t="shared" ref="C49:C55" si="0">K2</f>
        <v>122.95454406738281</v>
      </c>
      <c r="D49" s="2">
        <f t="shared" ref="D49:D55" si="1">K10</f>
        <v>127.06818389892578</v>
      </c>
      <c r="E49" s="2">
        <f>K18</f>
        <v>117.18181610107422</v>
      </c>
      <c r="F49" s="2">
        <f>K25</f>
        <v>98.136360168457031</v>
      </c>
      <c r="G49" s="2">
        <f>K32</f>
        <v>111.25</v>
      </c>
      <c r="H49" s="2">
        <f>K39</f>
        <v>93.727272033691406</v>
      </c>
      <c r="K49" s="9">
        <v>0</v>
      </c>
      <c r="L49">
        <f>C49/$C$58</f>
        <v>1.0045181579628306</v>
      </c>
      <c r="M49">
        <f t="shared" ref="M49:N55" si="2">D49/$C$58</f>
        <v>1.0381259106282341</v>
      </c>
      <c r="N49">
        <f t="shared" si="2"/>
        <v>0.95735593140893516</v>
      </c>
      <c r="O49">
        <f>F49/$F$58</f>
        <v>0.97128287621530596</v>
      </c>
      <c r="P49">
        <f t="shared" ref="P49:Q55" si="3">G49/$F$58</f>
        <v>1.1010722202603542</v>
      </c>
      <c r="Q49">
        <f t="shared" si="3"/>
        <v>0.92764490352433993</v>
      </c>
    </row>
    <row r="50" spans="1:17" x14ac:dyDescent="0.25">
      <c r="B50" s="9">
        <v>0.25</v>
      </c>
      <c r="C50" s="2">
        <f t="shared" si="0"/>
        <v>167.77272033691406</v>
      </c>
      <c r="D50" s="2">
        <f t="shared" si="1"/>
        <v>133.04545593261719</v>
      </c>
      <c r="E50" s="2">
        <f t="shared" ref="E50:E55" si="4">K19</f>
        <v>136.02272033691406</v>
      </c>
      <c r="F50" s="2">
        <f t="shared" ref="F50:F55" si="5">K26</f>
        <v>124.88636016845703</v>
      </c>
      <c r="G50" s="2">
        <f t="shared" ref="G50:G55" si="6">K33</f>
        <v>128.84091186523437</v>
      </c>
      <c r="H50" s="2">
        <f t="shared" ref="H50:H55" si="7">K40</f>
        <v>137.61363220214844</v>
      </c>
      <c r="K50" s="9">
        <v>0.25</v>
      </c>
      <c r="L50">
        <f t="shared" ref="L50:L55" si="8">C50/$C$58</f>
        <v>1.3706751976314928</v>
      </c>
      <c r="M50">
        <f t="shared" si="2"/>
        <v>1.0869592281641514</v>
      </c>
      <c r="N50">
        <f t="shared" si="2"/>
        <v>1.1112829827505097</v>
      </c>
      <c r="O50">
        <f t="shared" ref="O50:O55" si="9">F50/$F$58</f>
        <v>1.2360350729970091</v>
      </c>
      <c r="P50">
        <f t="shared" si="3"/>
        <v>1.2751743720253685</v>
      </c>
      <c r="Q50">
        <f t="shared" si="3"/>
        <v>1.3620004273879673</v>
      </c>
    </row>
    <row r="51" spans="1:17" x14ac:dyDescent="0.25">
      <c r="B51" s="9">
        <v>1</v>
      </c>
      <c r="C51" s="2">
        <f t="shared" si="0"/>
        <v>183.79545593261719</v>
      </c>
      <c r="D51" s="2">
        <f t="shared" si="1"/>
        <v>199</v>
      </c>
      <c r="E51" s="2">
        <f t="shared" si="4"/>
        <v>166.45454406738281</v>
      </c>
      <c r="F51" s="2">
        <f t="shared" si="5"/>
        <v>151.59091186523437</v>
      </c>
      <c r="G51" s="2">
        <f t="shared" si="6"/>
        <v>192.90908813476562</v>
      </c>
      <c r="H51" s="2">
        <f t="shared" si="7"/>
        <v>152</v>
      </c>
      <c r="K51" s="9">
        <v>1</v>
      </c>
      <c r="L51">
        <f t="shared" si="8"/>
        <v>1.5015782802967466</v>
      </c>
      <c r="M51">
        <f t="shared" si="2"/>
        <v>1.625796874372146</v>
      </c>
      <c r="N51">
        <f t="shared" si="2"/>
        <v>1.3599059169336263</v>
      </c>
      <c r="O51">
        <f t="shared" si="9"/>
        <v>1.5003374552696207</v>
      </c>
      <c r="P51">
        <f t="shared" si="3"/>
        <v>1.9092749481433418</v>
      </c>
      <c r="Q51">
        <f t="shared" si="3"/>
        <v>1.5043863144231358</v>
      </c>
    </row>
    <row r="52" spans="1:17" x14ac:dyDescent="0.25">
      <c r="B52" s="9">
        <v>4</v>
      </c>
      <c r="C52" s="2">
        <f t="shared" si="0"/>
        <v>181.63636779785156</v>
      </c>
      <c r="D52" s="2">
        <f t="shared" si="1"/>
        <v>154.72727966308594</v>
      </c>
      <c r="E52" s="2">
        <f t="shared" si="4"/>
        <v>188.97727966308594</v>
      </c>
      <c r="F52" s="2">
        <f t="shared" si="5"/>
        <v>141.04545593261719</v>
      </c>
      <c r="G52" s="2">
        <f t="shared" si="6"/>
        <v>126.54545593261719</v>
      </c>
      <c r="H52" s="2">
        <f t="shared" si="7"/>
        <v>133.70454406738281</v>
      </c>
      <c r="K52" s="9">
        <v>4</v>
      </c>
      <c r="L52">
        <f t="shared" si="8"/>
        <v>1.4839388896384753</v>
      </c>
      <c r="M52">
        <f t="shared" si="2"/>
        <v>1.2640961188761308</v>
      </c>
      <c r="N52">
        <f t="shared" si="2"/>
        <v>1.5439129176060102</v>
      </c>
      <c r="O52">
        <f t="shared" si="9"/>
        <v>1.3959661422144789</v>
      </c>
      <c r="P52">
        <f t="shared" si="3"/>
        <v>1.2524556056412193</v>
      </c>
      <c r="Q52">
        <f t="shared" si="3"/>
        <v>1.3233110938891828</v>
      </c>
    </row>
    <row r="53" spans="1:17" x14ac:dyDescent="0.25">
      <c r="B53" s="9">
        <v>8</v>
      </c>
      <c r="C53" s="2">
        <f t="shared" si="0"/>
        <v>127.68181610107422</v>
      </c>
      <c r="D53" s="2">
        <f t="shared" si="1"/>
        <v>146.97727966308594</v>
      </c>
      <c r="E53" s="2">
        <f t="shared" si="4"/>
        <v>126.34091186523437</v>
      </c>
      <c r="F53" s="2">
        <f t="shared" si="5"/>
        <v>114.68181610107422</v>
      </c>
      <c r="G53" s="2">
        <f t="shared" si="6"/>
        <v>105.47727203369141</v>
      </c>
      <c r="H53" s="2">
        <f t="shared" si="7"/>
        <v>98.840911865234375</v>
      </c>
      <c r="K53" s="9">
        <v>8</v>
      </c>
      <c r="L53">
        <f t="shared" si="8"/>
        <v>1.0431391835742996</v>
      </c>
      <c r="M53">
        <f t="shared" si="2"/>
        <v>1.2007799089445523</v>
      </c>
      <c r="N53">
        <f t="shared" si="2"/>
        <v>1.0321842191749993</v>
      </c>
      <c r="O53">
        <f t="shared" si="9"/>
        <v>1.1350378595766242</v>
      </c>
      <c r="P53">
        <f t="shared" si="3"/>
        <v>1.043937924540602</v>
      </c>
      <c r="Q53">
        <f t="shared" si="3"/>
        <v>0.97825602049448646</v>
      </c>
    </row>
    <row r="54" spans="1:17" x14ac:dyDescent="0.25">
      <c r="B54" s="9">
        <v>16</v>
      </c>
      <c r="C54" s="2">
        <f t="shared" si="0"/>
        <v>108.47727203369141</v>
      </c>
      <c r="D54" s="2">
        <f t="shared" si="1"/>
        <v>121.02272796630859</v>
      </c>
      <c r="E54" s="2">
        <f t="shared" si="4"/>
        <v>124.43181610107422</v>
      </c>
      <c r="F54" s="2">
        <f t="shared" si="5"/>
        <v>130.61363220214844</v>
      </c>
      <c r="G54" s="2">
        <f t="shared" si="6"/>
        <v>123.22727203369141</v>
      </c>
      <c r="H54" s="2">
        <f t="shared" si="7"/>
        <v>111.09091186523437</v>
      </c>
      <c r="K54" s="9">
        <v>16</v>
      </c>
      <c r="L54">
        <f t="shared" si="8"/>
        <v>0.88624125534066589</v>
      </c>
      <c r="M54">
        <f t="shared" si="2"/>
        <v>0.98873554198801528</v>
      </c>
      <c r="N54">
        <f t="shared" si="2"/>
        <v>1.0165872245707344</v>
      </c>
      <c r="O54">
        <f t="shared" si="9"/>
        <v>1.2927194786974283</v>
      </c>
      <c r="P54">
        <f t="shared" si="3"/>
        <v>1.2196146158630405</v>
      </c>
      <c r="Q54">
        <f t="shared" si="3"/>
        <v>1.09949768070293</v>
      </c>
    </row>
    <row r="55" spans="1:17" x14ac:dyDescent="0.25">
      <c r="B55" s="9">
        <v>24</v>
      </c>
      <c r="C55" s="2">
        <f t="shared" si="0"/>
        <v>142.86363220214844</v>
      </c>
      <c r="D55" s="2">
        <f t="shared" si="1"/>
        <v>140.84091186523437</v>
      </c>
      <c r="E55" s="2">
        <f t="shared" si="4"/>
        <v>136.65908813476562</v>
      </c>
      <c r="F55" s="2">
        <f t="shared" si="5"/>
        <v>137.52272033691406</v>
      </c>
      <c r="G55" s="2">
        <f t="shared" si="6"/>
        <v>147.31817626953125</v>
      </c>
      <c r="H55" s="2">
        <f t="shared" si="7"/>
        <v>139.45454406738281</v>
      </c>
      <c r="K55" s="9">
        <v>24</v>
      </c>
      <c r="L55">
        <f t="shared" si="8"/>
        <v>1.1671720939482655</v>
      </c>
      <c r="M55">
        <f t="shared" si="2"/>
        <v>1.1506468054985979</v>
      </c>
      <c r="N55">
        <f t="shared" si="2"/>
        <v>1.1164820017288923</v>
      </c>
      <c r="O55">
        <f t="shared" si="9"/>
        <v>1.361100647349301</v>
      </c>
      <c r="P55">
        <f t="shared" si="3"/>
        <v>1.4580490016161709</v>
      </c>
      <c r="Q55">
        <f t="shared" si="3"/>
        <v>1.3802204445992685</v>
      </c>
    </row>
    <row r="57" spans="1:17" x14ac:dyDescent="0.25">
      <c r="C57" s="20" t="s">
        <v>45</v>
      </c>
      <c r="D57" s="20"/>
      <c r="E57" s="20"/>
      <c r="F57" s="20" t="s">
        <v>46</v>
      </c>
      <c r="G57" s="20"/>
      <c r="H57" s="20"/>
      <c r="J57" t="s">
        <v>48</v>
      </c>
      <c r="K57" s="8" t="s">
        <v>44</v>
      </c>
      <c r="L57" s="20" t="s">
        <v>45</v>
      </c>
      <c r="M57" s="20"/>
      <c r="N57" s="20"/>
      <c r="O57" s="20" t="s">
        <v>46</v>
      </c>
      <c r="P57" s="20"/>
      <c r="Q57" s="20"/>
    </row>
    <row r="58" spans="1:17" x14ac:dyDescent="0.25">
      <c r="A58" t="s">
        <v>49</v>
      </c>
      <c r="C58">
        <f>AVERAGE(C49:E49)</f>
        <v>122.40151468912761</v>
      </c>
      <c r="F58">
        <f>AVERAGE(F49:H49)</f>
        <v>101.03787740071614</v>
      </c>
      <c r="K58" s="9">
        <v>0</v>
      </c>
      <c r="L58">
        <f>C49/MAX($C$49:$C$55)</f>
        <v>0.66897488538813621</v>
      </c>
      <c r="M58">
        <f>D49/MAX(D$49:D$55)</f>
        <v>0.6385335874317879</v>
      </c>
      <c r="N58">
        <f>E49/MAX(E$49:E$55)</f>
        <v>0.62008415143867712</v>
      </c>
      <c r="O58">
        <f t="shared" ref="O58:Q64" si="10">F49/MAX(F$49:F$55)</f>
        <v>0.64737627711944301</v>
      </c>
      <c r="P58">
        <f t="shared" si="10"/>
        <v>0.57669652101761604</v>
      </c>
      <c r="Q58">
        <f t="shared" si="10"/>
        <v>0.61662678969533824</v>
      </c>
    </row>
    <row r="59" spans="1:17" x14ac:dyDescent="0.25">
      <c r="K59" s="9">
        <v>0.25</v>
      </c>
      <c r="L59">
        <f t="shared" ref="L59:L64" si="11">C50/MAX($C$49:$C$55)</f>
        <v>0.91282300471249211</v>
      </c>
      <c r="M59">
        <f t="shared" ref="M59:N64" si="12">D50/MAX(D$49:D$55)</f>
        <v>0.66857013031465928</v>
      </c>
      <c r="N59">
        <f t="shared" si="12"/>
        <v>0.71978346063304133</v>
      </c>
      <c r="O59">
        <f t="shared" si="10"/>
        <v>0.82383804300538865</v>
      </c>
      <c r="P59">
        <f t="shared" si="10"/>
        <v>0.66788409561723994</v>
      </c>
      <c r="Q59">
        <f t="shared" si="10"/>
        <v>0.90535284343518707</v>
      </c>
    </row>
    <row r="60" spans="1:17" x14ac:dyDescent="0.25">
      <c r="A60" t="s">
        <v>77</v>
      </c>
      <c r="C60" s="16">
        <f>STDEV(C49:E49)/ AVERAGE(C49:E49)</f>
        <v>4.0574101336989792E-2</v>
      </c>
      <c r="F60" s="16">
        <f>STDEV(F49:H49)/ AVERAGE(F49:H49)</f>
        <v>9.0209552966482184E-2</v>
      </c>
      <c r="K60" s="9">
        <v>1</v>
      </c>
      <c r="L60">
        <f t="shared" si="11"/>
        <v>1</v>
      </c>
      <c r="M60">
        <f t="shared" si="12"/>
        <v>1</v>
      </c>
      <c r="N60">
        <f t="shared" si="12"/>
        <v>0.88081775949014984</v>
      </c>
      <c r="O60">
        <f t="shared" si="10"/>
        <v>1</v>
      </c>
      <c r="P60">
        <f t="shared" si="10"/>
        <v>1</v>
      </c>
      <c r="Q60">
        <f t="shared" si="10"/>
        <v>1</v>
      </c>
    </row>
    <row r="61" spans="1:17" x14ac:dyDescent="0.25">
      <c r="C61" s="16">
        <f t="shared" ref="C61:C66" si="13">STDEV(C50:E50)/ AVERAGE(C50:E50)</f>
        <v>0.13218532108605408</v>
      </c>
      <c r="F61" s="16">
        <f t="shared" ref="F61:F66" si="14">STDEV(F50:H50)/ AVERAGE(F50:H50)</f>
        <v>4.9934959900236664E-2</v>
      </c>
      <c r="K61" s="9">
        <v>4</v>
      </c>
      <c r="L61">
        <f t="shared" si="11"/>
        <v>0.98825276651258898</v>
      </c>
      <c r="M61">
        <f t="shared" si="12"/>
        <v>0.77752401840746699</v>
      </c>
      <c r="N61">
        <f t="shared" si="12"/>
        <v>1</v>
      </c>
      <c r="O61">
        <f t="shared" si="10"/>
        <v>0.93043477473113834</v>
      </c>
      <c r="P61">
        <f t="shared" si="10"/>
        <v>0.65598493651171563</v>
      </c>
      <c r="Q61">
        <f t="shared" si="10"/>
        <v>0.87963515833804484</v>
      </c>
    </row>
    <row r="62" spans="1:17" x14ac:dyDescent="0.25">
      <c r="C62" s="16">
        <f t="shared" si="13"/>
        <v>8.8945344550124247E-2</v>
      </c>
      <c r="F62" s="16">
        <f t="shared" si="14"/>
        <v>0.1434311050896859</v>
      </c>
      <c r="K62" s="9">
        <v>8</v>
      </c>
      <c r="L62">
        <f t="shared" si="11"/>
        <v>0.69469517324674623</v>
      </c>
      <c r="M62">
        <f t="shared" si="12"/>
        <v>0.73857929478937656</v>
      </c>
      <c r="N62">
        <f t="shared" si="12"/>
        <v>0.66855080192962102</v>
      </c>
      <c r="O62">
        <f t="shared" si="10"/>
        <v>0.75652171155898407</v>
      </c>
      <c r="P62">
        <f t="shared" si="10"/>
        <v>0.54677191755737986</v>
      </c>
      <c r="Q62">
        <f t="shared" si="10"/>
        <v>0.65026915700812093</v>
      </c>
    </row>
    <row r="63" spans="1:17" x14ac:dyDescent="0.25">
      <c r="C63" s="16">
        <f t="shared" si="13"/>
        <v>0.10297662403087202</v>
      </c>
      <c r="F63" s="16">
        <f t="shared" si="14"/>
        <v>5.420088782147639E-2</v>
      </c>
      <c r="K63" s="9">
        <v>16</v>
      </c>
      <c r="L63">
        <f t="shared" si="11"/>
        <v>0.5902064960379716</v>
      </c>
      <c r="M63">
        <f t="shared" si="12"/>
        <v>0.60815441189099795</v>
      </c>
      <c r="N63">
        <f t="shared" si="12"/>
        <v>0.65844855171433725</v>
      </c>
      <c r="O63">
        <f t="shared" si="10"/>
        <v>0.86161914718387</v>
      </c>
      <c r="P63">
        <f t="shared" si="10"/>
        <v>0.63878417147255007</v>
      </c>
      <c r="Q63">
        <f t="shared" si="10"/>
        <v>0.73086126227127879</v>
      </c>
    </row>
    <row r="64" spans="1:17" x14ac:dyDescent="0.25">
      <c r="C64" s="16">
        <f t="shared" si="13"/>
        <v>8.6385093680241554E-2</v>
      </c>
      <c r="F64" s="16">
        <f t="shared" si="14"/>
        <v>7.4812602309485485E-2</v>
      </c>
      <c r="K64" s="9">
        <v>24</v>
      </c>
      <c r="L64">
        <f t="shared" si="11"/>
        <v>0.77729686774478735</v>
      </c>
      <c r="M64">
        <f t="shared" si="12"/>
        <v>0.70774327570469531</v>
      </c>
      <c r="N64">
        <f t="shared" si="12"/>
        <v>0.72315089082880935</v>
      </c>
      <c r="O64">
        <f t="shared" si="10"/>
        <v>0.90719633944265043</v>
      </c>
      <c r="P64">
        <f t="shared" si="10"/>
        <v>0.76366633471729062</v>
      </c>
      <c r="Q64">
        <f t="shared" si="10"/>
        <v>0.91746410570646586</v>
      </c>
    </row>
    <row r="65" spans="1:17" x14ac:dyDescent="0.25">
      <c r="C65" s="16">
        <f t="shared" si="13"/>
        <v>7.1216787389597233E-2</v>
      </c>
      <c r="F65" s="16">
        <f t="shared" si="14"/>
        <v>8.1033206621892437E-2</v>
      </c>
    </row>
    <row r="66" spans="1:17" x14ac:dyDescent="0.25">
      <c r="C66" s="16">
        <f t="shared" si="13"/>
        <v>2.2582336837816436E-2</v>
      </c>
      <c r="F66" s="16">
        <f t="shared" si="14"/>
        <v>3.6685115846926492E-2</v>
      </c>
      <c r="J66" t="s">
        <v>50</v>
      </c>
      <c r="K66" s="17" t="s">
        <v>44</v>
      </c>
      <c r="L66" s="20" t="s">
        <v>45</v>
      </c>
      <c r="M66" s="20"/>
      <c r="N66" s="20"/>
      <c r="O66" s="20" t="s">
        <v>46</v>
      </c>
      <c r="P66" s="20"/>
      <c r="Q66" s="20"/>
    </row>
    <row r="67" spans="1:17" x14ac:dyDescent="0.25">
      <c r="C67" s="16"/>
      <c r="K67" s="9">
        <v>0</v>
      </c>
      <c r="L67">
        <f>C49/$C$76</f>
        <v>0.67157693618961933</v>
      </c>
      <c r="M67">
        <f t="shared" ref="M67:Q73" si="15">D49/$C$76</f>
        <v>0.69404561073605342</v>
      </c>
      <c r="N67">
        <f t="shared" si="15"/>
        <v>0.64004633282334578</v>
      </c>
      <c r="O67">
        <f t="shared" si="15"/>
        <v>0.53602017388324275</v>
      </c>
      <c r="P67">
        <f t="shared" si="15"/>
        <v>0.60764679107874375</v>
      </c>
      <c r="Q67">
        <f t="shared" si="15"/>
        <v>0.51193776258729939</v>
      </c>
    </row>
    <row r="68" spans="1:17" x14ac:dyDescent="0.25">
      <c r="A68" t="s">
        <v>85</v>
      </c>
      <c r="C68" s="18">
        <f>AVERAGE(C49:E49)</f>
        <v>122.40151468912761</v>
      </c>
      <c r="F68" s="18">
        <f>AVERAGE(F49:H49)</f>
        <v>101.03787740071614</v>
      </c>
      <c r="K68" s="9">
        <v>0.25</v>
      </c>
      <c r="L68">
        <f t="shared" ref="L68:L73" si="16">C50/$C$76</f>
        <v>0.91637352937777361</v>
      </c>
      <c r="M68">
        <f t="shared" si="15"/>
        <v>0.72669343249495044</v>
      </c>
      <c r="N68">
        <f t="shared" si="15"/>
        <v>0.74295523169912092</v>
      </c>
      <c r="O68">
        <f t="shared" si="15"/>
        <v>0.68212850342352493</v>
      </c>
      <c r="P68">
        <f t="shared" si="15"/>
        <v>0.70372823959163056</v>
      </c>
      <c r="Q68">
        <f t="shared" si="15"/>
        <v>0.75164478216922215</v>
      </c>
    </row>
    <row r="69" spans="1:17" x14ac:dyDescent="0.25">
      <c r="C69" s="18">
        <f t="shared" ref="C69:C74" si="17">AVERAGE(C50:E50)</f>
        <v>145.61363220214844</v>
      </c>
      <c r="F69" s="18">
        <f t="shared" ref="F69:F74" si="18">AVERAGE(F50:H50)</f>
        <v>130.44696807861328</v>
      </c>
      <c r="K69" s="9">
        <v>1</v>
      </c>
      <c r="L69">
        <f t="shared" si="16"/>
        <v>1.0038896090994112</v>
      </c>
      <c r="M69">
        <f t="shared" si="15"/>
        <v>1.0869367319071461</v>
      </c>
      <c r="N69">
        <f t="shared" si="15"/>
        <v>0.90917365899344271</v>
      </c>
      <c r="O69">
        <f t="shared" si="15"/>
        <v>0.82798859462121643</v>
      </c>
      <c r="P69">
        <f t="shared" si="15"/>
        <v>1.0536682101125112</v>
      </c>
      <c r="Q69">
        <f t="shared" si="15"/>
        <v>0.83022303140646336</v>
      </c>
    </row>
    <row r="70" spans="1:17" x14ac:dyDescent="0.25">
      <c r="C70" s="18">
        <f t="shared" si="17"/>
        <v>183.08333333333334</v>
      </c>
      <c r="F70" s="18">
        <f t="shared" si="18"/>
        <v>165.5</v>
      </c>
      <c r="K70" s="9">
        <v>4</v>
      </c>
      <c r="L70">
        <f t="shared" si="16"/>
        <v>0.99209668346573443</v>
      </c>
      <c r="M70">
        <f t="shared" si="15"/>
        <v>0.84511941554712389</v>
      </c>
      <c r="N70">
        <f t="shared" si="15"/>
        <v>1.0321926972949618</v>
      </c>
      <c r="O70">
        <f t="shared" si="15"/>
        <v>0.77038938151634329</v>
      </c>
      <c r="P70">
        <f t="shared" si="15"/>
        <v>0.69119047391506883</v>
      </c>
      <c r="Q70">
        <f t="shared" si="15"/>
        <v>0.73029336768711595</v>
      </c>
    </row>
    <row r="71" spans="1:17" x14ac:dyDescent="0.25">
      <c r="C71" s="18">
        <f t="shared" si="17"/>
        <v>175.11364237467447</v>
      </c>
      <c r="F71" s="18">
        <f t="shared" si="18"/>
        <v>133.76515197753906</v>
      </c>
      <c r="K71" s="9">
        <v>8</v>
      </c>
      <c r="L71">
        <f t="shared" si="16"/>
        <v>0.69739726591392381</v>
      </c>
      <c r="M71">
        <f t="shared" si="15"/>
        <v>0.80278896493264962</v>
      </c>
      <c r="N71">
        <f t="shared" si="15"/>
        <v>0.69007325552244536</v>
      </c>
      <c r="O71">
        <f t="shared" si="15"/>
        <v>0.62639134875416047</v>
      </c>
      <c r="P71">
        <f t="shared" si="15"/>
        <v>0.57611618771247008</v>
      </c>
      <c r="Q71">
        <f t="shared" si="15"/>
        <v>0.53986843076140756</v>
      </c>
    </row>
    <row r="72" spans="1:17" x14ac:dyDescent="0.25">
      <c r="C72" s="18">
        <f t="shared" si="17"/>
        <v>133.66666920979819</v>
      </c>
      <c r="F72" s="18">
        <f t="shared" si="18"/>
        <v>106.33333333333333</v>
      </c>
      <c r="K72" s="9">
        <v>16</v>
      </c>
      <c r="L72">
        <f t="shared" si="16"/>
        <v>0.59250216859549243</v>
      </c>
      <c r="M72">
        <f t="shared" si="15"/>
        <v>0.66102536895571373</v>
      </c>
      <c r="N72">
        <f t="shared" si="15"/>
        <v>0.67964578662398301</v>
      </c>
      <c r="O72">
        <f t="shared" si="15"/>
        <v>0.71341082677550349</v>
      </c>
      <c r="P72">
        <f t="shared" si="15"/>
        <v>0.67306657460368535</v>
      </c>
      <c r="Q72">
        <f t="shared" si="15"/>
        <v>0.60677785270041529</v>
      </c>
    </row>
    <row r="73" spans="1:17" x14ac:dyDescent="0.25">
      <c r="C73" s="18">
        <f t="shared" si="17"/>
        <v>117.97727203369141</v>
      </c>
      <c r="F73" s="18">
        <f t="shared" si="18"/>
        <v>121.64393870035808</v>
      </c>
      <c r="K73" s="9">
        <v>24</v>
      </c>
      <c r="L73">
        <f t="shared" si="16"/>
        <v>0.78032024871451122</v>
      </c>
      <c r="M73">
        <f t="shared" si="15"/>
        <v>0.76927216312371982</v>
      </c>
      <c r="N73">
        <f t="shared" si="15"/>
        <v>0.74643106855584318</v>
      </c>
      <c r="O73">
        <f t="shared" si="15"/>
        <v>0.75114822214063204</v>
      </c>
      <c r="P73">
        <f t="shared" si="15"/>
        <v>0.80465094002474957</v>
      </c>
      <c r="Q73">
        <f t="shared" si="15"/>
        <v>0.76169983104624195</v>
      </c>
    </row>
    <row r="74" spans="1:17" x14ac:dyDescent="0.25">
      <c r="C74" s="18">
        <f t="shared" si="17"/>
        <v>140.12121073404947</v>
      </c>
      <c r="F74" s="18">
        <f t="shared" si="18"/>
        <v>141.43181355794272</v>
      </c>
    </row>
    <row r="75" spans="1:17" x14ac:dyDescent="0.25">
      <c r="C75" s="18"/>
    </row>
    <row r="76" spans="1:17" x14ac:dyDescent="0.25">
      <c r="A76" t="s">
        <v>86</v>
      </c>
      <c r="C76" s="19">
        <f>MAX(C68:F74)</f>
        <v>183.08333333333334</v>
      </c>
    </row>
  </sheetData>
  <mergeCells count="10">
    <mergeCell ref="L66:N66"/>
    <mergeCell ref="O66:Q66"/>
    <mergeCell ref="C48:E48"/>
    <mergeCell ref="F48:H48"/>
    <mergeCell ref="L48:N48"/>
    <mergeCell ref="O48:Q48"/>
    <mergeCell ref="L57:N57"/>
    <mergeCell ref="O57:Q57"/>
    <mergeCell ref="C57:E57"/>
    <mergeCell ref="F57:H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47" workbookViewId="0">
      <selection activeCell="L67" sqref="L67:Q73"/>
    </sheetView>
  </sheetViews>
  <sheetFormatPr defaultRowHeight="15" x14ac:dyDescent="0.25"/>
  <cols>
    <col min="1" max="1" width="22.5703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51</v>
      </c>
      <c r="B2" s="4">
        <v>1</v>
      </c>
      <c r="C2" s="2">
        <v>7</v>
      </c>
      <c r="D2" s="2">
        <v>75</v>
      </c>
      <c r="E2" s="2">
        <v>71</v>
      </c>
      <c r="F2" s="2">
        <v>24979</v>
      </c>
      <c r="G2" s="2">
        <v>25013.548828125</v>
      </c>
      <c r="H2" s="2">
        <v>8.0045565962791443E-2</v>
      </c>
      <c r="I2" s="2">
        <v>2002.2236328125</v>
      </c>
      <c r="J2" s="2">
        <v>237.62022399902344</v>
      </c>
      <c r="K2" s="2">
        <v>25026.74609375</v>
      </c>
      <c r="L2" s="2">
        <v>5.4688844829797745E-2</v>
      </c>
      <c r="M2" s="5">
        <v>1368.683837890625</v>
      </c>
    </row>
    <row r="3" spans="1:13" x14ac:dyDescent="0.25">
      <c r="A3" t="s">
        <v>54</v>
      </c>
      <c r="B3" s="6">
        <v>2</v>
      </c>
      <c r="C3" s="3">
        <v>7</v>
      </c>
      <c r="D3" s="3">
        <v>75</v>
      </c>
      <c r="E3" s="3">
        <v>73</v>
      </c>
      <c r="F3" s="3">
        <v>23091</v>
      </c>
      <c r="G3" s="3">
        <v>21842.4921875</v>
      </c>
      <c r="H3" s="3">
        <v>0.15183849632740021</v>
      </c>
      <c r="I3" s="3">
        <v>3316.531494140625</v>
      </c>
      <c r="J3" s="3">
        <v>388.170654296875</v>
      </c>
      <c r="K3" s="3">
        <v>22068.70703125</v>
      </c>
      <c r="L3" s="3">
        <v>0.11096950620412827</v>
      </c>
      <c r="M3" s="7">
        <v>2448.95361328125</v>
      </c>
    </row>
    <row r="4" spans="1:13" x14ac:dyDescent="0.25">
      <c r="A4" t="s">
        <v>57</v>
      </c>
      <c r="B4" s="4">
        <v>3</v>
      </c>
      <c r="C4" s="2">
        <v>7</v>
      </c>
      <c r="D4" s="2">
        <v>75</v>
      </c>
      <c r="E4" s="2">
        <v>73</v>
      </c>
      <c r="F4" s="2">
        <v>23841</v>
      </c>
      <c r="G4" s="2">
        <v>22356.35546875</v>
      </c>
      <c r="H4" s="2">
        <v>0.23063535988330841</v>
      </c>
      <c r="I4" s="2">
        <v>5156.166015625</v>
      </c>
      <c r="J4" s="2">
        <v>603.48358154296875</v>
      </c>
      <c r="K4" s="2">
        <v>23007.30859375</v>
      </c>
      <c r="L4" s="2">
        <v>0.1265692412853241</v>
      </c>
      <c r="M4" s="5">
        <v>2912.017578125</v>
      </c>
    </row>
    <row r="5" spans="1:13" x14ac:dyDescent="0.25">
      <c r="A5" t="s">
        <v>60</v>
      </c>
      <c r="B5" s="6">
        <v>4</v>
      </c>
      <c r="C5" s="3">
        <v>7</v>
      </c>
      <c r="D5" s="3">
        <v>75</v>
      </c>
      <c r="E5" s="3">
        <v>58</v>
      </c>
      <c r="F5" s="3">
        <v>24382.5</v>
      </c>
      <c r="G5" s="3">
        <v>23865.671875</v>
      </c>
      <c r="H5" s="3">
        <v>0.17382411658763885</v>
      </c>
      <c r="I5" s="3">
        <v>4148.4296875</v>
      </c>
      <c r="J5" s="3">
        <v>544.71551513671875</v>
      </c>
      <c r="K5" s="3">
        <v>24564.73046875</v>
      </c>
      <c r="L5" s="3">
        <v>5.0017990171909332E-2</v>
      </c>
      <c r="M5" s="7">
        <v>1228.678466796875</v>
      </c>
    </row>
    <row r="6" spans="1:13" x14ac:dyDescent="0.25">
      <c r="A6" t="s">
        <v>63</v>
      </c>
      <c r="B6" s="4">
        <v>5</v>
      </c>
      <c r="C6" s="2">
        <v>7</v>
      </c>
      <c r="D6" s="2">
        <v>75</v>
      </c>
      <c r="E6" s="2">
        <v>63</v>
      </c>
      <c r="F6" s="2">
        <v>26295</v>
      </c>
      <c r="G6" s="2">
        <v>25656.5546875</v>
      </c>
      <c r="H6" s="2">
        <v>0.19423016905784607</v>
      </c>
      <c r="I6" s="2">
        <v>4983.27685546875</v>
      </c>
      <c r="J6" s="2">
        <v>627.8338623046875</v>
      </c>
      <c r="K6" s="2">
        <v>26303.6484375</v>
      </c>
      <c r="L6" s="2">
        <v>7.4080184102058411E-2</v>
      </c>
      <c r="M6" s="5">
        <v>1948.5792236328125</v>
      </c>
    </row>
    <row r="7" spans="1:13" x14ac:dyDescent="0.25">
      <c r="A7" t="s">
        <v>69</v>
      </c>
      <c r="B7" s="6">
        <v>6</v>
      </c>
      <c r="C7" s="3">
        <v>7</v>
      </c>
      <c r="D7" s="3">
        <v>75</v>
      </c>
      <c r="E7" s="3">
        <v>70</v>
      </c>
      <c r="F7" s="3">
        <v>24793.5</v>
      </c>
      <c r="G7" s="3">
        <v>24523.12890625</v>
      </c>
      <c r="H7" s="3">
        <v>0.11979813873767853</v>
      </c>
      <c r="I7" s="3">
        <v>2937.8251953125</v>
      </c>
      <c r="J7" s="3">
        <v>351.13726806640625</v>
      </c>
      <c r="K7" s="3">
        <v>24682.837890625</v>
      </c>
      <c r="L7" s="3">
        <v>7.5327061116695404E-2</v>
      </c>
      <c r="M7" s="7">
        <v>1859.2857666015625</v>
      </c>
    </row>
    <row r="8" spans="1:13" x14ac:dyDescent="0.25">
      <c r="A8" t="s">
        <v>78</v>
      </c>
      <c r="B8" s="4">
        <v>7</v>
      </c>
      <c r="C8" s="2">
        <v>7</v>
      </c>
      <c r="D8" s="2">
        <v>75</v>
      </c>
      <c r="E8" s="2">
        <v>70</v>
      </c>
      <c r="F8" s="2">
        <v>23996</v>
      </c>
      <c r="G8" s="2">
        <v>24261.87109375</v>
      </c>
      <c r="H8" s="2">
        <v>6.9102726876735687E-2</v>
      </c>
      <c r="I8" s="2">
        <v>1676.5615234375</v>
      </c>
      <c r="J8" s="2">
        <v>200.38742065429687</v>
      </c>
      <c r="K8" s="2">
        <v>24231.88671875</v>
      </c>
      <c r="L8" s="2">
        <v>4.2497128248214722E-2</v>
      </c>
      <c r="M8" s="5">
        <v>1029.78564453125</v>
      </c>
    </row>
    <row r="9" spans="1:13" x14ac:dyDescent="0.25">
      <c r="A9" t="s">
        <v>42</v>
      </c>
      <c r="B9" s="6">
        <v>8</v>
      </c>
      <c r="C9" s="3">
        <v>7</v>
      </c>
      <c r="D9" s="3">
        <v>75</v>
      </c>
      <c r="E9" s="3">
        <v>81</v>
      </c>
      <c r="F9" s="3">
        <v>200</v>
      </c>
      <c r="G9" s="3">
        <v>518.456787109375</v>
      </c>
      <c r="H9" s="3">
        <v>5.1080255508422852</v>
      </c>
      <c r="I9" s="3">
        <v>2648.29052734375</v>
      </c>
      <c r="J9" s="3">
        <v>294.25448608398437</v>
      </c>
      <c r="K9" s="3">
        <v>216.01370239257812</v>
      </c>
      <c r="L9" s="3">
        <v>0.40177071094512939</v>
      </c>
      <c r="M9" s="7">
        <v>86.787971496582031</v>
      </c>
    </row>
    <row r="10" spans="1:13" x14ac:dyDescent="0.25">
      <c r="A10" t="s">
        <v>52</v>
      </c>
      <c r="B10" s="4">
        <v>1</v>
      </c>
      <c r="C10" s="2">
        <v>8</v>
      </c>
      <c r="D10" s="2">
        <v>75</v>
      </c>
      <c r="E10" s="2">
        <v>62</v>
      </c>
      <c r="F10" s="2">
        <v>26117</v>
      </c>
      <c r="G10" s="2">
        <v>25604.033203125</v>
      </c>
      <c r="H10" s="2">
        <v>0.20056357979774475</v>
      </c>
      <c r="I10" s="2">
        <v>5135.236328125</v>
      </c>
      <c r="J10" s="2">
        <v>652.1756591796875</v>
      </c>
      <c r="K10" s="2">
        <v>26282.25</v>
      </c>
      <c r="L10" s="2">
        <v>6.8800009787082672E-2</v>
      </c>
      <c r="M10" s="5">
        <v>1808.2191162109375</v>
      </c>
    </row>
    <row r="11" spans="1:13" x14ac:dyDescent="0.25">
      <c r="A11" t="s">
        <v>55</v>
      </c>
      <c r="B11" s="6">
        <v>2</v>
      </c>
      <c r="C11" s="3">
        <v>8</v>
      </c>
      <c r="D11" s="3">
        <v>75</v>
      </c>
      <c r="E11" s="3">
        <v>59</v>
      </c>
      <c r="F11" s="3">
        <v>20628</v>
      </c>
      <c r="G11" s="3">
        <v>20666.5078125</v>
      </c>
      <c r="H11" s="3">
        <v>0.24463145434856415</v>
      </c>
      <c r="I11" s="3">
        <v>5055.67822265625</v>
      </c>
      <c r="J11" s="3">
        <v>658.1932373046875</v>
      </c>
      <c r="K11" s="3">
        <v>21194.7734375</v>
      </c>
      <c r="L11" s="3">
        <v>0.141985222697258</v>
      </c>
      <c r="M11" s="7">
        <v>3009.344482421875</v>
      </c>
    </row>
    <row r="12" spans="1:13" x14ac:dyDescent="0.25">
      <c r="A12" t="s">
        <v>58</v>
      </c>
      <c r="B12" s="4">
        <v>3</v>
      </c>
      <c r="C12" s="2">
        <v>8</v>
      </c>
      <c r="D12" s="2">
        <v>75</v>
      </c>
      <c r="E12" s="2">
        <v>63</v>
      </c>
      <c r="F12" s="2">
        <v>23670</v>
      </c>
      <c r="G12" s="2">
        <v>23232.064453125</v>
      </c>
      <c r="H12" s="2">
        <v>0.12262400239706039</v>
      </c>
      <c r="I12" s="2">
        <v>2848.80859375</v>
      </c>
      <c r="J12" s="2">
        <v>358.9161376953125</v>
      </c>
      <c r="K12" s="2">
        <v>23507.31640625</v>
      </c>
      <c r="L12" s="2">
        <v>7.6192140579223633E-2</v>
      </c>
      <c r="M12" s="5">
        <v>1791.0726318359375</v>
      </c>
    </row>
    <row r="13" spans="1:13" x14ac:dyDescent="0.25">
      <c r="A13" t="s">
        <v>61</v>
      </c>
      <c r="B13" s="6">
        <v>4</v>
      </c>
      <c r="C13" s="3">
        <v>8</v>
      </c>
      <c r="D13" s="3">
        <v>75</v>
      </c>
      <c r="E13" s="3">
        <v>50</v>
      </c>
      <c r="F13" s="3">
        <v>24142</v>
      </c>
      <c r="G13" s="3">
        <v>22634.240234375</v>
      </c>
      <c r="H13" s="3">
        <v>0.26064196228981018</v>
      </c>
      <c r="I13" s="3">
        <v>5899.4326171875</v>
      </c>
      <c r="J13" s="3">
        <v>834.3057861328125</v>
      </c>
      <c r="K13" s="3">
        <v>23818.318359375</v>
      </c>
      <c r="L13" s="3">
        <v>8.8709808886051178E-2</v>
      </c>
      <c r="M13" s="7">
        <v>2112.91845703125</v>
      </c>
    </row>
    <row r="14" spans="1:13" x14ac:dyDescent="0.25">
      <c r="A14" t="s">
        <v>64</v>
      </c>
      <c r="B14" s="4">
        <v>5</v>
      </c>
      <c r="C14" s="2">
        <v>8</v>
      </c>
      <c r="D14" s="2">
        <v>75</v>
      </c>
      <c r="E14" s="2">
        <v>59</v>
      </c>
      <c r="F14" s="2">
        <v>27402</v>
      </c>
      <c r="G14" s="2">
        <v>26721.880859375</v>
      </c>
      <c r="H14" s="2">
        <v>0.15651877224445343</v>
      </c>
      <c r="I14" s="2">
        <v>4182.47607421875</v>
      </c>
      <c r="J14" s="2">
        <v>544.511962890625</v>
      </c>
      <c r="K14" s="2">
        <v>27239.453125</v>
      </c>
      <c r="L14" s="2">
        <v>6.7755043506622314E-2</v>
      </c>
      <c r="M14" s="5">
        <v>1845.6103515625</v>
      </c>
    </row>
    <row r="15" spans="1:13" x14ac:dyDescent="0.25">
      <c r="A15" t="s">
        <v>70</v>
      </c>
      <c r="B15" s="6">
        <v>6</v>
      </c>
      <c r="C15" s="3">
        <v>8</v>
      </c>
      <c r="D15" s="3">
        <v>75</v>
      </c>
      <c r="E15" s="3">
        <v>56</v>
      </c>
      <c r="F15" s="3">
        <v>26047</v>
      </c>
      <c r="G15" s="3">
        <v>25469.177734375</v>
      </c>
      <c r="H15" s="3">
        <v>0.15648743510246277</v>
      </c>
      <c r="I15" s="3">
        <v>3985.6064453125</v>
      </c>
      <c r="J15" s="3">
        <v>532.59906005859375</v>
      </c>
      <c r="K15" s="3">
        <v>25945.19921875</v>
      </c>
      <c r="L15" s="3">
        <v>6.2972530722618103E-2</v>
      </c>
      <c r="M15" s="7">
        <v>1633.8348388671875</v>
      </c>
    </row>
    <row r="16" spans="1:13" x14ac:dyDescent="0.25">
      <c r="A16" t="s">
        <v>79</v>
      </c>
      <c r="B16" s="4">
        <v>7</v>
      </c>
      <c r="C16" s="2">
        <v>8</v>
      </c>
      <c r="D16" s="2">
        <v>75</v>
      </c>
      <c r="E16" s="2">
        <v>54</v>
      </c>
      <c r="F16" s="2">
        <v>22546</v>
      </c>
      <c r="G16" s="2">
        <v>20468.517578125</v>
      </c>
      <c r="H16" s="2">
        <v>0.29993203282356262</v>
      </c>
      <c r="I16" s="2">
        <v>6139.16455078125</v>
      </c>
      <c r="J16" s="2">
        <v>835.4344482421875</v>
      </c>
      <c r="K16" s="2">
        <v>21223.625</v>
      </c>
      <c r="L16" s="2">
        <v>0.18225562572479248</v>
      </c>
      <c r="M16" s="5">
        <v>3868.125</v>
      </c>
    </row>
    <row r="17" spans="1:13" x14ac:dyDescent="0.25">
      <c r="A17" t="s">
        <v>34</v>
      </c>
      <c r="B17" s="6">
        <v>8</v>
      </c>
      <c r="C17" s="3">
        <v>8</v>
      </c>
      <c r="D17" s="3">
        <v>75</v>
      </c>
      <c r="E17" s="3">
        <v>59</v>
      </c>
      <c r="F17" s="3">
        <v>215</v>
      </c>
      <c r="G17" s="3">
        <v>239.10169982910156</v>
      </c>
      <c r="H17" s="3">
        <v>0.55410820245742798</v>
      </c>
      <c r="I17" s="3">
        <v>132.48822021484375</v>
      </c>
      <c r="J17" s="3">
        <v>17.248497009277344</v>
      </c>
      <c r="K17" s="3">
        <v>224.75471496582031</v>
      </c>
      <c r="L17" s="3">
        <v>0.39462250471115112</v>
      </c>
      <c r="M17" s="7">
        <v>88.693267822265625</v>
      </c>
    </row>
    <row r="18" spans="1:13" x14ac:dyDescent="0.25">
      <c r="A18" t="s">
        <v>53</v>
      </c>
      <c r="B18" s="4">
        <v>1</v>
      </c>
      <c r="C18" s="2">
        <v>9</v>
      </c>
      <c r="D18" s="2">
        <v>75</v>
      </c>
      <c r="E18" s="2">
        <v>94</v>
      </c>
      <c r="F18" s="2">
        <v>26130</v>
      </c>
      <c r="G18" s="2">
        <v>25512.3828125</v>
      </c>
      <c r="H18" s="2">
        <v>0.17400769889354706</v>
      </c>
      <c r="I18" s="2">
        <v>4439.35107421875</v>
      </c>
      <c r="J18" s="2">
        <v>457.88412475585937</v>
      </c>
      <c r="K18" s="2">
        <v>26029.19140625</v>
      </c>
      <c r="L18" s="2">
        <v>6.6007927060127258E-2</v>
      </c>
      <c r="M18" s="5">
        <v>1718.1329345703125</v>
      </c>
    </row>
    <row r="19" spans="1:13" x14ac:dyDescent="0.25">
      <c r="A19" t="s">
        <v>56</v>
      </c>
      <c r="B19" s="6">
        <v>2</v>
      </c>
      <c r="C19" s="3">
        <v>9</v>
      </c>
      <c r="D19" s="3">
        <v>75</v>
      </c>
      <c r="E19" s="3">
        <v>67</v>
      </c>
      <c r="F19" s="3">
        <v>23076</v>
      </c>
      <c r="G19" s="3">
        <v>20810.060546875</v>
      </c>
      <c r="H19" s="3">
        <v>0.25310483574867249</v>
      </c>
      <c r="I19" s="3">
        <v>5267.126953125</v>
      </c>
      <c r="J19" s="3">
        <v>643.48193359375</v>
      </c>
      <c r="K19" s="3">
        <v>21438.689453125</v>
      </c>
      <c r="L19" s="3">
        <v>0.16914628446102142</v>
      </c>
      <c r="M19" s="7">
        <v>3626.274658203125</v>
      </c>
    </row>
    <row r="20" spans="1:13" x14ac:dyDescent="0.25">
      <c r="A20" s="1" t="s">
        <v>59</v>
      </c>
      <c r="B20" s="4">
        <v>3</v>
      </c>
      <c r="C20" s="2">
        <v>9</v>
      </c>
      <c r="D20" s="2">
        <v>75</v>
      </c>
      <c r="E20" s="2">
        <v>57</v>
      </c>
      <c r="F20" s="2">
        <v>23390</v>
      </c>
      <c r="G20" s="2">
        <v>23159.2109375</v>
      </c>
      <c r="H20" s="2">
        <v>0.12682223320007324</v>
      </c>
      <c r="I20" s="2">
        <v>2937.102783203125</v>
      </c>
      <c r="J20" s="2">
        <v>389.02874755859375</v>
      </c>
      <c r="K20" s="2">
        <v>23307.568359375</v>
      </c>
      <c r="L20" s="2">
        <v>7.3112443089485168E-2</v>
      </c>
      <c r="M20" s="5">
        <v>1704.0733642578125</v>
      </c>
    </row>
    <row r="21" spans="1:13" x14ac:dyDescent="0.25">
      <c r="A21" t="s">
        <v>62</v>
      </c>
      <c r="B21" s="6">
        <v>4</v>
      </c>
      <c r="C21" s="3">
        <v>9</v>
      </c>
      <c r="D21" s="3">
        <v>75</v>
      </c>
      <c r="E21" s="3">
        <v>78</v>
      </c>
      <c r="F21" s="3">
        <v>24319</v>
      </c>
      <c r="G21" s="3">
        <v>23598.986328125</v>
      </c>
      <c r="H21" s="3">
        <v>0.15384632349014282</v>
      </c>
      <c r="I21" s="3">
        <v>3630.617431640625</v>
      </c>
      <c r="J21" s="3">
        <v>411.08645629882812</v>
      </c>
      <c r="K21" s="3">
        <v>24117.970703125</v>
      </c>
      <c r="L21" s="3">
        <v>5.3637202829122543E-2</v>
      </c>
      <c r="M21" s="7">
        <v>1293.6204833984375</v>
      </c>
    </row>
    <row r="22" spans="1:13" x14ac:dyDescent="0.25">
      <c r="A22" t="s">
        <v>65</v>
      </c>
      <c r="B22" s="4">
        <v>5</v>
      </c>
      <c r="C22" s="2">
        <v>9</v>
      </c>
      <c r="D22" s="2">
        <v>75</v>
      </c>
      <c r="E22" s="2">
        <v>66</v>
      </c>
      <c r="F22" s="2">
        <v>26462</v>
      </c>
      <c r="G22" s="2">
        <v>26272.60546875</v>
      </c>
      <c r="H22" s="2">
        <v>0.13949063420295715</v>
      </c>
      <c r="I22" s="2">
        <v>3664.782470703125</v>
      </c>
      <c r="J22" s="2">
        <v>451.10354614257812</v>
      </c>
      <c r="K22" s="2">
        <v>26582.900390625</v>
      </c>
      <c r="L22" s="2">
        <v>6.7356511950492859E-2</v>
      </c>
      <c r="M22" s="5">
        <v>1790.5313720703125</v>
      </c>
    </row>
    <row r="23" spans="1:13" x14ac:dyDescent="0.25">
      <c r="A23" t="s">
        <v>71</v>
      </c>
      <c r="B23" s="6">
        <v>6</v>
      </c>
      <c r="C23" s="3">
        <v>9</v>
      </c>
      <c r="D23" s="3">
        <v>75</v>
      </c>
      <c r="E23" s="3">
        <v>68</v>
      </c>
      <c r="F23" s="3">
        <v>25580.5</v>
      </c>
      <c r="G23" s="3">
        <v>25624.353515625</v>
      </c>
      <c r="H23" s="3">
        <v>6.161029264330864E-2</v>
      </c>
      <c r="I23" s="3">
        <v>1578.723876953125</v>
      </c>
      <c r="J23" s="3">
        <v>191.44839477539062</v>
      </c>
      <c r="K23" s="3">
        <v>25586.837890625</v>
      </c>
      <c r="L23" s="3">
        <v>5.2374295890331268E-2</v>
      </c>
      <c r="M23" s="7">
        <v>1340.0926513671875</v>
      </c>
    </row>
    <row r="24" spans="1:13" x14ac:dyDescent="0.25">
      <c r="A24" t="s">
        <v>80</v>
      </c>
      <c r="B24" s="4">
        <v>7</v>
      </c>
      <c r="C24" s="2">
        <v>9</v>
      </c>
      <c r="D24" s="2">
        <v>75</v>
      </c>
      <c r="E24" s="2">
        <v>68</v>
      </c>
      <c r="F24" s="2">
        <v>23768.5</v>
      </c>
      <c r="G24" s="2">
        <v>23179.103515625</v>
      </c>
      <c r="H24" s="2">
        <v>0.15120290219783783</v>
      </c>
      <c r="I24" s="2">
        <v>3504.74755859375</v>
      </c>
      <c r="J24" s="2">
        <v>425.0130615234375</v>
      </c>
      <c r="K24" s="2">
        <v>23409.791015625</v>
      </c>
      <c r="L24" s="2">
        <v>6.6933214664459229E-2</v>
      </c>
      <c r="M24" s="5">
        <v>1566.892578125</v>
      </c>
    </row>
    <row r="25" spans="1:13" x14ac:dyDescent="0.25">
      <c r="A25" t="s">
        <v>13</v>
      </c>
      <c r="B25" s="6">
        <v>1</v>
      </c>
      <c r="C25" s="3">
        <v>10</v>
      </c>
      <c r="D25" s="3">
        <v>75</v>
      </c>
      <c r="E25" s="3">
        <v>62</v>
      </c>
      <c r="F25" s="3">
        <v>26599.5</v>
      </c>
      <c r="G25" s="3">
        <v>26457.935546875</v>
      </c>
      <c r="H25" s="3">
        <v>8.5703469812870026E-2</v>
      </c>
      <c r="I25" s="3">
        <v>2267.536865234375</v>
      </c>
      <c r="J25" s="3">
        <v>287.97747802734375</v>
      </c>
      <c r="K25" s="3">
        <v>26513.857421875</v>
      </c>
      <c r="L25" s="3">
        <v>6.8217389285564423E-2</v>
      </c>
      <c r="M25" s="7">
        <v>1808.7060546875</v>
      </c>
    </row>
    <row r="26" spans="1:13" x14ac:dyDescent="0.25">
      <c r="A26" t="s">
        <v>14</v>
      </c>
      <c r="B26" s="4">
        <v>2</v>
      </c>
      <c r="C26" s="2">
        <v>10</v>
      </c>
      <c r="D26" s="2">
        <v>75</v>
      </c>
      <c r="E26" s="2">
        <v>79</v>
      </c>
      <c r="F26" s="2">
        <v>24398</v>
      </c>
      <c r="G26" s="2">
        <v>23763.822265625</v>
      </c>
      <c r="H26" s="2">
        <v>0.17076992988586426</v>
      </c>
      <c r="I26" s="2">
        <v>4058.146240234375</v>
      </c>
      <c r="J26" s="2">
        <v>456.57711791992187</v>
      </c>
      <c r="K26" s="2">
        <v>24414.521484375</v>
      </c>
      <c r="L26" s="2">
        <v>4.6039089560508728E-2</v>
      </c>
      <c r="M26" s="5">
        <v>1124.0223388671875</v>
      </c>
    </row>
    <row r="27" spans="1:13" x14ac:dyDescent="0.25">
      <c r="A27" t="s">
        <v>15</v>
      </c>
      <c r="B27" s="6">
        <v>3</v>
      </c>
      <c r="C27" s="3">
        <v>10</v>
      </c>
      <c r="D27" s="3">
        <v>75</v>
      </c>
      <c r="E27" s="3">
        <v>63</v>
      </c>
      <c r="F27" s="3">
        <v>24869</v>
      </c>
      <c r="G27" s="3">
        <v>24377.26953125</v>
      </c>
      <c r="H27" s="3">
        <v>0.14802083373069763</v>
      </c>
      <c r="I27" s="3">
        <v>3608.34375</v>
      </c>
      <c r="J27" s="3">
        <v>454.60858154296875</v>
      </c>
      <c r="K27" s="3">
        <v>24735.701171875</v>
      </c>
      <c r="L27" s="3">
        <v>5.4297510534524918E-2</v>
      </c>
      <c r="M27" s="7">
        <v>1343.0870361328125</v>
      </c>
    </row>
    <row r="28" spans="1:13" x14ac:dyDescent="0.25">
      <c r="A28" t="s">
        <v>16</v>
      </c>
      <c r="B28" s="4">
        <v>4</v>
      </c>
      <c r="C28" s="2">
        <v>10</v>
      </c>
      <c r="D28" s="2">
        <v>75</v>
      </c>
      <c r="E28" s="2">
        <v>55</v>
      </c>
      <c r="F28" s="2">
        <v>24013</v>
      </c>
      <c r="G28" s="2">
        <v>22226.671875</v>
      </c>
      <c r="H28" s="2">
        <v>0.24575324356555939</v>
      </c>
      <c r="I28" s="2">
        <v>5462.27685546875</v>
      </c>
      <c r="J28" s="2">
        <v>736.53326416015625</v>
      </c>
      <c r="K28" s="2">
        <v>23098.98046875</v>
      </c>
      <c r="L28" s="2">
        <v>0.12943337857723236</v>
      </c>
      <c r="M28" s="5">
        <v>2989.77880859375</v>
      </c>
    </row>
    <row r="29" spans="1:13" x14ac:dyDescent="0.25">
      <c r="A29" t="s">
        <v>17</v>
      </c>
      <c r="B29" s="6">
        <v>5</v>
      </c>
      <c r="C29" s="3">
        <v>10</v>
      </c>
      <c r="D29" s="3">
        <v>75</v>
      </c>
      <c r="E29" s="3">
        <v>67</v>
      </c>
      <c r="F29" s="3">
        <v>27134</v>
      </c>
      <c r="G29" s="3">
        <v>27080.626953125</v>
      </c>
      <c r="H29" s="3">
        <v>8.2613363862037659E-2</v>
      </c>
      <c r="I29" s="3">
        <v>2237.2216796875</v>
      </c>
      <c r="J29" s="3">
        <v>273.32012939453125</v>
      </c>
      <c r="K29" s="3">
        <v>27063.525390625</v>
      </c>
      <c r="L29" s="3">
        <v>7.2302445769309998E-2</v>
      </c>
      <c r="M29" s="7">
        <v>1956.7589111328125</v>
      </c>
    </row>
    <row r="30" spans="1:13" x14ac:dyDescent="0.25">
      <c r="A30" t="s">
        <v>19</v>
      </c>
      <c r="B30" s="4">
        <v>6</v>
      </c>
      <c r="C30" s="2">
        <v>10</v>
      </c>
      <c r="D30" s="2">
        <v>75</v>
      </c>
      <c r="E30" s="2">
        <v>67</v>
      </c>
      <c r="F30" s="2">
        <v>26409</v>
      </c>
      <c r="G30" s="2">
        <v>26115.626953125</v>
      </c>
      <c r="H30" s="2">
        <v>0.14057046175003052</v>
      </c>
      <c r="I30" s="2">
        <v>3671.0859375</v>
      </c>
      <c r="J30" s="2">
        <v>448.4945068359375</v>
      </c>
      <c r="K30" s="2">
        <v>26402.033203125</v>
      </c>
      <c r="L30" s="2">
        <v>6.659969687461853E-2</v>
      </c>
      <c r="M30" s="5">
        <v>1758.367431640625</v>
      </c>
    </row>
    <row r="31" spans="1:13" x14ac:dyDescent="0.25">
      <c r="A31" t="s">
        <v>81</v>
      </c>
      <c r="B31" s="6">
        <v>7</v>
      </c>
      <c r="C31" s="3">
        <v>10</v>
      </c>
      <c r="D31" s="3">
        <v>75</v>
      </c>
      <c r="E31" s="3">
        <v>75</v>
      </c>
      <c r="F31" s="3">
        <v>23323</v>
      </c>
      <c r="G31" s="3">
        <v>21949.439453125</v>
      </c>
      <c r="H31" s="3">
        <v>0.2033693939447403</v>
      </c>
      <c r="I31" s="3">
        <v>4463.84423828125</v>
      </c>
      <c r="J31" s="3">
        <v>515.44036865234375</v>
      </c>
      <c r="K31" s="3">
        <v>22173.015625</v>
      </c>
      <c r="L31" s="3">
        <v>0.14717862010002136</v>
      </c>
      <c r="M31" s="7">
        <v>3263.393798828125</v>
      </c>
    </row>
    <row r="32" spans="1:13" x14ac:dyDescent="0.25">
      <c r="A32" t="s">
        <v>20</v>
      </c>
      <c r="B32" s="4">
        <v>1</v>
      </c>
      <c r="C32" s="2">
        <v>11</v>
      </c>
      <c r="D32" s="2">
        <v>75</v>
      </c>
      <c r="E32" s="2">
        <v>65</v>
      </c>
      <c r="F32" s="2">
        <v>25286</v>
      </c>
      <c r="G32" s="2">
        <v>24405.75390625</v>
      </c>
      <c r="H32" s="2">
        <v>0.21300238370895386</v>
      </c>
      <c r="I32" s="2">
        <v>5198.48388671875</v>
      </c>
      <c r="J32" s="2">
        <v>644.79254150390625</v>
      </c>
      <c r="K32" s="2">
        <v>25184.8984375</v>
      </c>
      <c r="L32" s="2">
        <v>8.5279516875743866E-2</v>
      </c>
      <c r="M32" s="5">
        <v>2147.755859375</v>
      </c>
    </row>
    <row r="33" spans="1:17" x14ac:dyDescent="0.25">
      <c r="A33" t="s">
        <v>21</v>
      </c>
      <c r="B33" s="6">
        <v>2</v>
      </c>
      <c r="C33" s="3">
        <v>11</v>
      </c>
      <c r="D33" s="3">
        <v>75</v>
      </c>
      <c r="E33" s="3">
        <v>50</v>
      </c>
      <c r="F33" s="3">
        <v>24126.5</v>
      </c>
      <c r="G33" s="3">
        <v>23039.4609375</v>
      </c>
      <c r="H33" s="3">
        <v>0.18674376606941223</v>
      </c>
      <c r="I33" s="3">
        <v>4302.4755859375</v>
      </c>
      <c r="J33" s="3">
        <v>608.46197509765625</v>
      </c>
      <c r="K33" s="3">
        <v>23483.908203125</v>
      </c>
      <c r="L33" s="3">
        <v>0.11695145815610886</v>
      </c>
      <c r="M33" s="7">
        <v>2746.477294921875</v>
      </c>
    </row>
    <row r="34" spans="1:17" x14ac:dyDescent="0.25">
      <c r="A34" t="s">
        <v>22</v>
      </c>
      <c r="B34" s="4">
        <v>3</v>
      </c>
      <c r="C34" s="2">
        <v>11</v>
      </c>
      <c r="D34" s="2">
        <v>75</v>
      </c>
      <c r="E34" s="2">
        <v>62</v>
      </c>
      <c r="F34" s="2">
        <v>25058</v>
      </c>
      <c r="G34" s="2">
        <v>24533.306640625</v>
      </c>
      <c r="H34" s="2">
        <v>0.1486755907535553</v>
      </c>
      <c r="I34" s="2">
        <v>3647.503662109375</v>
      </c>
      <c r="J34" s="2">
        <v>463.23342895507812</v>
      </c>
      <c r="K34" s="2">
        <v>24968.927734375</v>
      </c>
      <c r="L34" s="2">
        <v>4.6145327389240265E-2</v>
      </c>
      <c r="M34" s="5">
        <v>1152.1993408203125</v>
      </c>
    </row>
    <row r="35" spans="1:17" x14ac:dyDescent="0.25">
      <c r="A35" t="s">
        <v>23</v>
      </c>
      <c r="B35" s="6">
        <v>4</v>
      </c>
      <c r="C35" s="3">
        <v>11</v>
      </c>
      <c r="D35" s="3">
        <v>75</v>
      </c>
      <c r="E35" s="3">
        <v>54</v>
      </c>
      <c r="F35" s="3">
        <v>24176.5</v>
      </c>
      <c r="G35" s="3">
        <v>22899.22265625</v>
      </c>
      <c r="H35" s="3">
        <v>0.1957513689994812</v>
      </c>
      <c r="I35" s="3">
        <v>4482.55419921875</v>
      </c>
      <c r="J35" s="3">
        <v>609.99835205078125</v>
      </c>
      <c r="K35" s="3">
        <v>23363.291015625</v>
      </c>
      <c r="L35" s="3">
        <v>0.13237065076828003</v>
      </c>
      <c r="M35" s="7">
        <v>3092.6142578125</v>
      </c>
    </row>
    <row r="36" spans="1:17" x14ac:dyDescent="0.25">
      <c r="A36" t="s">
        <v>24</v>
      </c>
      <c r="B36" s="4">
        <v>5</v>
      </c>
      <c r="C36" s="2">
        <v>11</v>
      </c>
      <c r="D36" s="2">
        <v>75</v>
      </c>
      <c r="E36" s="2">
        <v>58</v>
      </c>
      <c r="F36" s="2">
        <v>26992.5</v>
      </c>
      <c r="G36" s="2">
        <v>26912.154296875</v>
      </c>
      <c r="H36" s="2">
        <v>0.15626601874828339</v>
      </c>
      <c r="I36" s="2">
        <v>4205.455078125</v>
      </c>
      <c r="J36" s="2">
        <v>552.20330810546875</v>
      </c>
      <c r="K36" s="2">
        <v>27380.076171875</v>
      </c>
      <c r="L36" s="2">
        <v>7.256847620010376E-2</v>
      </c>
      <c r="M36" s="5">
        <v>1986.930419921875</v>
      </c>
    </row>
    <row r="37" spans="1:17" x14ac:dyDescent="0.25">
      <c r="A37" t="s">
        <v>26</v>
      </c>
      <c r="B37" s="6">
        <v>6</v>
      </c>
      <c r="C37" s="3">
        <v>11</v>
      </c>
      <c r="D37" s="3">
        <v>75</v>
      </c>
      <c r="E37" s="3">
        <v>75</v>
      </c>
      <c r="F37" s="3">
        <v>26714</v>
      </c>
      <c r="G37" s="3">
        <v>26611.107421875</v>
      </c>
      <c r="H37" s="3">
        <v>5.4469216614961624E-2</v>
      </c>
      <c r="I37" s="3">
        <v>1449.486083984375</v>
      </c>
      <c r="J37" s="3">
        <v>167.37223815917969</v>
      </c>
      <c r="K37" s="3">
        <v>26648.1484375</v>
      </c>
      <c r="L37" s="3">
        <v>4.3207805603742599E-2</v>
      </c>
      <c r="M37" s="7">
        <v>1151.4080810546875</v>
      </c>
    </row>
    <row r="38" spans="1:17" x14ac:dyDescent="0.25">
      <c r="A38" t="s">
        <v>82</v>
      </c>
      <c r="B38" s="4">
        <v>7</v>
      </c>
      <c r="C38" s="2">
        <v>11</v>
      </c>
      <c r="D38" s="2">
        <v>75</v>
      </c>
      <c r="E38" s="2">
        <v>50</v>
      </c>
      <c r="F38" s="2">
        <v>24288</v>
      </c>
      <c r="G38" s="2">
        <v>24387.060546875</v>
      </c>
      <c r="H38" s="2">
        <v>8.0564193427562714E-2</v>
      </c>
      <c r="I38" s="2">
        <v>1964.7237548828125</v>
      </c>
      <c r="J38" s="2">
        <v>277.85391235351562</v>
      </c>
      <c r="K38" s="2">
        <v>24328.681640625</v>
      </c>
      <c r="L38" s="2">
        <v>4.0849652141332626E-2</v>
      </c>
      <c r="M38" s="5">
        <v>993.81817626953125</v>
      </c>
    </row>
    <row r="39" spans="1:17" x14ac:dyDescent="0.25">
      <c r="A39" t="s">
        <v>27</v>
      </c>
      <c r="B39" s="6">
        <v>1</v>
      </c>
      <c r="C39" s="3">
        <v>12</v>
      </c>
      <c r="D39" s="3">
        <v>75</v>
      </c>
      <c r="E39" s="3">
        <v>67</v>
      </c>
      <c r="F39" s="3">
        <v>26186</v>
      </c>
      <c r="G39" s="3">
        <v>25657.1796875</v>
      </c>
      <c r="H39" s="3">
        <v>0.13871380686759949</v>
      </c>
      <c r="I39" s="3">
        <v>3559.0048828125</v>
      </c>
      <c r="J39" s="3">
        <v>434.8016357421875</v>
      </c>
      <c r="K39" s="3">
        <v>25943.26171875</v>
      </c>
      <c r="L39" s="3">
        <v>8.7028041481971741E-2</v>
      </c>
      <c r="M39" s="7">
        <v>2257.791259765625</v>
      </c>
    </row>
    <row r="40" spans="1:17" x14ac:dyDescent="0.25">
      <c r="A40" t="s">
        <v>28</v>
      </c>
      <c r="B40" s="4">
        <v>2</v>
      </c>
      <c r="C40" s="2">
        <v>12</v>
      </c>
      <c r="D40" s="2">
        <v>75</v>
      </c>
      <c r="E40" s="2">
        <v>59</v>
      </c>
      <c r="F40" s="2">
        <v>24526</v>
      </c>
      <c r="G40" s="2">
        <v>24557.134765625</v>
      </c>
      <c r="H40" s="2">
        <v>8.4744535386562347E-2</v>
      </c>
      <c r="I40" s="2">
        <v>2081.0830078125</v>
      </c>
      <c r="J40" s="2">
        <v>270.93392944335937</v>
      </c>
      <c r="K40" s="2">
        <v>24518.830078125</v>
      </c>
      <c r="L40" s="2">
        <v>4.6067848801612854E-2</v>
      </c>
      <c r="M40" s="5">
        <v>1129.52978515625</v>
      </c>
    </row>
    <row r="41" spans="1:17" x14ac:dyDescent="0.25">
      <c r="A41" t="s">
        <v>29</v>
      </c>
      <c r="B41" s="6">
        <v>3</v>
      </c>
      <c r="C41" s="3">
        <v>12</v>
      </c>
      <c r="D41" s="3">
        <v>75</v>
      </c>
      <c r="E41" s="3">
        <v>75</v>
      </c>
      <c r="F41" s="3">
        <v>24660</v>
      </c>
      <c r="G41" s="3">
        <v>23883.826171875</v>
      </c>
      <c r="H41" s="3">
        <v>0.18700791895389557</v>
      </c>
      <c r="I41" s="3">
        <v>4466.46435546875</v>
      </c>
      <c r="J41" s="3">
        <v>515.742919921875</v>
      </c>
      <c r="K41" s="3">
        <v>24630.955078125</v>
      </c>
      <c r="L41" s="3">
        <v>5.6404359638690948E-2</v>
      </c>
      <c r="M41" s="7">
        <v>1389.293212890625</v>
      </c>
    </row>
    <row r="42" spans="1:17" x14ac:dyDescent="0.25">
      <c r="A42" t="s">
        <v>30</v>
      </c>
      <c r="B42" s="4">
        <v>4</v>
      </c>
      <c r="C42" s="2">
        <v>12</v>
      </c>
      <c r="D42" s="2">
        <v>75</v>
      </c>
      <c r="E42" s="2">
        <v>77</v>
      </c>
      <c r="F42" s="2">
        <v>24009</v>
      </c>
      <c r="G42" s="2">
        <v>23916.013671875</v>
      </c>
      <c r="H42" s="2">
        <v>9.1700918972492218E-2</v>
      </c>
      <c r="I42" s="2">
        <v>2193.120361328125</v>
      </c>
      <c r="J42" s="2">
        <v>249.92926025390625</v>
      </c>
      <c r="K42" s="2">
        <v>23978.796875</v>
      </c>
      <c r="L42" s="2">
        <v>5.7218186557292938E-2</v>
      </c>
      <c r="M42" s="5">
        <v>1372.0233154296875</v>
      </c>
    </row>
    <row r="43" spans="1:17" x14ac:dyDescent="0.25">
      <c r="A43" t="s">
        <v>31</v>
      </c>
      <c r="B43" s="6">
        <v>5</v>
      </c>
      <c r="C43" s="3">
        <v>12</v>
      </c>
      <c r="D43" s="3">
        <v>75</v>
      </c>
      <c r="E43" s="3">
        <v>71</v>
      </c>
      <c r="F43" s="3">
        <v>27191</v>
      </c>
      <c r="G43" s="3">
        <v>27097.3515625</v>
      </c>
      <c r="H43" s="3">
        <v>6.4785405993461609E-2</v>
      </c>
      <c r="I43" s="3">
        <v>1755.512939453125</v>
      </c>
      <c r="J43" s="3">
        <v>208.34104919433594</v>
      </c>
      <c r="K43" s="3">
        <v>27107.126953125</v>
      </c>
      <c r="L43" s="3">
        <v>5.1281493157148361E-2</v>
      </c>
      <c r="M43" s="7">
        <v>1390.093994140625</v>
      </c>
    </row>
    <row r="44" spans="1:17" x14ac:dyDescent="0.25">
      <c r="A44" t="s">
        <v>33</v>
      </c>
      <c r="B44" s="4">
        <v>6</v>
      </c>
      <c r="C44" s="2">
        <v>12</v>
      </c>
      <c r="D44" s="2">
        <v>75</v>
      </c>
      <c r="E44" s="2">
        <v>66</v>
      </c>
      <c r="F44" s="2">
        <v>27096</v>
      </c>
      <c r="G44" s="2">
        <v>26533.591796875</v>
      </c>
      <c r="H44" s="2">
        <v>0.13864587247371674</v>
      </c>
      <c r="I44" s="2">
        <v>3678.77294921875</v>
      </c>
      <c r="J44" s="2">
        <v>452.82565307617187</v>
      </c>
      <c r="K44" s="2">
        <v>26898.80078125</v>
      </c>
      <c r="L44" s="2">
        <v>5.3699567914009094E-2</v>
      </c>
      <c r="M44" s="5">
        <v>1444.4539794921875</v>
      </c>
    </row>
    <row r="45" spans="1:17" x14ac:dyDescent="0.25">
      <c r="A45" t="s">
        <v>83</v>
      </c>
      <c r="B45" s="6">
        <v>7</v>
      </c>
      <c r="C45" s="3">
        <v>12</v>
      </c>
      <c r="D45" s="3">
        <v>75</v>
      </c>
      <c r="E45" s="3">
        <v>78</v>
      </c>
      <c r="F45" s="3">
        <v>24028</v>
      </c>
      <c r="G45" s="3">
        <v>22882.423828125</v>
      </c>
      <c r="H45" s="3">
        <v>0.17675481736660004</v>
      </c>
      <c r="I45" s="3">
        <v>4044.57861328125</v>
      </c>
      <c r="J45" s="3">
        <v>457.95834350585937</v>
      </c>
      <c r="K45" s="3">
        <v>23408.486328125</v>
      </c>
      <c r="L45" s="3">
        <v>8.6437366902828217E-2</v>
      </c>
      <c r="M45" s="7">
        <v>2023.3677978515625</v>
      </c>
    </row>
    <row r="48" spans="1:17" x14ac:dyDescent="0.25">
      <c r="A48" t="s">
        <v>43</v>
      </c>
      <c r="B48" s="10" t="s">
        <v>44</v>
      </c>
      <c r="C48" s="20" t="s">
        <v>45</v>
      </c>
      <c r="D48" s="20"/>
      <c r="E48" s="20"/>
      <c r="F48" s="20" t="s">
        <v>46</v>
      </c>
      <c r="G48" s="20"/>
      <c r="H48" s="20"/>
      <c r="J48" t="s">
        <v>47</v>
      </c>
      <c r="K48" s="10" t="s">
        <v>44</v>
      </c>
      <c r="L48" s="20" t="s">
        <v>45</v>
      </c>
      <c r="M48" s="20"/>
      <c r="N48" s="20"/>
      <c r="O48" s="20" t="s">
        <v>46</v>
      </c>
      <c r="P48" s="20"/>
      <c r="Q48" s="20"/>
    </row>
    <row r="49" spans="1:17" x14ac:dyDescent="0.25">
      <c r="B49" s="9">
        <v>0</v>
      </c>
      <c r="C49" s="2">
        <f t="shared" ref="C49:C55" si="0">K2</f>
        <v>25026.74609375</v>
      </c>
      <c r="D49" s="2">
        <f t="shared" ref="D49:D55" si="1">K10</f>
        <v>26282.25</v>
      </c>
      <c r="E49" s="2">
        <f>K18</f>
        <v>26029.19140625</v>
      </c>
      <c r="F49" s="2">
        <f>K25</f>
        <v>26513.857421875</v>
      </c>
      <c r="G49" s="2">
        <f>K32</f>
        <v>25184.8984375</v>
      </c>
      <c r="H49" s="2">
        <f>K39</f>
        <v>25943.26171875</v>
      </c>
      <c r="K49" s="9">
        <v>0</v>
      </c>
      <c r="L49">
        <f>C49/$C$58</f>
        <v>0.97080421339393297</v>
      </c>
      <c r="M49">
        <f t="shared" ref="M49:N55" si="2">D49/$C$58</f>
        <v>1.0195060493239514</v>
      </c>
      <c r="N49">
        <f t="shared" si="2"/>
        <v>1.0096897372821156</v>
      </c>
      <c r="O49">
        <f>F49/$F$58</f>
        <v>1.0244655503135094</v>
      </c>
      <c r="P49">
        <f t="shared" ref="P49:Q55" si="3">G49/$F$58</f>
        <v>0.97311607386393972</v>
      </c>
      <c r="Q49">
        <f t="shared" si="3"/>
        <v>1.0024183758225507</v>
      </c>
    </row>
    <row r="50" spans="1:17" x14ac:dyDescent="0.25">
      <c r="B50" s="9">
        <v>0.25</v>
      </c>
      <c r="C50" s="2">
        <f t="shared" si="0"/>
        <v>22068.70703125</v>
      </c>
      <c r="D50" s="2">
        <f t="shared" si="1"/>
        <v>21194.7734375</v>
      </c>
      <c r="E50" s="2">
        <f t="shared" ref="E50:E55" si="4">K19</f>
        <v>21438.689453125</v>
      </c>
      <c r="F50" s="2">
        <f t="shared" ref="F50:F55" si="5">K26</f>
        <v>24414.521484375</v>
      </c>
      <c r="G50" s="2">
        <f t="shared" ref="G50:G55" si="6">K33</f>
        <v>23483.908203125</v>
      </c>
      <c r="H50" s="2">
        <f t="shared" ref="H50:H55" si="7">K40</f>
        <v>24518.830078125</v>
      </c>
      <c r="K50" s="9">
        <v>0.25</v>
      </c>
      <c r="L50">
        <f t="shared" ref="L50:L55" si="8">C50/$C$58</f>
        <v>0.85605990046960956</v>
      </c>
      <c r="M50">
        <f t="shared" si="2"/>
        <v>0.82215943207228648</v>
      </c>
      <c r="N50">
        <f t="shared" si="2"/>
        <v>0.83162109739609558</v>
      </c>
      <c r="O50">
        <f t="shared" ref="O50:O55" si="9">F50/$F$58</f>
        <v>0.94334957717225487</v>
      </c>
      <c r="P50">
        <f t="shared" si="3"/>
        <v>0.90739172946510593</v>
      </c>
      <c r="Q50">
        <f t="shared" si="3"/>
        <v>0.94737994360284283</v>
      </c>
    </row>
    <row r="51" spans="1:17" x14ac:dyDescent="0.25">
      <c r="B51" s="9">
        <v>1</v>
      </c>
      <c r="C51" s="2">
        <f t="shared" si="0"/>
        <v>23007.30859375</v>
      </c>
      <c r="D51" s="2">
        <f t="shared" si="1"/>
        <v>23507.31640625</v>
      </c>
      <c r="E51" s="2">
        <f t="shared" si="4"/>
        <v>23307.568359375</v>
      </c>
      <c r="F51" s="2">
        <f t="shared" si="5"/>
        <v>24735.701171875</v>
      </c>
      <c r="G51" s="2">
        <f t="shared" si="6"/>
        <v>24968.927734375</v>
      </c>
      <c r="H51" s="2">
        <f t="shared" si="7"/>
        <v>24630.955078125</v>
      </c>
      <c r="K51" s="9">
        <v>1</v>
      </c>
      <c r="L51">
        <f t="shared" si="8"/>
        <v>0.89246888261054735</v>
      </c>
      <c r="M51">
        <f t="shared" si="2"/>
        <v>0.91186451995335427</v>
      </c>
      <c r="N51">
        <f t="shared" si="2"/>
        <v>0.90411615966724079</v>
      </c>
      <c r="O51">
        <f t="shared" si="9"/>
        <v>0.95575959809334265</v>
      </c>
      <c r="P51">
        <f t="shared" si="3"/>
        <v>0.96477120945179262</v>
      </c>
      <c r="Q51">
        <f t="shared" si="3"/>
        <v>0.95171232715613641</v>
      </c>
    </row>
    <row r="52" spans="1:17" x14ac:dyDescent="0.25">
      <c r="B52" s="9">
        <v>4</v>
      </c>
      <c r="C52" s="2">
        <f t="shared" si="0"/>
        <v>24564.73046875</v>
      </c>
      <c r="D52" s="2">
        <f t="shared" si="1"/>
        <v>23818.318359375</v>
      </c>
      <c r="E52" s="2">
        <f t="shared" si="4"/>
        <v>24117.970703125</v>
      </c>
      <c r="F52" s="2">
        <f t="shared" si="5"/>
        <v>23098.98046875</v>
      </c>
      <c r="G52" s="2">
        <f t="shared" si="6"/>
        <v>23363.291015625</v>
      </c>
      <c r="H52" s="2">
        <f t="shared" si="7"/>
        <v>23978.796875</v>
      </c>
      <c r="K52" s="9">
        <v>4</v>
      </c>
      <c r="L52">
        <f t="shared" si="8"/>
        <v>0.95288231840512172</v>
      </c>
      <c r="M52">
        <f t="shared" si="2"/>
        <v>0.92392849364519958</v>
      </c>
      <c r="N52">
        <f t="shared" si="2"/>
        <v>0.93555220840125075</v>
      </c>
      <c r="O52">
        <f t="shared" si="9"/>
        <v>0.89251855590334173</v>
      </c>
      <c r="P52">
        <f t="shared" si="3"/>
        <v>0.90273121736370543</v>
      </c>
      <c r="Q52">
        <f t="shared" si="3"/>
        <v>0.92651366964564152</v>
      </c>
    </row>
    <row r="53" spans="1:17" x14ac:dyDescent="0.25">
      <c r="B53" s="9">
        <v>8</v>
      </c>
      <c r="C53" s="2">
        <f t="shared" si="0"/>
        <v>26303.6484375</v>
      </c>
      <c r="D53" s="2">
        <f t="shared" si="1"/>
        <v>27239.453125</v>
      </c>
      <c r="E53" s="2">
        <f t="shared" si="4"/>
        <v>26582.900390625</v>
      </c>
      <c r="F53" s="2">
        <f t="shared" si="5"/>
        <v>27063.525390625</v>
      </c>
      <c r="G53" s="2">
        <f t="shared" si="6"/>
        <v>27380.076171875</v>
      </c>
      <c r="H53" s="2">
        <f t="shared" si="7"/>
        <v>27107.126953125</v>
      </c>
      <c r="K53" s="9">
        <v>8</v>
      </c>
      <c r="L53">
        <f t="shared" si="8"/>
        <v>1.020336109021174</v>
      </c>
      <c r="M53">
        <f t="shared" si="2"/>
        <v>1.0566365985109232</v>
      </c>
      <c r="N53">
        <f t="shared" si="2"/>
        <v>1.0311684789855595</v>
      </c>
      <c r="O53">
        <f t="shared" si="9"/>
        <v>1.0457041007490482</v>
      </c>
      <c r="P53">
        <f t="shared" si="3"/>
        <v>1.0579352659527916</v>
      </c>
      <c r="Q53">
        <f t="shared" si="3"/>
        <v>1.0473888159532658</v>
      </c>
    </row>
    <row r="54" spans="1:17" x14ac:dyDescent="0.25">
      <c r="B54" s="9">
        <v>16</v>
      </c>
      <c r="C54" s="2">
        <f t="shared" si="0"/>
        <v>24682.837890625</v>
      </c>
      <c r="D54" s="2">
        <f t="shared" si="1"/>
        <v>25945.19921875</v>
      </c>
      <c r="E54" s="2">
        <f t="shared" si="4"/>
        <v>25586.837890625</v>
      </c>
      <c r="F54" s="2">
        <f t="shared" si="5"/>
        <v>26402.033203125</v>
      </c>
      <c r="G54" s="2">
        <f t="shared" si="6"/>
        <v>26648.1484375</v>
      </c>
      <c r="H54" s="2">
        <f t="shared" si="7"/>
        <v>26898.80078125</v>
      </c>
      <c r="K54" s="9">
        <v>16</v>
      </c>
      <c r="L54">
        <f t="shared" si="8"/>
        <v>0.95746378426408041</v>
      </c>
      <c r="M54">
        <f t="shared" si="2"/>
        <v>1.0064316241733748</v>
      </c>
      <c r="N54">
        <f t="shared" si="2"/>
        <v>0.99253054866168156</v>
      </c>
      <c r="O54">
        <f t="shared" si="9"/>
        <v>1.0201447886085158</v>
      </c>
      <c r="P54">
        <f t="shared" si="3"/>
        <v>1.029654403713276</v>
      </c>
      <c r="Q54">
        <f t="shared" si="3"/>
        <v>1.0393393276076528</v>
      </c>
    </row>
    <row r="55" spans="1:17" x14ac:dyDescent="0.25">
      <c r="B55" s="9">
        <v>24</v>
      </c>
      <c r="C55" s="2">
        <f t="shared" si="0"/>
        <v>24231.88671875</v>
      </c>
      <c r="D55" s="2">
        <f t="shared" si="1"/>
        <v>21223.625</v>
      </c>
      <c r="E55" s="2">
        <f t="shared" si="4"/>
        <v>23409.791015625</v>
      </c>
      <c r="F55" s="2">
        <f t="shared" si="5"/>
        <v>22173.015625</v>
      </c>
      <c r="G55" s="2">
        <f t="shared" si="6"/>
        <v>24328.681640625</v>
      </c>
      <c r="H55" s="2">
        <f t="shared" si="7"/>
        <v>23408.486328125</v>
      </c>
      <c r="K55" s="9">
        <v>24</v>
      </c>
      <c r="L55">
        <f t="shared" si="8"/>
        <v>0.93997108680947561</v>
      </c>
      <c r="M55">
        <f t="shared" si="2"/>
        <v>0.82327860347128001</v>
      </c>
      <c r="N55">
        <f t="shared" si="2"/>
        <v>0.90808144484734665</v>
      </c>
      <c r="O55">
        <f t="shared" si="9"/>
        <v>0.85674031857901112</v>
      </c>
      <c r="P55">
        <f t="shared" si="3"/>
        <v>0.94003282241390662</v>
      </c>
      <c r="Q55">
        <f t="shared" si="3"/>
        <v>0.90447751327060366</v>
      </c>
    </row>
    <row r="57" spans="1:17" x14ac:dyDescent="0.25">
      <c r="C57" s="20" t="s">
        <v>45</v>
      </c>
      <c r="D57" s="20"/>
      <c r="E57" s="20"/>
      <c r="F57" s="20" t="s">
        <v>46</v>
      </c>
      <c r="G57" s="20"/>
      <c r="H57" s="20"/>
      <c r="J57" t="s">
        <v>48</v>
      </c>
      <c r="K57" s="10" t="s">
        <v>44</v>
      </c>
      <c r="L57" s="20" t="s">
        <v>45</v>
      </c>
      <c r="M57" s="20"/>
      <c r="N57" s="20"/>
      <c r="O57" s="20" t="s">
        <v>46</v>
      </c>
      <c r="P57" s="20"/>
      <c r="Q57" s="20"/>
    </row>
    <row r="58" spans="1:17" x14ac:dyDescent="0.25">
      <c r="A58" t="s">
        <v>49</v>
      </c>
      <c r="C58">
        <f>AVERAGE(C49:E49)</f>
        <v>25779.395833333332</v>
      </c>
      <c r="F58">
        <f>AVERAGE(F49:H49)</f>
        <v>25880.672526041668</v>
      </c>
      <c r="K58" s="9">
        <v>0</v>
      </c>
      <c r="L58">
        <f>C49/MAX($C$49:$C$55)</f>
        <v>0.95145531439168818</v>
      </c>
      <c r="M58">
        <f>D49/MAX(D$49:D$55)</f>
        <v>0.96485967906156345</v>
      </c>
      <c r="N58">
        <f>E49/MAX(E$49:E$55)</f>
        <v>0.97917048266974371</v>
      </c>
      <c r="O58">
        <f t="shared" ref="O58:Q64" si="10">F49/MAX(F$49:F$55)</f>
        <v>0.97968971296916074</v>
      </c>
      <c r="P58">
        <f t="shared" si="10"/>
        <v>0.91982572580897703</v>
      </c>
      <c r="Q58">
        <f t="shared" si="10"/>
        <v>0.95706423493763781</v>
      </c>
    </row>
    <row r="59" spans="1:17" x14ac:dyDescent="0.25">
      <c r="K59" s="9">
        <v>0.25</v>
      </c>
      <c r="L59">
        <f t="shared" ref="L59:L64" si="11">C50/MAX($C$49:$C$55)</f>
        <v>0.83899794675584161</v>
      </c>
      <c r="M59">
        <f t="shared" ref="M59:N64" si="12">D50/MAX(D$49:D$55)</f>
        <v>0.7780910042591026</v>
      </c>
      <c r="N59">
        <f t="shared" si="12"/>
        <v>0.80648421120690761</v>
      </c>
      <c r="O59">
        <f t="shared" si="10"/>
        <v>0.90211903778183922</v>
      </c>
      <c r="P59">
        <f t="shared" si="10"/>
        <v>0.85770061616000282</v>
      </c>
      <c r="Q59">
        <f t="shared" si="10"/>
        <v>0.90451600129088516</v>
      </c>
    </row>
    <row r="60" spans="1:17" x14ac:dyDescent="0.25">
      <c r="A60" t="s">
        <v>77</v>
      </c>
      <c r="C60" s="16">
        <f>STDEV(C49:E49)/ AVERAGE(C49:E49)</f>
        <v>2.5756270346964531E-2</v>
      </c>
      <c r="F60" s="16">
        <f>STDEV(F49:H49)/ AVERAGE(F49:H49)</f>
        <v>2.5760019198858331E-2</v>
      </c>
      <c r="K60" s="9">
        <v>1</v>
      </c>
      <c r="L60">
        <f t="shared" si="11"/>
        <v>0.87468126896607434</v>
      </c>
      <c r="M60">
        <f t="shared" si="12"/>
        <v>0.86298782498960325</v>
      </c>
      <c r="N60">
        <f t="shared" si="12"/>
        <v>0.8767880109724554</v>
      </c>
      <c r="O60">
        <f t="shared" si="10"/>
        <v>0.91398665971446669</v>
      </c>
      <c r="P60">
        <f t="shared" si="10"/>
        <v>0.91193784771217157</v>
      </c>
      <c r="Q60">
        <f t="shared" si="10"/>
        <v>0.90865236735409394</v>
      </c>
    </row>
    <row r="61" spans="1:17" x14ac:dyDescent="0.25">
      <c r="C61" s="16">
        <f t="shared" ref="C61:C66" si="13">STDEV(C50:E50)/ AVERAGE(C50:E50)</f>
        <v>2.0909238588334197E-2</v>
      </c>
      <c r="F61" s="16">
        <f t="shared" ref="F61:F66" si="14">STDEV(F50:H50)/ AVERAGE(F50:H50)</f>
        <v>2.3604581628387557E-2</v>
      </c>
      <c r="K61" s="9">
        <v>4</v>
      </c>
      <c r="L61">
        <f t="shared" si="11"/>
        <v>0.93389061700387932</v>
      </c>
      <c r="M61">
        <f t="shared" si="12"/>
        <v>0.87440515968049559</v>
      </c>
      <c r="N61">
        <f t="shared" si="12"/>
        <v>0.90727386209635319</v>
      </c>
      <c r="O61">
        <f t="shared" si="10"/>
        <v>0.85350966421956442</v>
      </c>
      <c r="P61">
        <f t="shared" si="10"/>
        <v>0.85329532573119471</v>
      </c>
      <c r="Q61">
        <f t="shared" si="10"/>
        <v>0.8845938161010326</v>
      </c>
    </row>
    <row r="62" spans="1:17" x14ac:dyDescent="0.25">
      <c r="C62" s="16">
        <f t="shared" si="13"/>
        <v>1.0813840274265357E-2</v>
      </c>
      <c r="F62" s="16">
        <f t="shared" si="14"/>
        <v>6.9821991583931681E-3</v>
      </c>
      <c r="K62" s="9">
        <v>8</v>
      </c>
      <c r="L62">
        <f t="shared" si="11"/>
        <v>1</v>
      </c>
      <c r="M62">
        <f t="shared" si="12"/>
        <v>1</v>
      </c>
      <c r="N62">
        <f t="shared" si="12"/>
        <v>1</v>
      </c>
      <c r="O62">
        <f t="shared" si="10"/>
        <v>1</v>
      </c>
      <c r="P62">
        <f t="shared" si="10"/>
        <v>1</v>
      </c>
      <c r="Q62">
        <f t="shared" si="10"/>
        <v>1</v>
      </c>
    </row>
    <row r="63" spans="1:17" x14ac:dyDescent="0.25">
      <c r="C63" s="16">
        <f t="shared" si="13"/>
        <v>1.5542444310159886E-2</v>
      </c>
      <c r="F63" s="16">
        <f t="shared" si="14"/>
        <v>1.9226252721046413E-2</v>
      </c>
      <c r="K63" s="9">
        <v>16</v>
      </c>
      <c r="L63">
        <f t="shared" si="11"/>
        <v>0.93838077060959046</v>
      </c>
      <c r="M63">
        <f t="shared" si="12"/>
        <v>0.95248605394863262</v>
      </c>
      <c r="N63">
        <f t="shared" si="12"/>
        <v>0.96252995401693331</v>
      </c>
      <c r="O63">
        <f t="shared" si="10"/>
        <v>0.97555779677805221</v>
      </c>
      <c r="P63">
        <f t="shared" si="10"/>
        <v>0.97326787077653054</v>
      </c>
      <c r="Q63">
        <f t="shared" si="10"/>
        <v>0.99231470851797576</v>
      </c>
    </row>
    <row r="64" spans="1:17" x14ac:dyDescent="0.25">
      <c r="C64" s="16">
        <f t="shared" si="13"/>
        <v>1.7987116086871337E-2</v>
      </c>
      <c r="F64" s="16">
        <f t="shared" si="14"/>
        <v>6.3113382668216391E-3</v>
      </c>
      <c r="K64" s="9">
        <v>24</v>
      </c>
      <c r="L64">
        <f t="shared" si="11"/>
        <v>0.92123671650825534</v>
      </c>
      <c r="M64">
        <f t="shared" si="12"/>
        <v>0.77915018714238593</v>
      </c>
      <c r="N64">
        <f t="shared" si="12"/>
        <v>0.88063343997936883</v>
      </c>
      <c r="O64">
        <f t="shared" si="10"/>
        <v>0.81929516960421178</v>
      </c>
      <c r="P64">
        <f t="shared" si="10"/>
        <v>0.88855419860429707</v>
      </c>
      <c r="Q64">
        <f t="shared" si="10"/>
        <v>0.86355467949827824</v>
      </c>
    </row>
    <row r="65" spans="1:17" x14ac:dyDescent="0.25">
      <c r="C65" s="16">
        <f t="shared" si="13"/>
        <v>2.5606717597398427E-2</v>
      </c>
      <c r="F65" s="16">
        <f t="shared" si="14"/>
        <v>9.3204654292871718E-3</v>
      </c>
    </row>
    <row r="66" spans="1:17" x14ac:dyDescent="0.25">
      <c r="C66" s="16">
        <f t="shared" si="13"/>
        <v>6.7733117865106801E-2</v>
      </c>
      <c r="F66" s="16">
        <f t="shared" si="14"/>
        <v>4.6416787590634452E-2</v>
      </c>
      <c r="J66" t="s">
        <v>50</v>
      </c>
      <c r="K66" s="17" t="s">
        <v>44</v>
      </c>
      <c r="L66" s="20" t="s">
        <v>45</v>
      </c>
      <c r="M66" s="20"/>
      <c r="N66" s="20"/>
      <c r="O66" s="20" t="s">
        <v>46</v>
      </c>
      <c r="P66" s="20"/>
      <c r="Q66" s="20"/>
    </row>
    <row r="67" spans="1:17" x14ac:dyDescent="0.25">
      <c r="C67" s="16"/>
      <c r="K67" s="9">
        <v>0</v>
      </c>
      <c r="L67">
        <f>C49/$C$76</f>
        <v>0.92065686779076095</v>
      </c>
      <c r="M67">
        <f t="shared" ref="M67:Q73" si="15">D49/$C$76</f>
        <v>0.96684298761222076</v>
      </c>
      <c r="N67">
        <f t="shared" si="15"/>
        <v>0.95753374175913752</v>
      </c>
      <c r="O67">
        <f t="shared" si="15"/>
        <v>0.97536311095473482</v>
      </c>
      <c r="P67">
        <f t="shared" si="15"/>
        <v>0.9264748051640499</v>
      </c>
      <c r="Q67">
        <f t="shared" si="15"/>
        <v>0.95437265335205346</v>
      </c>
    </row>
    <row r="68" spans="1:17" x14ac:dyDescent="0.25">
      <c r="A68" t="s">
        <v>85</v>
      </c>
      <c r="C68" s="18">
        <f>AVERAGE(C49:E49)</f>
        <v>25779.395833333332</v>
      </c>
      <c r="F68" s="18">
        <f>AVERAGE(F49:H49)</f>
        <v>25880.672526041668</v>
      </c>
      <c r="K68" s="9">
        <v>0.25</v>
      </c>
      <c r="L68">
        <f t="shared" ref="L68:L73" si="16">C50/$C$76</f>
        <v>0.81183972600643295</v>
      </c>
      <c r="M68">
        <f t="shared" si="15"/>
        <v>0.77969040215646068</v>
      </c>
      <c r="N68">
        <f t="shared" si="15"/>
        <v>0.78866332073357426</v>
      </c>
      <c r="O68">
        <f t="shared" si="15"/>
        <v>0.89813501100841353</v>
      </c>
      <c r="P68">
        <f t="shared" si="15"/>
        <v>0.8639006161162196</v>
      </c>
      <c r="Q68">
        <f t="shared" si="15"/>
        <v>0.90197220274104217</v>
      </c>
    </row>
    <row r="69" spans="1:17" x14ac:dyDescent="0.25">
      <c r="C69" s="18">
        <f t="shared" ref="C69:C74" si="17">AVERAGE(C50:E50)</f>
        <v>21567.389973958332</v>
      </c>
      <c r="F69" s="18">
        <f t="shared" ref="F69:F74" si="18">AVERAGE(F50:H50)</f>
        <v>24139.086588541668</v>
      </c>
      <c r="K69" s="9">
        <v>1</v>
      </c>
      <c r="L69">
        <f t="shared" si="16"/>
        <v>0.84636798514958089</v>
      </c>
      <c r="M69">
        <f t="shared" si="15"/>
        <v>0.86476173177580007</v>
      </c>
      <c r="N69">
        <f t="shared" si="15"/>
        <v>0.85741361666349691</v>
      </c>
      <c r="O69">
        <f t="shared" si="15"/>
        <v>0.90995022198246855</v>
      </c>
      <c r="P69">
        <f t="shared" si="15"/>
        <v>0.91852990851912464</v>
      </c>
      <c r="Q69">
        <f t="shared" si="15"/>
        <v>0.90609693597301511</v>
      </c>
    </row>
    <row r="70" spans="1:17" x14ac:dyDescent="0.25">
      <c r="C70" s="18">
        <f t="shared" si="17"/>
        <v>23274.064453125</v>
      </c>
      <c r="F70" s="18">
        <f t="shared" si="18"/>
        <v>24778.527994791668</v>
      </c>
      <c r="K70" s="9">
        <v>4</v>
      </c>
      <c r="L70">
        <f t="shared" si="16"/>
        <v>0.90366073666810098</v>
      </c>
      <c r="M70">
        <f t="shared" si="15"/>
        <v>0.87620253526532677</v>
      </c>
      <c r="N70">
        <f t="shared" si="15"/>
        <v>0.8872258216002582</v>
      </c>
      <c r="O70">
        <f t="shared" si="15"/>
        <v>0.84974031093999125</v>
      </c>
      <c r="P70">
        <f t="shared" si="15"/>
        <v>0.85946348147516405</v>
      </c>
      <c r="Q70">
        <f t="shared" si="15"/>
        <v>0.88210604533369796</v>
      </c>
    </row>
    <row r="71" spans="1:17" x14ac:dyDescent="0.25">
      <c r="C71" s="18">
        <f t="shared" si="17"/>
        <v>24167.006510416668</v>
      </c>
      <c r="F71" s="18">
        <f t="shared" si="18"/>
        <v>23480.356119791668</v>
      </c>
      <c r="K71" s="9">
        <v>8</v>
      </c>
      <c r="L71">
        <f t="shared" si="16"/>
        <v>0.96763017018763697</v>
      </c>
      <c r="M71">
        <f t="shared" si="15"/>
        <v>1.0020555409182259</v>
      </c>
      <c r="N71">
        <f t="shared" si="15"/>
        <v>0.97790298901615902</v>
      </c>
      <c r="O71">
        <f t="shared" si="15"/>
        <v>0.99558370169947663</v>
      </c>
      <c r="P71">
        <f t="shared" si="15"/>
        <v>1.0072286294767685</v>
      </c>
      <c r="Q71">
        <f t="shared" si="15"/>
        <v>0.99718766882375476</v>
      </c>
    </row>
    <row r="72" spans="1:17" x14ac:dyDescent="0.25">
      <c r="C72" s="18">
        <f t="shared" si="17"/>
        <v>26708.667317708332</v>
      </c>
      <c r="F72" s="18">
        <f t="shared" si="18"/>
        <v>27183.576171875</v>
      </c>
      <c r="K72" s="9">
        <v>16</v>
      </c>
      <c r="L72">
        <f t="shared" si="16"/>
        <v>0.90800554476576401</v>
      </c>
      <c r="M72">
        <f t="shared" si="15"/>
        <v>0.95444392800656364</v>
      </c>
      <c r="N72">
        <f t="shared" si="15"/>
        <v>0.94126091905074516</v>
      </c>
      <c r="O72">
        <f t="shared" si="15"/>
        <v>0.97124944253807899</v>
      </c>
      <c r="P72">
        <f t="shared" si="15"/>
        <v>0.9803032635960176</v>
      </c>
      <c r="Q72">
        <f t="shared" si="15"/>
        <v>0.98952399092656407</v>
      </c>
    </row>
    <row r="73" spans="1:17" x14ac:dyDescent="0.25">
      <c r="C73" s="18">
        <f t="shared" si="17"/>
        <v>25404.958333333332</v>
      </c>
      <c r="F73" s="18">
        <f t="shared" si="18"/>
        <v>26649.660807291668</v>
      </c>
      <c r="K73" s="9">
        <v>24</v>
      </c>
      <c r="L73">
        <f t="shared" si="16"/>
        <v>0.89141644077798299</v>
      </c>
      <c r="M73">
        <f t="shared" si="15"/>
        <v>0.78075176223350051</v>
      </c>
      <c r="N73">
        <f t="shared" si="15"/>
        <v>0.861174073183407</v>
      </c>
      <c r="O73">
        <f t="shared" si="15"/>
        <v>0.81567691773906159</v>
      </c>
      <c r="P73">
        <f t="shared" si="15"/>
        <v>0.8949772276760346</v>
      </c>
      <c r="Q73">
        <f t="shared" si="15"/>
        <v>0.8611260777507328</v>
      </c>
    </row>
    <row r="74" spans="1:17" x14ac:dyDescent="0.25">
      <c r="C74" s="18">
        <f t="shared" si="17"/>
        <v>22955.100911458332</v>
      </c>
      <c r="F74" s="18">
        <f t="shared" si="18"/>
        <v>23303.39453125</v>
      </c>
    </row>
    <row r="75" spans="1:17" x14ac:dyDescent="0.25">
      <c r="C75" s="18"/>
    </row>
    <row r="76" spans="1:17" x14ac:dyDescent="0.25">
      <c r="A76" t="s">
        <v>86</v>
      </c>
      <c r="C76" s="19">
        <f>MAX(C68:F74)</f>
        <v>27183.576171875</v>
      </c>
    </row>
  </sheetData>
  <mergeCells count="10">
    <mergeCell ref="L66:N66"/>
    <mergeCell ref="O66:Q66"/>
    <mergeCell ref="C48:E48"/>
    <mergeCell ref="F48:H48"/>
    <mergeCell ref="L48:N48"/>
    <mergeCell ref="O48:Q48"/>
    <mergeCell ref="L57:N57"/>
    <mergeCell ref="O57:Q57"/>
    <mergeCell ref="C57:E57"/>
    <mergeCell ref="F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Plate Placement</vt:lpstr>
      <vt:lpstr>p38 (36)</vt:lpstr>
      <vt:lpstr>pErk (38)</vt:lpstr>
      <vt:lpstr>pIkB (67)</vt:lpstr>
      <vt:lpstr>pJnk (34)</vt:lpstr>
      <vt:lpstr>pAkt (75)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Endah Sulistijo</dc:creator>
  <cp:lastModifiedBy>Linda E Fong</cp:lastModifiedBy>
  <dcterms:created xsi:type="dcterms:W3CDTF">2014-07-17T18:15:19Z</dcterms:created>
  <dcterms:modified xsi:type="dcterms:W3CDTF">2017-02-28T20:56:39Z</dcterms:modified>
</cp:coreProperties>
</file>