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9940" yWindow="4960" windowWidth="33300" windowHeight="17340" tabRatio="500"/>
  </bookViews>
  <sheets>
    <sheet name="transposed_report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AU4" i="1" l="1"/>
  <c r="AU7" i="1"/>
  <c r="AU5" i="1"/>
  <c r="AU6" i="1"/>
  <c r="AU9" i="1"/>
  <c r="AU3" i="1"/>
  <c r="AU8" i="1"/>
  <c r="AU10" i="1"/>
  <c r="AU11" i="1"/>
  <c r="AU2" i="1"/>
  <c r="AE11" i="1"/>
  <c r="AE10" i="1"/>
  <c r="AE8" i="1"/>
  <c r="AE3" i="1"/>
  <c r="AE9" i="1"/>
  <c r="AE6" i="1"/>
  <c r="AE5" i="1"/>
  <c r="AE7" i="1"/>
  <c r="AE4" i="1"/>
  <c r="AE2" i="1"/>
</calcChain>
</file>

<file path=xl/sharedStrings.xml><?xml version="1.0" encoding="utf-8"?>
<sst xmlns="http://schemas.openxmlformats.org/spreadsheetml/2006/main" count="181" uniqueCount="101">
  <si>
    <t>Assembly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</si>
  <si>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</si>
  <si>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</si>
  <si>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</si>
  <si>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</si>
  <si>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</si>
  <si>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</si>
  <si>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</si>
  <si>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</si>
  <si>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</si>
  <si>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</si>
  <si>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</si>
  <si>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</si>
  <si>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</si>
  <si>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</si>
  <si>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</si>
  <si>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GC (%)</t>
  </si>
  <si>
    <t>N50</t>
  </si>
  <si>
    <t>N75</t>
  </si>
  <si>
    <t>L50</t>
  </si>
  <si>
    <t>L75</t>
  </si>
  <si>
    <t>scaffolds</t>
  </si>
  <si>
    <t>id2</t>
  </si>
  <si>
    <t>id</t>
  </si>
  <si>
    <t>C2</t>
  </si>
  <si>
    <t>7.1</t>
  </si>
  <si>
    <t>C3</t>
  </si>
  <si>
    <t>C7</t>
  </si>
  <si>
    <t>C6</t>
  </si>
  <si>
    <t>13.1</t>
  </si>
  <si>
    <t>13.2</t>
  </si>
  <si>
    <t>I6</t>
  </si>
  <si>
    <t>23.3</t>
  </si>
  <si>
    <t>7.2</t>
  </si>
  <si>
    <t>I4</t>
  </si>
  <si>
    <t>23.2</t>
  </si>
  <si>
    <t>23.1</t>
  </si>
  <si>
    <t>median ref length</t>
  </si>
  <si>
    <t>number of sequenced readpairs</t>
  </si>
  <si>
    <t>average coverage</t>
  </si>
  <si>
    <t>Macrolide</t>
  </si>
  <si>
    <t>Beta-lactam</t>
  </si>
  <si>
    <t>Fosfomycin</t>
  </si>
  <si>
    <t>Fusidic acid</t>
  </si>
  <si>
    <t>Fluoroquinolone</t>
  </si>
  <si>
    <t>Aminoglycoside</t>
  </si>
  <si>
    <t>Tetracycline</t>
  </si>
  <si>
    <t>Streptogramin B</t>
  </si>
  <si>
    <t>sepidermidis</t>
  </si>
  <si>
    <t>efaecalis</t>
  </si>
  <si>
    <t>MLSTs</t>
  </si>
  <si>
    <t>MLST scheme 1</t>
  </si>
  <si>
    <t>MLST 1</t>
  </si>
  <si>
    <t>lsa(A)-like</t>
  </si>
  <si>
    <t>ST-81</t>
  </si>
  <si>
    <t>efaecalis[ST-81]</t>
  </si>
  <si>
    <t>blaZ-like,mecA</t>
  </si>
  <si>
    <t>fosA-like</t>
  </si>
  <si>
    <t>fusB</t>
  </si>
  <si>
    <t>aac(6')-aph(2'')</t>
  </si>
  <si>
    <t>vat(B)-like,vga(B)-like</t>
  </si>
  <si>
    <t>ST-87</t>
  </si>
  <si>
    <t>sepidermidis[ST-87]</t>
  </si>
  <si>
    <t>aac(6')-aph(2'')-like,aadD-like</t>
  </si>
  <si>
    <t>tet(K)</t>
  </si>
  <si>
    <t>ST-5</t>
  </si>
  <si>
    <t>sepidermidis[ST-5]</t>
  </si>
  <si>
    <t>ST-177</t>
  </si>
  <si>
    <t>efaecalis[ST-177]</t>
  </si>
  <si>
    <t>blaZ-like</t>
  </si>
  <si>
    <t>ST-88</t>
  </si>
  <si>
    <t>sepidermidis[ST-88]</t>
  </si>
  <si>
    <t>ST-7</t>
  </si>
  <si>
    <t>sepidermidis[ST-7]</t>
  </si>
  <si>
    <t>erm(C)-like</t>
  </si>
  <si>
    <t>ST-487</t>
  </si>
  <si>
    <t>sepidermidis[ST-487]</t>
  </si>
  <si>
    <t>erm(C)</t>
  </si>
  <si>
    <t>clean_readPairs</t>
  </si>
  <si>
    <t>raw_readPairs</t>
  </si>
  <si>
    <t>removed_phixAndHuman</t>
  </si>
  <si>
    <t>median GC reference</t>
  </si>
  <si>
    <t>WGS411_S19</t>
  </si>
  <si>
    <t>WGS416_S23</t>
  </si>
  <si>
    <t>WGS417_S24</t>
  </si>
  <si>
    <t>WGS408_S16</t>
  </si>
  <si>
    <t>WGS410_S18</t>
  </si>
  <si>
    <t>WGS409_S17</t>
  </si>
  <si>
    <t>WGS407_S15</t>
  </si>
  <si>
    <t>WGS413_S20</t>
  </si>
  <si>
    <t>WGS406_S14</t>
  </si>
  <si>
    <t>WGS415_S22</t>
  </si>
  <si>
    <t>Sequence Type E. faecalis</t>
  </si>
  <si>
    <t>Sequence Type S. epidermidis</t>
  </si>
  <si>
    <t>S. epidermidis</t>
  </si>
  <si>
    <t>E. faecalis</t>
  </si>
  <si>
    <t>not reliable</t>
  </si>
  <si>
    <t xml:space="preserve">Patient </t>
  </si>
  <si>
    <t>organisms ID malditof</t>
  </si>
  <si>
    <t>organism ID culture</t>
  </si>
  <si>
    <t>organism ID genomics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</si>
</sst>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9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9" fontId="0" fillId="0" borderId="0" xfId="0" applyNumberFormat="1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tabSelected="1" workbookViewId="0">
      <selection activeCell="AP2" sqref="AP2:AP11"/>
    </sheetView>
  </sheetViews>
  <sheetFormatPr baseColWidth="10" defaultRowHeight="15" x14ac:dyDescent="0"/>
  <cols>
    <col min="1" max="2" width="12.33203125" style="1" customWidth="1"/>
    <col min="3" max="3" width="8.1640625" style="1" bestFit="1" customWidth="1"/>
    <col min="4" max="4" width="11.33203125" style="1" customWidth="1"/>
    <col min="5" max="9" width="11.5" style="1" customWidth="1"/>
    <col min="10" max="15" width="12.33203125" style="1" customWidth="1"/>
    <col min="16" max="16" width="8.33203125" style="1" bestFit="1" customWidth="1"/>
    <col min="17" max="17" width="12.5" style="1" bestFit="1" customWidth="1"/>
    <col min="18" max="18" width="10.83203125" style="1"/>
    <col min="19" max="19" width="6.5" style="1" bestFit="1" customWidth="1"/>
    <col min="20" max="21" width="7.1640625" style="1" bestFit="1" customWidth="1"/>
    <col min="22" max="23" width="4" style="1" bestFit="1" customWidth="1"/>
    <col min="24" max="24" width="3.6640625" style="1" bestFit="1" customWidth="1"/>
    <col min="25" max="25" width="4.6640625" style="1" bestFit="1" customWidth="1"/>
    <col min="26" max="26" width="23.5" style="1" bestFit="1" customWidth="1"/>
    <col min="27" max="27" width="14.83203125" style="1" bestFit="1" customWidth="1"/>
    <col min="28" max="28" width="16.83203125" style="1" bestFit="1" customWidth="1"/>
    <col min="29" max="29" width="15.5" style="2" bestFit="1" customWidth="1"/>
    <col min="30" max="30" width="19.1640625" style="1" bestFit="1" customWidth="1"/>
    <col min="31" max="31" width="12.1640625" style="1" bestFit="1" customWidth="1"/>
    <col min="32" max="32" width="10.1640625" style="1" bestFit="1" customWidth="1"/>
    <col min="33" max="33" width="13" style="1" bestFit="1" customWidth="1"/>
    <col min="34" max="35" width="10.33203125" style="1" bestFit="1" customWidth="1"/>
    <col min="36" max="36" width="15.6640625" style="1" customWidth="1"/>
    <col min="37" max="37" width="24.83203125" style="1" bestFit="1" customWidth="1"/>
    <col min="38" max="38" width="11" style="1" bestFit="1" customWidth="1"/>
    <col min="39" max="39" width="15.6640625" style="1" customWidth="1"/>
    <col min="40" max="40" width="11.5" style="1" bestFit="1" customWidth="1"/>
    <col min="41" max="41" width="10.33203125" style="1" customWidth="1"/>
    <col min="42" max="42" width="18.1640625" style="1" bestFit="1" customWidth="1"/>
    <col min="43" max="43" width="13.6640625" style="1" bestFit="1" customWidth="1"/>
    <col min="44" max="44" width="7" style="1" bestFit="1" customWidth="1"/>
    <col min="45" max="45" width="15.33203125" style="1" customWidth="1"/>
    <col min="46" max="46" width="12.83203125" style="1" bestFit="1" customWidth="1"/>
    <col min="47" max="47" width="23" style="1" customWidth="1"/>
    <col min="48" max="48" width="18.33203125" style="1" bestFit="1" customWidth="1"/>
    <col min="49" max="16384" width="10.83203125" style="4"/>
  </cols>
  <sheetData>
    <row r="1" spans="1:48" s="3" customFormat="1" ht="46" customHeight="1">
      <c r="A1" s="10" t="s">
        <v>0</v>
      </c>
      <c r="B1" s="10" t="s">
        <v>97</v>
      </c>
      <c r="C1" s="11" t="s">
        <v>21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0" t="s">
        <v>18</v>
      </c>
      <c r="V1" s="10" t="s">
        <v>19</v>
      </c>
      <c r="W1" s="10" t="s">
        <v>20</v>
      </c>
      <c r="X1" s="10" t="s">
        <v>22</v>
      </c>
      <c r="Y1" s="10" t="s">
        <v>23</v>
      </c>
      <c r="Z1" s="10" t="s">
        <v>98</v>
      </c>
      <c r="AA1" s="10" t="s">
        <v>99</v>
      </c>
      <c r="AB1" s="10" t="s">
        <v>100</v>
      </c>
      <c r="AC1" s="12" t="s">
        <v>37</v>
      </c>
      <c r="AD1" s="11" t="s">
        <v>38</v>
      </c>
      <c r="AE1" s="11" t="s">
        <v>39</v>
      </c>
      <c r="AF1" s="10" t="s">
        <v>40</v>
      </c>
      <c r="AG1" s="10" t="s">
        <v>41</v>
      </c>
      <c r="AH1" s="10" t="s">
        <v>42</v>
      </c>
      <c r="AI1" s="10" t="s">
        <v>43</v>
      </c>
      <c r="AJ1" s="10" t="s">
        <v>44</v>
      </c>
      <c r="AK1" s="10" t="s">
        <v>45</v>
      </c>
      <c r="AL1" s="10" t="s">
        <v>46</v>
      </c>
      <c r="AM1" s="10" t="s">
        <v>47</v>
      </c>
      <c r="AN1" s="10" t="s">
        <v>93</v>
      </c>
      <c r="AO1" s="10" t="s">
        <v>92</v>
      </c>
      <c r="AP1" s="10" t="s">
        <v>50</v>
      </c>
      <c r="AQ1" s="10" t="s">
        <v>51</v>
      </c>
      <c r="AR1" s="10" t="s">
        <v>52</v>
      </c>
      <c r="AS1" s="10" t="s">
        <v>78</v>
      </c>
      <c r="AT1" s="10" t="s">
        <v>79</v>
      </c>
      <c r="AU1" s="10" t="s">
        <v>80</v>
      </c>
      <c r="AV1" s="10" t="s">
        <v>81</v>
      </c>
    </row>
    <row r="2" spans="1:48">
      <c r="A2" s="4" t="s">
        <v>90</v>
      </c>
      <c r="B2" s="7" t="s">
        <v>24</v>
      </c>
      <c r="C2" s="4">
        <v>10</v>
      </c>
      <c r="D2" s="4">
        <v>11</v>
      </c>
      <c r="E2" s="4">
        <v>11</v>
      </c>
      <c r="F2" s="4">
        <v>8</v>
      </c>
      <c r="G2" s="4">
        <v>8</v>
      </c>
      <c r="H2" s="4">
        <v>7</v>
      </c>
      <c r="I2" s="4">
        <v>6</v>
      </c>
      <c r="J2" s="4">
        <v>2896501</v>
      </c>
      <c r="K2" s="4">
        <v>2896501</v>
      </c>
      <c r="L2" s="4">
        <v>2890356</v>
      </c>
      <c r="M2" s="4">
        <v>2890356</v>
      </c>
      <c r="N2" s="4">
        <v>2870792</v>
      </c>
      <c r="O2" s="4">
        <v>2824370</v>
      </c>
      <c r="P2" s="4">
        <v>11</v>
      </c>
      <c r="Q2" s="4">
        <v>1393030</v>
      </c>
      <c r="R2" s="4">
        <v>2896501</v>
      </c>
      <c r="S2" s="4">
        <v>37.380000000000003</v>
      </c>
      <c r="T2" s="4">
        <v>478575</v>
      </c>
      <c r="U2" s="4">
        <v>319722</v>
      </c>
      <c r="V2" s="4">
        <v>2</v>
      </c>
      <c r="W2" s="4">
        <v>3</v>
      </c>
      <c r="X2" s="4" t="s">
        <v>24</v>
      </c>
      <c r="Y2" s="7" t="s">
        <v>25</v>
      </c>
      <c r="Z2" s="4" t="s">
        <v>95</v>
      </c>
      <c r="AA2" s="4" t="s">
        <v>95</v>
      </c>
      <c r="AB2" s="4" t="s">
        <v>95</v>
      </c>
      <c r="AC2" s="8">
        <v>3000000</v>
      </c>
      <c r="AD2" s="4">
        <v>905632</v>
      </c>
      <c r="AE2" s="13">
        <f>AD2*500/AC2</f>
        <v>150.93866666666668</v>
      </c>
      <c r="AF2" s="4" t="s">
        <v>53</v>
      </c>
      <c r="AG2" s="4"/>
      <c r="AH2" s="4"/>
      <c r="AI2" s="4"/>
      <c r="AJ2" s="4"/>
      <c r="AK2" s="4"/>
      <c r="AL2" s="4"/>
      <c r="AM2" s="4"/>
      <c r="AN2" s="4"/>
      <c r="AO2" s="4" t="s">
        <v>54</v>
      </c>
      <c r="AP2" s="4" t="s">
        <v>55</v>
      </c>
      <c r="AQ2" s="4" t="s">
        <v>49</v>
      </c>
      <c r="AR2" s="4" t="s">
        <v>54</v>
      </c>
      <c r="AS2" s="4">
        <v>905632</v>
      </c>
      <c r="AT2" s="4">
        <v>905714</v>
      </c>
      <c r="AU2" s="4">
        <f>AT2-AS2</f>
        <v>82</v>
      </c>
      <c r="AV2" s="9">
        <v>37.299999999999997</v>
      </c>
    </row>
    <row r="3" spans="1:48">
      <c r="A3" s="4" t="s">
        <v>89</v>
      </c>
      <c r="B3" s="7" t="s">
        <v>24</v>
      </c>
      <c r="C3" s="4">
        <v>10</v>
      </c>
      <c r="D3" s="4">
        <v>11</v>
      </c>
      <c r="E3" s="4">
        <v>11</v>
      </c>
      <c r="F3" s="4">
        <v>8</v>
      </c>
      <c r="G3" s="4">
        <v>8</v>
      </c>
      <c r="H3" s="4">
        <v>7</v>
      </c>
      <c r="I3" s="4">
        <v>6</v>
      </c>
      <c r="J3" s="4">
        <v>2897107</v>
      </c>
      <c r="K3" s="4">
        <v>2897107</v>
      </c>
      <c r="L3" s="4">
        <v>2890962</v>
      </c>
      <c r="M3" s="4">
        <v>2890962</v>
      </c>
      <c r="N3" s="4">
        <v>2871398</v>
      </c>
      <c r="O3" s="4">
        <v>2824976</v>
      </c>
      <c r="P3" s="4">
        <v>11</v>
      </c>
      <c r="Q3" s="4">
        <v>1393030</v>
      </c>
      <c r="R3" s="4">
        <v>2897107</v>
      </c>
      <c r="S3" s="4">
        <v>37.380000000000003</v>
      </c>
      <c r="T3" s="4">
        <v>479133</v>
      </c>
      <c r="U3" s="4">
        <v>319509</v>
      </c>
      <c r="V3" s="4">
        <v>2</v>
      </c>
      <c r="W3" s="4">
        <v>3</v>
      </c>
      <c r="X3" s="4" t="s">
        <v>24</v>
      </c>
      <c r="Y3" s="7" t="s">
        <v>33</v>
      </c>
      <c r="Z3" s="4" t="s">
        <v>95</v>
      </c>
      <c r="AA3" s="4" t="s">
        <v>95</v>
      </c>
      <c r="AB3" s="4" t="s">
        <v>95</v>
      </c>
      <c r="AC3" s="8">
        <v>3000000</v>
      </c>
      <c r="AD3" s="4">
        <v>761323</v>
      </c>
      <c r="AE3" s="13">
        <f>AD3*500/AC3</f>
        <v>126.88716666666667</v>
      </c>
      <c r="AF3" s="4" t="s">
        <v>53</v>
      </c>
      <c r="AG3" s="4"/>
      <c r="AH3" s="4"/>
      <c r="AI3" s="4"/>
      <c r="AJ3" s="4"/>
      <c r="AK3" s="4"/>
      <c r="AL3" s="4"/>
      <c r="AM3" s="4"/>
      <c r="AN3" s="4"/>
      <c r="AO3" s="4" t="s">
        <v>54</v>
      </c>
      <c r="AP3" s="4" t="s">
        <v>55</v>
      </c>
      <c r="AQ3" s="4" t="s">
        <v>49</v>
      </c>
      <c r="AR3" s="4" t="s">
        <v>54</v>
      </c>
      <c r="AS3" s="4">
        <v>761323</v>
      </c>
      <c r="AT3" s="4">
        <v>761361</v>
      </c>
      <c r="AU3" s="4">
        <f>AT3-AS3</f>
        <v>38</v>
      </c>
      <c r="AV3" s="9">
        <v>37.299999999999997</v>
      </c>
    </row>
    <row r="4" spans="1:48">
      <c r="A4" s="4" t="s">
        <v>88</v>
      </c>
      <c r="B4" s="7" t="s">
        <v>26</v>
      </c>
      <c r="C4" s="4">
        <v>40</v>
      </c>
      <c r="D4" s="4">
        <v>43</v>
      </c>
      <c r="E4" s="4">
        <v>43</v>
      </c>
      <c r="F4" s="4">
        <v>34</v>
      </c>
      <c r="G4" s="4">
        <v>31</v>
      </c>
      <c r="H4" s="4">
        <v>22</v>
      </c>
      <c r="I4" s="4">
        <v>17</v>
      </c>
      <c r="J4" s="4">
        <v>2459395</v>
      </c>
      <c r="K4" s="4">
        <v>2459395</v>
      </c>
      <c r="L4" s="4">
        <v>2437435</v>
      </c>
      <c r="M4" s="4">
        <v>2417766</v>
      </c>
      <c r="N4" s="4">
        <v>2264506</v>
      </c>
      <c r="O4" s="4">
        <v>2073968</v>
      </c>
      <c r="P4" s="4">
        <v>43</v>
      </c>
      <c r="Q4" s="4">
        <v>327391</v>
      </c>
      <c r="R4" s="4">
        <v>2459395</v>
      </c>
      <c r="S4" s="4">
        <v>32.04</v>
      </c>
      <c r="T4" s="4">
        <v>103753</v>
      </c>
      <c r="U4" s="4">
        <v>83082</v>
      </c>
      <c r="V4" s="4">
        <v>8</v>
      </c>
      <c r="W4" s="4">
        <v>14</v>
      </c>
      <c r="X4" s="4" t="s">
        <v>26</v>
      </c>
      <c r="Y4" s="7">
        <v>10</v>
      </c>
      <c r="Z4" s="4" t="s">
        <v>94</v>
      </c>
      <c r="AA4" s="4" t="s">
        <v>94</v>
      </c>
      <c r="AB4" s="4" t="s">
        <v>94</v>
      </c>
      <c r="AC4" s="8">
        <v>2500000</v>
      </c>
      <c r="AD4" s="4">
        <v>990052</v>
      </c>
      <c r="AE4" s="13">
        <f>AD4*500/AC4</f>
        <v>198.0104</v>
      </c>
      <c r="AF4" s="4"/>
      <c r="AG4" s="4" t="s">
        <v>56</v>
      </c>
      <c r="AH4" s="4" t="s">
        <v>57</v>
      </c>
      <c r="AI4" s="4" t="s">
        <v>58</v>
      </c>
      <c r="AJ4" s="4"/>
      <c r="AK4" s="4" t="s">
        <v>59</v>
      </c>
      <c r="AL4" s="4"/>
      <c r="AM4" s="4" t="s">
        <v>60</v>
      </c>
      <c r="AN4" s="4" t="s">
        <v>61</v>
      </c>
      <c r="AO4" s="4"/>
      <c r="AP4" s="4" t="s">
        <v>62</v>
      </c>
      <c r="AQ4" s="4" t="s">
        <v>48</v>
      </c>
      <c r="AR4" s="4" t="s">
        <v>61</v>
      </c>
      <c r="AS4" s="4">
        <v>990052</v>
      </c>
      <c r="AT4" s="4">
        <v>990747</v>
      </c>
      <c r="AU4" s="4">
        <f>AT4-AS4</f>
        <v>695</v>
      </c>
      <c r="AV4" s="9">
        <v>31.9</v>
      </c>
    </row>
    <row r="5" spans="1:48">
      <c r="A5" s="4" t="s">
        <v>87</v>
      </c>
      <c r="B5" s="7" t="s">
        <v>28</v>
      </c>
      <c r="C5" s="4">
        <v>16</v>
      </c>
      <c r="D5" s="4">
        <v>22</v>
      </c>
      <c r="E5" s="4">
        <v>22</v>
      </c>
      <c r="F5" s="4">
        <v>17</v>
      </c>
      <c r="G5" s="4">
        <v>17</v>
      </c>
      <c r="H5" s="4">
        <v>16</v>
      </c>
      <c r="I5" s="4">
        <v>12</v>
      </c>
      <c r="J5" s="4">
        <v>3035856</v>
      </c>
      <c r="K5" s="4">
        <v>3035856</v>
      </c>
      <c r="L5" s="4">
        <v>3022223</v>
      </c>
      <c r="M5" s="4">
        <v>3022223</v>
      </c>
      <c r="N5" s="4">
        <v>3003184</v>
      </c>
      <c r="O5" s="4">
        <v>2862456</v>
      </c>
      <c r="P5" s="4">
        <v>22</v>
      </c>
      <c r="Q5" s="4">
        <v>806574</v>
      </c>
      <c r="R5" s="4">
        <v>3035856</v>
      </c>
      <c r="S5" s="4">
        <v>37.04</v>
      </c>
      <c r="T5" s="4">
        <v>301920</v>
      </c>
      <c r="U5" s="4">
        <v>179012</v>
      </c>
      <c r="V5" s="4">
        <v>3</v>
      </c>
      <c r="W5" s="4">
        <v>7</v>
      </c>
      <c r="X5" s="4" t="s">
        <v>28</v>
      </c>
      <c r="Y5" s="7" t="s">
        <v>29</v>
      </c>
      <c r="Z5" s="4" t="s">
        <v>95</v>
      </c>
      <c r="AA5" s="4" t="s">
        <v>95</v>
      </c>
      <c r="AB5" s="4" t="s">
        <v>95</v>
      </c>
      <c r="AC5" s="8">
        <v>3000000</v>
      </c>
      <c r="AD5" s="4">
        <v>917079</v>
      </c>
      <c r="AE5" s="13">
        <f>AD5*500/AC5</f>
        <v>152.84649999999999</v>
      </c>
      <c r="AF5" s="4" t="s">
        <v>53</v>
      </c>
      <c r="AG5" s="4"/>
      <c r="AH5" s="4"/>
      <c r="AI5" s="4"/>
      <c r="AJ5" s="4"/>
      <c r="AK5" s="4"/>
      <c r="AL5" s="4"/>
      <c r="AM5" s="4"/>
      <c r="AN5" s="4"/>
      <c r="AO5" s="4" t="s">
        <v>67</v>
      </c>
      <c r="AP5" s="4" t="s">
        <v>68</v>
      </c>
      <c r="AQ5" s="4" t="s">
        <v>49</v>
      </c>
      <c r="AR5" s="4" t="s">
        <v>67</v>
      </c>
      <c r="AS5" s="4">
        <v>917079</v>
      </c>
      <c r="AT5" s="4">
        <v>917135</v>
      </c>
      <c r="AU5" s="4">
        <f>AT5-AS5</f>
        <v>56</v>
      </c>
      <c r="AV5" s="9">
        <v>37.299999999999997</v>
      </c>
    </row>
    <row r="6" spans="1:48">
      <c r="A6" s="4" t="s">
        <v>86</v>
      </c>
      <c r="B6" s="7" t="s">
        <v>28</v>
      </c>
      <c r="C6" s="4">
        <v>18</v>
      </c>
      <c r="D6" s="4">
        <v>24</v>
      </c>
      <c r="E6" s="4">
        <v>24</v>
      </c>
      <c r="F6" s="4">
        <v>20</v>
      </c>
      <c r="G6" s="4">
        <v>20</v>
      </c>
      <c r="H6" s="4">
        <v>18</v>
      </c>
      <c r="I6" s="4">
        <v>10</v>
      </c>
      <c r="J6" s="4">
        <v>3035814</v>
      </c>
      <c r="K6" s="4">
        <v>3035814</v>
      </c>
      <c r="L6" s="4">
        <v>3025940</v>
      </c>
      <c r="M6" s="4">
        <v>3025940</v>
      </c>
      <c r="N6" s="4">
        <v>2995179</v>
      </c>
      <c r="O6" s="4">
        <v>2710453</v>
      </c>
      <c r="P6" s="4">
        <v>24</v>
      </c>
      <c r="Q6" s="4">
        <v>800190</v>
      </c>
      <c r="R6" s="4">
        <v>3035814</v>
      </c>
      <c r="S6" s="4">
        <v>37.03</v>
      </c>
      <c r="T6" s="4">
        <v>301920</v>
      </c>
      <c r="U6" s="4">
        <v>179008</v>
      </c>
      <c r="V6" s="4">
        <v>3</v>
      </c>
      <c r="W6" s="4">
        <v>7</v>
      </c>
      <c r="X6" s="4" t="s">
        <v>28</v>
      </c>
      <c r="Y6" s="7" t="s">
        <v>30</v>
      </c>
      <c r="Z6" s="4" t="s">
        <v>95</v>
      </c>
      <c r="AA6" s="4" t="s">
        <v>95</v>
      </c>
      <c r="AB6" s="4" t="s">
        <v>95</v>
      </c>
      <c r="AC6" s="8">
        <v>3000000</v>
      </c>
      <c r="AD6" s="4">
        <v>1129201</v>
      </c>
      <c r="AE6" s="13">
        <f>AD6*500/AC6</f>
        <v>188.20016666666666</v>
      </c>
      <c r="AF6" s="4" t="s">
        <v>53</v>
      </c>
      <c r="AG6" s="4"/>
      <c r="AH6" s="4"/>
      <c r="AI6" s="4"/>
      <c r="AJ6" s="4"/>
      <c r="AK6" s="4"/>
      <c r="AL6" s="4"/>
      <c r="AM6" s="4"/>
      <c r="AN6" s="4"/>
      <c r="AO6" s="4" t="s">
        <v>67</v>
      </c>
      <c r="AP6" s="4" t="s">
        <v>68</v>
      </c>
      <c r="AQ6" s="4" t="s">
        <v>49</v>
      </c>
      <c r="AR6" s="4" t="s">
        <v>67</v>
      </c>
      <c r="AS6" s="4">
        <v>1129201</v>
      </c>
      <c r="AT6" s="4">
        <v>1129254</v>
      </c>
      <c r="AU6" s="4">
        <f>AT6-AS6</f>
        <v>53</v>
      </c>
      <c r="AV6" s="9">
        <v>37.299999999999997</v>
      </c>
    </row>
    <row r="7" spans="1:48">
      <c r="A7" s="4" t="s">
        <v>85</v>
      </c>
      <c r="B7" s="7" t="s">
        <v>27</v>
      </c>
      <c r="C7" s="4">
        <v>47</v>
      </c>
      <c r="D7" s="4">
        <v>50</v>
      </c>
      <c r="E7" s="4">
        <v>50</v>
      </c>
      <c r="F7" s="4">
        <v>36</v>
      </c>
      <c r="G7" s="4">
        <v>32</v>
      </c>
      <c r="H7" s="4">
        <v>22</v>
      </c>
      <c r="I7" s="4">
        <v>18</v>
      </c>
      <c r="J7" s="4">
        <v>2506548</v>
      </c>
      <c r="K7" s="4">
        <v>2506548</v>
      </c>
      <c r="L7" s="4">
        <v>2470088</v>
      </c>
      <c r="M7" s="4">
        <v>2443886</v>
      </c>
      <c r="N7" s="4">
        <v>2271088</v>
      </c>
      <c r="O7" s="4">
        <v>2112984</v>
      </c>
      <c r="P7" s="4">
        <v>50</v>
      </c>
      <c r="Q7" s="4">
        <v>518821</v>
      </c>
      <c r="R7" s="4">
        <v>2506548</v>
      </c>
      <c r="S7" s="4">
        <v>32.03</v>
      </c>
      <c r="T7" s="4">
        <v>98285</v>
      </c>
      <c r="U7" s="4">
        <v>77133</v>
      </c>
      <c r="V7" s="4">
        <v>7</v>
      </c>
      <c r="W7" s="4">
        <v>15</v>
      </c>
      <c r="X7" s="4" t="s">
        <v>27</v>
      </c>
      <c r="Y7" s="7">
        <v>17</v>
      </c>
      <c r="Z7" s="4" t="s">
        <v>94</v>
      </c>
      <c r="AA7" s="4" t="s">
        <v>94</v>
      </c>
      <c r="AB7" s="4" t="s">
        <v>94</v>
      </c>
      <c r="AC7" s="8">
        <v>2500000</v>
      </c>
      <c r="AD7" s="4">
        <v>884980</v>
      </c>
      <c r="AE7" s="13">
        <f>AD7*500/AC7</f>
        <v>176.99600000000001</v>
      </c>
      <c r="AF7" s="4" t="s">
        <v>77</v>
      </c>
      <c r="AG7" s="4" t="s">
        <v>56</v>
      </c>
      <c r="AH7" s="4" t="s">
        <v>57</v>
      </c>
      <c r="AI7" s="4" t="s">
        <v>58</v>
      </c>
      <c r="AJ7" s="4"/>
      <c r="AK7" s="4" t="s">
        <v>63</v>
      </c>
      <c r="AL7" s="4" t="s">
        <v>64</v>
      </c>
      <c r="AM7" s="4"/>
      <c r="AN7" s="4" t="s">
        <v>65</v>
      </c>
      <c r="AO7" s="4"/>
      <c r="AP7" s="4" t="s">
        <v>66</v>
      </c>
      <c r="AQ7" s="4" t="s">
        <v>48</v>
      </c>
      <c r="AR7" s="4" t="s">
        <v>65</v>
      </c>
      <c r="AS7" s="4">
        <v>884980</v>
      </c>
      <c r="AT7" s="4">
        <v>885076</v>
      </c>
      <c r="AU7" s="4">
        <f>AT7-AS7</f>
        <v>96</v>
      </c>
      <c r="AV7" s="9">
        <v>31.9</v>
      </c>
    </row>
    <row r="8" spans="1:48">
      <c r="A8" s="4" t="s">
        <v>91</v>
      </c>
      <c r="B8" s="7" t="s">
        <v>34</v>
      </c>
      <c r="C8" s="4">
        <v>26</v>
      </c>
      <c r="D8" s="4">
        <v>27</v>
      </c>
      <c r="E8" s="4">
        <v>27</v>
      </c>
      <c r="F8" s="4">
        <v>21</v>
      </c>
      <c r="G8" s="4">
        <v>19</v>
      </c>
      <c r="H8" s="4">
        <v>14</v>
      </c>
      <c r="I8" s="4">
        <v>13</v>
      </c>
      <c r="J8" s="4">
        <v>2397473</v>
      </c>
      <c r="K8" s="4">
        <v>2397473</v>
      </c>
      <c r="L8" s="4">
        <v>2381492</v>
      </c>
      <c r="M8" s="4">
        <v>2364472</v>
      </c>
      <c r="N8" s="4">
        <v>2273029</v>
      </c>
      <c r="O8" s="4">
        <v>2233073</v>
      </c>
      <c r="P8" s="4">
        <v>27</v>
      </c>
      <c r="Q8" s="4">
        <v>616056</v>
      </c>
      <c r="R8" s="4">
        <v>2397473</v>
      </c>
      <c r="S8" s="4">
        <v>32.06</v>
      </c>
      <c r="T8" s="4">
        <v>210176</v>
      </c>
      <c r="U8" s="4">
        <v>96532</v>
      </c>
      <c r="V8" s="4">
        <v>4</v>
      </c>
      <c r="W8" s="4">
        <v>8</v>
      </c>
      <c r="X8" s="4" t="s">
        <v>34</v>
      </c>
      <c r="Y8" s="7">
        <v>5</v>
      </c>
      <c r="Z8" s="4" t="s">
        <v>94</v>
      </c>
      <c r="AA8" s="4" t="s">
        <v>94</v>
      </c>
      <c r="AB8" s="4" t="s">
        <v>94</v>
      </c>
      <c r="AC8" s="8">
        <v>2500000</v>
      </c>
      <c r="AD8" s="4">
        <v>668424</v>
      </c>
      <c r="AE8" s="13">
        <f>AD8*500/AC8</f>
        <v>133.6848</v>
      </c>
      <c r="AF8" s="4"/>
      <c r="AG8" s="4" t="s">
        <v>69</v>
      </c>
      <c r="AH8" s="4" t="s">
        <v>57</v>
      </c>
      <c r="AI8" s="4"/>
      <c r="AJ8" s="4"/>
      <c r="AK8" s="4"/>
      <c r="AL8" s="4"/>
      <c r="AM8" s="4"/>
      <c r="AN8" s="4" t="s">
        <v>72</v>
      </c>
      <c r="AO8" s="4"/>
      <c r="AP8" s="4" t="s">
        <v>73</v>
      </c>
      <c r="AQ8" s="4" t="s">
        <v>48</v>
      </c>
      <c r="AR8" s="4" t="s">
        <v>72</v>
      </c>
      <c r="AS8" s="4">
        <v>668424</v>
      </c>
      <c r="AT8" s="4">
        <v>668532</v>
      </c>
      <c r="AU8" s="4">
        <f>AT8-AS8</f>
        <v>108</v>
      </c>
      <c r="AV8" s="9">
        <v>31.9</v>
      </c>
    </row>
    <row r="9" spans="1:48">
      <c r="A9" s="4" t="s">
        <v>82</v>
      </c>
      <c r="B9" s="7" t="s">
        <v>31</v>
      </c>
      <c r="C9" s="4">
        <v>28</v>
      </c>
      <c r="D9" s="4">
        <v>30</v>
      </c>
      <c r="E9" s="4">
        <v>30</v>
      </c>
      <c r="F9" s="4">
        <v>25</v>
      </c>
      <c r="G9" s="4">
        <v>23</v>
      </c>
      <c r="H9" s="4">
        <v>18</v>
      </c>
      <c r="I9" s="4">
        <v>12</v>
      </c>
      <c r="J9" s="4">
        <v>2444176</v>
      </c>
      <c r="K9" s="4">
        <v>2444176</v>
      </c>
      <c r="L9" s="4">
        <v>2433564</v>
      </c>
      <c r="M9" s="4">
        <v>2418607</v>
      </c>
      <c r="N9" s="4">
        <v>2326823</v>
      </c>
      <c r="O9" s="4">
        <v>2094051</v>
      </c>
      <c r="P9" s="4">
        <v>30</v>
      </c>
      <c r="Q9" s="4">
        <v>376265</v>
      </c>
      <c r="R9" s="4">
        <v>2444176</v>
      </c>
      <c r="S9" s="4">
        <v>31.94</v>
      </c>
      <c r="T9" s="4">
        <v>209049</v>
      </c>
      <c r="U9" s="4">
        <v>87921</v>
      </c>
      <c r="V9" s="4">
        <v>5</v>
      </c>
      <c r="W9" s="4">
        <v>9</v>
      </c>
      <c r="X9" s="4" t="s">
        <v>31</v>
      </c>
      <c r="Y9" s="7" t="s">
        <v>32</v>
      </c>
      <c r="Z9" s="4" t="s">
        <v>94</v>
      </c>
      <c r="AA9" s="4" t="s">
        <v>94</v>
      </c>
      <c r="AB9" s="4" t="s">
        <v>94</v>
      </c>
      <c r="AC9" s="8">
        <v>2500000</v>
      </c>
      <c r="AD9" s="4">
        <v>442294</v>
      </c>
      <c r="AE9" s="13">
        <f>AD9*500/AC9</f>
        <v>88.458799999999997</v>
      </c>
      <c r="AF9" s="4"/>
      <c r="AG9" s="4" t="s">
        <v>69</v>
      </c>
      <c r="AH9" s="4" t="s">
        <v>57</v>
      </c>
      <c r="AI9" s="4" t="s">
        <v>58</v>
      </c>
      <c r="AJ9" s="4"/>
      <c r="AK9" s="4"/>
      <c r="AL9" s="4"/>
      <c r="AM9" s="4"/>
      <c r="AN9" s="4" t="s">
        <v>70</v>
      </c>
      <c r="AO9" s="4"/>
      <c r="AP9" s="4" t="s">
        <v>71</v>
      </c>
      <c r="AQ9" s="4" t="s">
        <v>48</v>
      </c>
      <c r="AR9" s="4" t="s">
        <v>70</v>
      </c>
      <c r="AS9" s="4">
        <v>442294</v>
      </c>
      <c r="AT9" s="4">
        <v>442306</v>
      </c>
      <c r="AU9" s="4">
        <f>AT9-AS9</f>
        <v>12</v>
      </c>
      <c r="AV9" s="9">
        <v>31.9</v>
      </c>
    </row>
    <row r="10" spans="1:48">
      <c r="A10" s="4" t="s">
        <v>83</v>
      </c>
      <c r="B10" s="7" t="s">
        <v>31</v>
      </c>
      <c r="C10" s="4">
        <v>26</v>
      </c>
      <c r="D10" s="4">
        <v>28</v>
      </c>
      <c r="E10" s="4">
        <v>28</v>
      </c>
      <c r="F10" s="4">
        <v>23</v>
      </c>
      <c r="G10" s="4">
        <v>21</v>
      </c>
      <c r="H10" s="4">
        <v>18</v>
      </c>
      <c r="I10" s="4">
        <v>13</v>
      </c>
      <c r="J10" s="4">
        <v>2446178</v>
      </c>
      <c r="K10" s="4">
        <v>2446178</v>
      </c>
      <c r="L10" s="4">
        <v>2435022</v>
      </c>
      <c r="M10" s="4">
        <v>2420065</v>
      </c>
      <c r="N10" s="4">
        <v>2361329</v>
      </c>
      <c r="O10" s="4">
        <v>2178514</v>
      </c>
      <c r="P10" s="4">
        <v>28</v>
      </c>
      <c r="Q10" s="4">
        <v>376265</v>
      </c>
      <c r="R10" s="4">
        <v>2446178</v>
      </c>
      <c r="S10" s="4">
        <v>31.95</v>
      </c>
      <c r="T10" s="4">
        <v>209049</v>
      </c>
      <c r="U10" s="4">
        <v>87652</v>
      </c>
      <c r="V10" s="4">
        <v>5</v>
      </c>
      <c r="W10" s="4">
        <v>9</v>
      </c>
      <c r="X10" s="4" t="s">
        <v>31</v>
      </c>
      <c r="Y10" s="7" t="s">
        <v>35</v>
      </c>
      <c r="Z10" s="4" t="s">
        <v>96</v>
      </c>
      <c r="AA10" s="4" t="s">
        <v>94</v>
      </c>
      <c r="AB10" s="4" t="s">
        <v>94</v>
      </c>
      <c r="AC10" s="8">
        <v>2500000</v>
      </c>
      <c r="AD10" s="4">
        <v>837598</v>
      </c>
      <c r="AE10" s="13">
        <f>AD10*500/AC10</f>
        <v>167.5196</v>
      </c>
      <c r="AF10" s="4"/>
      <c r="AG10" s="4" t="s">
        <v>69</v>
      </c>
      <c r="AH10" s="4" t="s">
        <v>57</v>
      </c>
      <c r="AI10" s="4" t="s">
        <v>58</v>
      </c>
      <c r="AJ10" s="4"/>
      <c r="AK10" s="4"/>
      <c r="AL10" s="4"/>
      <c r="AM10" s="4"/>
      <c r="AN10" s="4" t="s">
        <v>70</v>
      </c>
      <c r="AO10" s="4"/>
      <c r="AP10" s="4" t="s">
        <v>71</v>
      </c>
      <c r="AQ10" s="4" t="s">
        <v>48</v>
      </c>
      <c r="AR10" s="4" t="s">
        <v>70</v>
      </c>
      <c r="AS10" s="4">
        <v>837598</v>
      </c>
      <c r="AT10" s="4">
        <v>837615</v>
      </c>
      <c r="AU10" s="4">
        <f>AT10-AS10</f>
        <v>17</v>
      </c>
      <c r="AV10" s="9">
        <v>31.9</v>
      </c>
    </row>
    <row r="11" spans="1:48">
      <c r="A11" s="4" t="s">
        <v>84</v>
      </c>
      <c r="B11" s="7" t="s">
        <v>31</v>
      </c>
      <c r="C11" s="4">
        <v>28</v>
      </c>
      <c r="D11" s="4">
        <v>29</v>
      </c>
      <c r="E11" s="4">
        <v>29</v>
      </c>
      <c r="F11" s="4">
        <v>24</v>
      </c>
      <c r="G11" s="4">
        <v>23</v>
      </c>
      <c r="H11" s="4">
        <v>17</v>
      </c>
      <c r="I11" s="4">
        <v>13</v>
      </c>
      <c r="J11" s="4">
        <v>2417868</v>
      </c>
      <c r="K11" s="4">
        <v>2417868</v>
      </c>
      <c r="L11" s="4">
        <v>2405944</v>
      </c>
      <c r="M11" s="4">
        <v>2398432</v>
      </c>
      <c r="N11" s="4">
        <v>2305360</v>
      </c>
      <c r="O11" s="4">
        <v>2162514</v>
      </c>
      <c r="P11" s="4">
        <v>29</v>
      </c>
      <c r="Q11" s="4">
        <v>357427</v>
      </c>
      <c r="R11" s="4">
        <v>2417868</v>
      </c>
      <c r="S11" s="4">
        <v>32.01</v>
      </c>
      <c r="T11" s="4">
        <v>163343</v>
      </c>
      <c r="U11" s="4">
        <v>110654</v>
      </c>
      <c r="V11" s="4">
        <v>6</v>
      </c>
      <c r="W11" s="4">
        <v>10</v>
      </c>
      <c r="X11" s="4" t="s">
        <v>31</v>
      </c>
      <c r="Y11" s="7" t="s">
        <v>36</v>
      </c>
      <c r="Z11" s="4" t="s">
        <v>94</v>
      </c>
      <c r="AA11" s="4" t="s">
        <v>94</v>
      </c>
      <c r="AB11" s="4" t="s">
        <v>94</v>
      </c>
      <c r="AC11" s="8">
        <v>2500000</v>
      </c>
      <c r="AD11" s="4">
        <v>683476</v>
      </c>
      <c r="AE11" s="13">
        <f>AD11*500/AC11</f>
        <v>136.6952</v>
      </c>
      <c r="AF11" s="4" t="s">
        <v>74</v>
      </c>
      <c r="AG11" s="4" t="s">
        <v>56</v>
      </c>
      <c r="AH11" s="4" t="s">
        <v>57</v>
      </c>
      <c r="AI11" s="4"/>
      <c r="AJ11" s="4"/>
      <c r="AK11" s="4"/>
      <c r="AL11" s="4"/>
      <c r="AM11" s="4"/>
      <c r="AN11" s="4" t="s">
        <v>75</v>
      </c>
      <c r="AO11" s="4"/>
      <c r="AP11" s="4" t="s">
        <v>76</v>
      </c>
      <c r="AQ11" s="4" t="s">
        <v>48</v>
      </c>
      <c r="AR11" s="4" t="s">
        <v>75</v>
      </c>
      <c r="AS11" s="4">
        <v>683476</v>
      </c>
      <c r="AT11" s="4">
        <v>683572</v>
      </c>
      <c r="AU11" s="4">
        <f>AT11-AS11</f>
        <v>96</v>
      </c>
      <c r="AV11" s="9">
        <v>31.9</v>
      </c>
    </row>
    <row r="13" spans="1:48">
      <c r="A13" s="4"/>
      <c r="B13" s="4"/>
      <c r="C13" s="4"/>
      <c r="D13" s="4"/>
    </row>
    <row r="14" spans="1:48">
      <c r="A14" s="4"/>
      <c r="B14" s="4"/>
      <c r="C14" s="4"/>
      <c r="D14" s="4"/>
    </row>
    <row r="15" spans="1:48">
      <c r="A15" s="5"/>
      <c r="B15" s="6"/>
      <c r="C15" s="5"/>
      <c r="D15" s="5"/>
    </row>
    <row r="16" spans="1:48">
      <c r="A16" s="5"/>
      <c r="B16" s="6"/>
      <c r="C16" s="5"/>
      <c r="D16" s="5"/>
    </row>
    <row r="17" spans="1:4">
      <c r="A17" s="5"/>
      <c r="B17" s="6"/>
      <c r="C17" s="5"/>
      <c r="D17" s="5"/>
    </row>
    <row r="18" spans="1:4">
      <c r="A18" s="5"/>
      <c r="B18" s="6"/>
      <c r="C18" s="5"/>
      <c r="D18" s="5"/>
    </row>
    <row r="19" spans="1:4">
      <c r="A19" s="5"/>
      <c r="B19" s="6"/>
      <c r="C19" s="5"/>
      <c r="D19" s="5"/>
    </row>
    <row r="20" spans="1:4">
      <c r="A20" s="5"/>
      <c r="B20" s="6"/>
      <c r="C20" s="5"/>
      <c r="D20" s="5"/>
    </row>
    <row r="21" spans="1:4">
      <c r="A21" s="5"/>
      <c r="B21" s="6"/>
      <c r="C21" s="5"/>
      <c r="D21" s="5"/>
    </row>
    <row r="22" spans="1:4">
      <c r="A22" s="5"/>
      <c r="B22" s="6"/>
      <c r="C22" s="5"/>
      <c r="D22" s="5"/>
    </row>
    <row r="23" spans="1:4">
      <c r="A23" s="5"/>
      <c r="B23" s="6"/>
      <c r="C23" s="5"/>
      <c r="D23" s="5"/>
    </row>
    <row r="24" spans="1:4">
      <c r="A24" s="5"/>
      <c r="B24" s="6"/>
      <c r="C24" s="5"/>
      <c r="D24" s="5"/>
    </row>
  </sheetData>
  <sortState ref="A2:AW24">
    <sortCondition ref="B2:B24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transposed_report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Kirstahler</dc:creator>
  <cp:lastModifiedBy>Sünje Johanna  Pamp</cp:lastModifiedBy>
  <dcterms:created xsi:type="dcterms:W3CDTF">2017-03-23T13:32:40Z</dcterms:created>
  <dcterms:modified xsi:type="dcterms:W3CDTF">2017-07-02T05:23:46Z</dcterms:modified>
</cp:coreProperties>
</file>