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5100" tabRatio="500" activeTab="1"/>
  </bookViews>
  <sheets>
    <sheet name="Counts" sheetId="1" r:id="rId1"/>
    <sheet name="Transposed" sheetId="2" r:id="rId2"/>
    <sheet name="Percentage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6" i="1" l="1"/>
  <c r="C75" i="1"/>
  <c r="BP3" i="2"/>
  <c r="I3" i="3"/>
  <c r="J3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F3" i="3"/>
  <c r="AG3" i="3"/>
  <c r="AH3" i="3"/>
  <c r="AI3" i="3"/>
  <c r="AJ3" i="3"/>
  <c r="AK3" i="3"/>
  <c r="AL3" i="3"/>
  <c r="AM3" i="3"/>
  <c r="AN3" i="3"/>
  <c r="AO3" i="3"/>
  <c r="AP3" i="3"/>
  <c r="AQ3" i="3"/>
  <c r="AR3" i="3"/>
  <c r="AS3" i="3"/>
  <c r="AT3" i="3"/>
  <c r="AU3" i="3"/>
  <c r="AV3" i="3"/>
  <c r="AW3" i="3"/>
  <c r="AX3" i="3"/>
  <c r="AY3" i="3"/>
  <c r="AZ3" i="3"/>
  <c r="BA3" i="3"/>
  <c r="BB3" i="3"/>
  <c r="BC3" i="3"/>
  <c r="BD3" i="3"/>
  <c r="BE3" i="3"/>
  <c r="BF3" i="3"/>
  <c r="BG3" i="3"/>
  <c r="BH3" i="3"/>
  <c r="BI3" i="3"/>
  <c r="BJ3" i="3"/>
  <c r="BK3" i="3"/>
  <c r="BL3" i="3"/>
  <c r="BM3" i="3"/>
  <c r="BN3" i="3"/>
  <c r="BO3" i="3"/>
  <c r="BP3" i="3"/>
  <c r="BP4" i="2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BO4" i="3"/>
  <c r="BP4" i="3"/>
  <c r="BP5" i="2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AO5" i="3"/>
  <c r="AP5" i="3"/>
  <c r="AQ5" i="3"/>
  <c r="AR5" i="3"/>
  <c r="AS5" i="3"/>
  <c r="AT5" i="3"/>
  <c r="AU5" i="3"/>
  <c r="AV5" i="3"/>
  <c r="AW5" i="3"/>
  <c r="AX5" i="3"/>
  <c r="AY5" i="3"/>
  <c r="AZ5" i="3"/>
  <c r="BA5" i="3"/>
  <c r="BB5" i="3"/>
  <c r="BC5" i="3"/>
  <c r="BD5" i="3"/>
  <c r="BE5" i="3"/>
  <c r="BF5" i="3"/>
  <c r="BG5" i="3"/>
  <c r="BH5" i="3"/>
  <c r="BI5" i="3"/>
  <c r="BJ5" i="3"/>
  <c r="BK5" i="3"/>
  <c r="BL5" i="3"/>
  <c r="BM5" i="3"/>
  <c r="BN5" i="3"/>
  <c r="BO5" i="3"/>
  <c r="BP5" i="3"/>
  <c r="BP6" i="2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AO6" i="3"/>
  <c r="AP6" i="3"/>
  <c r="AQ6" i="3"/>
  <c r="AR6" i="3"/>
  <c r="AS6" i="3"/>
  <c r="AT6" i="3"/>
  <c r="AU6" i="3"/>
  <c r="AV6" i="3"/>
  <c r="AW6" i="3"/>
  <c r="AX6" i="3"/>
  <c r="AY6" i="3"/>
  <c r="AZ6" i="3"/>
  <c r="BA6" i="3"/>
  <c r="BB6" i="3"/>
  <c r="BC6" i="3"/>
  <c r="BD6" i="3"/>
  <c r="BE6" i="3"/>
  <c r="BF6" i="3"/>
  <c r="BG6" i="3"/>
  <c r="BH6" i="3"/>
  <c r="BI6" i="3"/>
  <c r="BJ6" i="3"/>
  <c r="BK6" i="3"/>
  <c r="BL6" i="3"/>
  <c r="BM6" i="3"/>
  <c r="BN6" i="3"/>
  <c r="BO6" i="3"/>
  <c r="BP6" i="3"/>
  <c r="BP7" i="2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S7" i="3"/>
  <c r="AT7" i="3"/>
  <c r="AU7" i="3"/>
  <c r="AV7" i="3"/>
  <c r="AW7" i="3"/>
  <c r="AX7" i="3"/>
  <c r="AY7" i="3"/>
  <c r="AZ7" i="3"/>
  <c r="BA7" i="3"/>
  <c r="BB7" i="3"/>
  <c r="BC7" i="3"/>
  <c r="BD7" i="3"/>
  <c r="BE7" i="3"/>
  <c r="BF7" i="3"/>
  <c r="BG7" i="3"/>
  <c r="BH7" i="3"/>
  <c r="BI7" i="3"/>
  <c r="BJ7" i="3"/>
  <c r="BK7" i="3"/>
  <c r="BL7" i="3"/>
  <c r="BM7" i="3"/>
  <c r="BN7" i="3"/>
  <c r="BO7" i="3"/>
  <c r="BP7" i="3"/>
  <c r="BP8" i="2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S8" i="3"/>
  <c r="AT8" i="3"/>
  <c r="AU8" i="3"/>
  <c r="AV8" i="3"/>
  <c r="AW8" i="3"/>
  <c r="AX8" i="3"/>
  <c r="AY8" i="3"/>
  <c r="AZ8" i="3"/>
  <c r="BA8" i="3"/>
  <c r="BB8" i="3"/>
  <c r="BC8" i="3"/>
  <c r="BD8" i="3"/>
  <c r="BE8" i="3"/>
  <c r="BF8" i="3"/>
  <c r="BG8" i="3"/>
  <c r="BH8" i="3"/>
  <c r="BI8" i="3"/>
  <c r="BJ8" i="3"/>
  <c r="BK8" i="3"/>
  <c r="BL8" i="3"/>
  <c r="BM8" i="3"/>
  <c r="BN8" i="3"/>
  <c r="BO8" i="3"/>
  <c r="BP8" i="3"/>
  <c r="BP9" i="2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S9" i="3"/>
  <c r="AT9" i="3"/>
  <c r="AU9" i="3"/>
  <c r="AV9" i="3"/>
  <c r="AW9" i="3"/>
  <c r="AX9" i="3"/>
  <c r="AY9" i="3"/>
  <c r="AZ9" i="3"/>
  <c r="BA9" i="3"/>
  <c r="BB9" i="3"/>
  <c r="BC9" i="3"/>
  <c r="BD9" i="3"/>
  <c r="BE9" i="3"/>
  <c r="BF9" i="3"/>
  <c r="BG9" i="3"/>
  <c r="BH9" i="3"/>
  <c r="BI9" i="3"/>
  <c r="BJ9" i="3"/>
  <c r="BK9" i="3"/>
  <c r="BL9" i="3"/>
  <c r="BM9" i="3"/>
  <c r="BN9" i="3"/>
  <c r="BO9" i="3"/>
  <c r="BP9" i="3"/>
  <c r="BP10" i="2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S10" i="3"/>
  <c r="AT10" i="3"/>
  <c r="AU10" i="3"/>
  <c r="AV10" i="3"/>
  <c r="AW10" i="3"/>
  <c r="AX10" i="3"/>
  <c r="AY10" i="3"/>
  <c r="AZ10" i="3"/>
  <c r="BA10" i="3"/>
  <c r="BB10" i="3"/>
  <c r="BC10" i="3"/>
  <c r="BD10" i="3"/>
  <c r="BE10" i="3"/>
  <c r="BF10" i="3"/>
  <c r="BG10" i="3"/>
  <c r="BH10" i="3"/>
  <c r="BI10" i="3"/>
  <c r="BJ10" i="3"/>
  <c r="BK10" i="3"/>
  <c r="BL10" i="3"/>
  <c r="BM10" i="3"/>
  <c r="BN10" i="3"/>
  <c r="BO10" i="3"/>
  <c r="BP10" i="3"/>
  <c r="BP11" i="2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S11" i="3"/>
  <c r="AT11" i="3"/>
  <c r="AU11" i="3"/>
  <c r="AV11" i="3"/>
  <c r="AW11" i="3"/>
  <c r="AX11" i="3"/>
  <c r="AY11" i="3"/>
  <c r="AZ11" i="3"/>
  <c r="BA11" i="3"/>
  <c r="BB11" i="3"/>
  <c r="BC11" i="3"/>
  <c r="BD11" i="3"/>
  <c r="BE11" i="3"/>
  <c r="BF11" i="3"/>
  <c r="BG11" i="3"/>
  <c r="BH11" i="3"/>
  <c r="BI11" i="3"/>
  <c r="BJ11" i="3"/>
  <c r="BK11" i="3"/>
  <c r="BL11" i="3"/>
  <c r="BM11" i="3"/>
  <c r="BN11" i="3"/>
  <c r="BO11" i="3"/>
  <c r="BP11" i="3"/>
  <c r="BP12" i="2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S12" i="3"/>
  <c r="AT12" i="3"/>
  <c r="AU12" i="3"/>
  <c r="AV12" i="3"/>
  <c r="AW12" i="3"/>
  <c r="AX12" i="3"/>
  <c r="AY12" i="3"/>
  <c r="AZ12" i="3"/>
  <c r="BA12" i="3"/>
  <c r="BB12" i="3"/>
  <c r="BC12" i="3"/>
  <c r="BD12" i="3"/>
  <c r="BE12" i="3"/>
  <c r="BF12" i="3"/>
  <c r="BG12" i="3"/>
  <c r="BH12" i="3"/>
  <c r="BI12" i="3"/>
  <c r="BJ12" i="3"/>
  <c r="BK12" i="3"/>
  <c r="BL12" i="3"/>
  <c r="BM12" i="3"/>
  <c r="BN12" i="3"/>
  <c r="BO12" i="3"/>
  <c r="BP12" i="3"/>
  <c r="BP13" i="2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S13" i="3"/>
  <c r="AT13" i="3"/>
  <c r="AU13" i="3"/>
  <c r="AV13" i="3"/>
  <c r="AW13" i="3"/>
  <c r="AX13" i="3"/>
  <c r="AY13" i="3"/>
  <c r="AZ13" i="3"/>
  <c r="BA13" i="3"/>
  <c r="BB13" i="3"/>
  <c r="BC13" i="3"/>
  <c r="BD13" i="3"/>
  <c r="BE13" i="3"/>
  <c r="BF13" i="3"/>
  <c r="BG13" i="3"/>
  <c r="BH13" i="3"/>
  <c r="BI13" i="3"/>
  <c r="BJ13" i="3"/>
  <c r="BK13" i="3"/>
  <c r="BL13" i="3"/>
  <c r="BM13" i="3"/>
  <c r="BN13" i="3"/>
  <c r="BO13" i="3"/>
  <c r="BP13" i="3"/>
  <c r="BP14" i="2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S14" i="3"/>
  <c r="AT14" i="3"/>
  <c r="AU14" i="3"/>
  <c r="AV14" i="3"/>
  <c r="AW14" i="3"/>
  <c r="AX14" i="3"/>
  <c r="AY14" i="3"/>
  <c r="AZ14" i="3"/>
  <c r="BA14" i="3"/>
  <c r="BB14" i="3"/>
  <c r="BC14" i="3"/>
  <c r="BD14" i="3"/>
  <c r="BE14" i="3"/>
  <c r="BF14" i="3"/>
  <c r="BG14" i="3"/>
  <c r="BH14" i="3"/>
  <c r="BI14" i="3"/>
  <c r="BJ14" i="3"/>
  <c r="BK14" i="3"/>
  <c r="BL14" i="3"/>
  <c r="BM14" i="3"/>
  <c r="BN14" i="3"/>
  <c r="BO14" i="3"/>
  <c r="BP14" i="3"/>
  <c r="BP15" i="2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S15" i="3"/>
  <c r="AT15" i="3"/>
  <c r="AU15" i="3"/>
  <c r="AV15" i="3"/>
  <c r="AW15" i="3"/>
  <c r="AX15" i="3"/>
  <c r="AY15" i="3"/>
  <c r="AZ15" i="3"/>
  <c r="BA15" i="3"/>
  <c r="BB15" i="3"/>
  <c r="BC15" i="3"/>
  <c r="BD15" i="3"/>
  <c r="BE15" i="3"/>
  <c r="BF15" i="3"/>
  <c r="BG15" i="3"/>
  <c r="BH15" i="3"/>
  <c r="BI15" i="3"/>
  <c r="BJ15" i="3"/>
  <c r="BK15" i="3"/>
  <c r="BL15" i="3"/>
  <c r="BM15" i="3"/>
  <c r="BN15" i="3"/>
  <c r="BO15" i="3"/>
  <c r="BP15" i="3"/>
  <c r="BP16" i="2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S16" i="3"/>
  <c r="AT16" i="3"/>
  <c r="AU16" i="3"/>
  <c r="AV16" i="3"/>
  <c r="AW16" i="3"/>
  <c r="AX16" i="3"/>
  <c r="AY16" i="3"/>
  <c r="AZ16" i="3"/>
  <c r="BA16" i="3"/>
  <c r="BB16" i="3"/>
  <c r="BC16" i="3"/>
  <c r="BD16" i="3"/>
  <c r="BE16" i="3"/>
  <c r="BF16" i="3"/>
  <c r="BG16" i="3"/>
  <c r="BH16" i="3"/>
  <c r="BI16" i="3"/>
  <c r="BJ16" i="3"/>
  <c r="BK16" i="3"/>
  <c r="BL16" i="3"/>
  <c r="BM16" i="3"/>
  <c r="BN16" i="3"/>
  <c r="BO16" i="3"/>
  <c r="BP16" i="3"/>
  <c r="BP17" i="2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P18" i="2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S18" i="3"/>
  <c r="AT18" i="3"/>
  <c r="AU18" i="3"/>
  <c r="AV18" i="3"/>
  <c r="AW18" i="3"/>
  <c r="AX18" i="3"/>
  <c r="AY18" i="3"/>
  <c r="AZ18" i="3"/>
  <c r="BA18" i="3"/>
  <c r="BB18" i="3"/>
  <c r="BC18" i="3"/>
  <c r="BD18" i="3"/>
  <c r="BE18" i="3"/>
  <c r="BF18" i="3"/>
  <c r="BG18" i="3"/>
  <c r="BH18" i="3"/>
  <c r="BI18" i="3"/>
  <c r="BJ18" i="3"/>
  <c r="BK18" i="3"/>
  <c r="BL18" i="3"/>
  <c r="BM18" i="3"/>
  <c r="BN18" i="3"/>
  <c r="BO18" i="3"/>
  <c r="BP18" i="3"/>
  <c r="BP19" i="2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S19" i="3"/>
  <c r="AT19" i="3"/>
  <c r="AU19" i="3"/>
  <c r="AV19" i="3"/>
  <c r="AW19" i="3"/>
  <c r="AX19" i="3"/>
  <c r="AY19" i="3"/>
  <c r="AZ19" i="3"/>
  <c r="BA19" i="3"/>
  <c r="BB19" i="3"/>
  <c r="BC19" i="3"/>
  <c r="BD19" i="3"/>
  <c r="BE19" i="3"/>
  <c r="BF19" i="3"/>
  <c r="BG19" i="3"/>
  <c r="BH19" i="3"/>
  <c r="BI19" i="3"/>
  <c r="BJ19" i="3"/>
  <c r="BK19" i="3"/>
  <c r="BL19" i="3"/>
  <c r="BM19" i="3"/>
  <c r="BN19" i="3"/>
  <c r="BO19" i="3"/>
  <c r="BP19" i="3"/>
  <c r="BP20" i="2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S20" i="3"/>
  <c r="AT20" i="3"/>
  <c r="AU20" i="3"/>
  <c r="AV20" i="3"/>
  <c r="AW20" i="3"/>
  <c r="AX20" i="3"/>
  <c r="AY20" i="3"/>
  <c r="AZ20" i="3"/>
  <c r="BA20" i="3"/>
  <c r="BB20" i="3"/>
  <c r="BC20" i="3"/>
  <c r="BD20" i="3"/>
  <c r="BE20" i="3"/>
  <c r="BF20" i="3"/>
  <c r="BG20" i="3"/>
  <c r="BH20" i="3"/>
  <c r="BI20" i="3"/>
  <c r="BJ20" i="3"/>
  <c r="BK20" i="3"/>
  <c r="BL20" i="3"/>
  <c r="BM20" i="3"/>
  <c r="BN20" i="3"/>
  <c r="BO20" i="3"/>
  <c r="BP20" i="3"/>
  <c r="BP21" i="2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S21" i="3"/>
  <c r="AT21" i="3"/>
  <c r="AU21" i="3"/>
  <c r="AV21" i="3"/>
  <c r="AW21" i="3"/>
  <c r="AX21" i="3"/>
  <c r="AY21" i="3"/>
  <c r="AZ21" i="3"/>
  <c r="BA21" i="3"/>
  <c r="BB21" i="3"/>
  <c r="BC21" i="3"/>
  <c r="BD21" i="3"/>
  <c r="BE21" i="3"/>
  <c r="BF21" i="3"/>
  <c r="BG21" i="3"/>
  <c r="BH21" i="3"/>
  <c r="BI21" i="3"/>
  <c r="BJ21" i="3"/>
  <c r="BK21" i="3"/>
  <c r="BL21" i="3"/>
  <c r="BM21" i="3"/>
  <c r="BN21" i="3"/>
  <c r="BO21" i="3"/>
  <c r="BP21" i="3"/>
  <c r="BP22" i="2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S22" i="3"/>
  <c r="AT22" i="3"/>
  <c r="AU22" i="3"/>
  <c r="AV22" i="3"/>
  <c r="AW22" i="3"/>
  <c r="AX22" i="3"/>
  <c r="AY22" i="3"/>
  <c r="AZ22" i="3"/>
  <c r="BA22" i="3"/>
  <c r="BB22" i="3"/>
  <c r="BC22" i="3"/>
  <c r="BD22" i="3"/>
  <c r="BE22" i="3"/>
  <c r="BF22" i="3"/>
  <c r="BG22" i="3"/>
  <c r="BH22" i="3"/>
  <c r="BI22" i="3"/>
  <c r="BJ22" i="3"/>
  <c r="BK22" i="3"/>
  <c r="BL22" i="3"/>
  <c r="BM22" i="3"/>
  <c r="BN22" i="3"/>
  <c r="BO22" i="3"/>
  <c r="BP22" i="3"/>
  <c r="BP23" i="2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S23" i="3"/>
  <c r="AT23" i="3"/>
  <c r="AU23" i="3"/>
  <c r="AV23" i="3"/>
  <c r="AW23" i="3"/>
  <c r="AX23" i="3"/>
  <c r="AY23" i="3"/>
  <c r="AZ23" i="3"/>
  <c r="BA23" i="3"/>
  <c r="BB23" i="3"/>
  <c r="BC23" i="3"/>
  <c r="BD23" i="3"/>
  <c r="BE23" i="3"/>
  <c r="BF23" i="3"/>
  <c r="BG23" i="3"/>
  <c r="BH23" i="3"/>
  <c r="BI23" i="3"/>
  <c r="BJ23" i="3"/>
  <c r="BK23" i="3"/>
  <c r="BL23" i="3"/>
  <c r="BM23" i="3"/>
  <c r="BN23" i="3"/>
  <c r="BO23" i="3"/>
  <c r="BP23" i="3"/>
  <c r="BP24" i="2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P25" i="2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S25" i="3"/>
  <c r="AT25" i="3"/>
  <c r="AU25" i="3"/>
  <c r="AV25" i="3"/>
  <c r="AW25" i="3"/>
  <c r="AX25" i="3"/>
  <c r="AY25" i="3"/>
  <c r="AZ25" i="3"/>
  <c r="BA25" i="3"/>
  <c r="BB25" i="3"/>
  <c r="BC25" i="3"/>
  <c r="BD25" i="3"/>
  <c r="BE25" i="3"/>
  <c r="BF25" i="3"/>
  <c r="BG25" i="3"/>
  <c r="BH25" i="3"/>
  <c r="BI25" i="3"/>
  <c r="BJ25" i="3"/>
  <c r="BK25" i="3"/>
  <c r="BL25" i="3"/>
  <c r="BM25" i="3"/>
  <c r="BN25" i="3"/>
  <c r="BO25" i="3"/>
  <c r="BP25" i="3"/>
  <c r="BP2" i="2"/>
  <c r="I2" i="3"/>
  <c r="J2" i="3"/>
  <c r="K2" i="3"/>
  <c r="L2" i="3"/>
  <c r="M2" i="3"/>
  <c r="N2" i="3"/>
  <c r="O2" i="3"/>
  <c r="P2" i="3"/>
  <c r="Q2" i="3"/>
  <c r="R2" i="3"/>
  <c r="S2" i="3"/>
  <c r="T2" i="3"/>
  <c r="U2" i="3"/>
  <c r="V2" i="3"/>
  <c r="W2" i="3"/>
  <c r="X2" i="3"/>
  <c r="Y2" i="3"/>
  <c r="Z2" i="3"/>
  <c r="AA2" i="3"/>
  <c r="AB2" i="3"/>
  <c r="AC2" i="3"/>
  <c r="AD2" i="3"/>
  <c r="AE2" i="3"/>
  <c r="AF2" i="3"/>
  <c r="AG2" i="3"/>
  <c r="AH2" i="3"/>
  <c r="AI2" i="3"/>
  <c r="AJ2" i="3"/>
  <c r="AK2" i="3"/>
  <c r="AL2" i="3"/>
  <c r="AM2" i="3"/>
  <c r="AN2" i="3"/>
  <c r="AO2" i="3"/>
  <c r="AP2" i="3"/>
  <c r="AQ2" i="3"/>
  <c r="AR2" i="3"/>
  <c r="AS2" i="3"/>
  <c r="AT2" i="3"/>
  <c r="AU2" i="3"/>
  <c r="AV2" i="3"/>
  <c r="AW2" i="3"/>
  <c r="AX2" i="3"/>
  <c r="AY2" i="3"/>
  <c r="AZ2" i="3"/>
  <c r="BA2" i="3"/>
  <c r="BB2" i="3"/>
  <c r="BC2" i="3"/>
  <c r="BD2" i="3"/>
  <c r="BE2" i="3"/>
  <c r="BF2" i="3"/>
  <c r="BG2" i="3"/>
  <c r="BH2" i="3"/>
  <c r="BI2" i="3"/>
  <c r="BJ2" i="3"/>
  <c r="BK2" i="3"/>
  <c r="BL2" i="3"/>
  <c r="BM2" i="3"/>
  <c r="BN2" i="3"/>
  <c r="BO2" i="3"/>
  <c r="BP2" i="3"/>
  <c r="E2" i="3"/>
  <c r="F2" i="3"/>
  <c r="G2" i="3"/>
  <c r="H2" i="3"/>
  <c r="E3" i="3"/>
  <c r="F3" i="3"/>
  <c r="G3" i="3"/>
  <c r="H3" i="3"/>
  <c r="E4" i="3"/>
  <c r="F4" i="3"/>
  <c r="G4" i="3"/>
  <c r="H4" i="3"/>
  <c r="E5" i="3"/>
  <c r="F5" i="3"/>
  <c r="G5" i="3"/>
  <c r="H5" i="3"/>
  <c r="E6" i="3"/>
  <c r="F6" i="3"/>
  <c r="G6" i="3"/>
  <c r="H6" i="3"/>
  <c r="E7" i="3"/>
  <c r="F7" i="3"/>
  <c r="G7" i="3"/>
  <c r="H7" i="3"/>
  <c r="E8" i="3"/>
  <c r="F8" i="3"/>
  <c r="G8" i="3"/>
  <c r="H8" i="3"/>
  <c r="E9" i="3"/>
  <c r="F9" i="3"/>
  <c r="G9" i="3"/>
  <c r="H9" i="3"/>
  <c r="E10" i="3"/>
  <c r="F10" i="3"/>
  <c r="G10" i="3"/>
  <c r="H10" i="3"/>
  <c r="E11" i="3"/>
  <c r="F11" i="3"/>
  <c r="G11" i="3"/>
  <c r="H11" i="3"/>
  <c r="E12" i="3"/>
  <c r="F12" i="3"/>
  <c r="G12" i="3"/>
  <c r="H12" i="3"/>
  <c r="E13" i="3"/>
  <c r="F13" i="3"/>
  <c r="G13" i="3"/>
  <c r="H13" i="3"/>
  <c r="E14" i="3"/>
  <c r="F14" i="3"/>
  <c r="G14" i="3"/>
  <c r="H14" i="3"/>
  <c r="E15" i="3"/>
  <c r="F15" i="3"/>
  <c r="G15" i="3"/>
  <c r="H15" i="3"/>
  <c r="E16" i="3"/>
  <c r="F16" i="3"/>
  <c r="G16" i="3"/>
  <c r="H16" i="3"/>
  <c r="E17" i="3"/>
  <c r="F17" i="3"/>
  <c r="G17" i="3"/>
  <c r="H17" i="3"/>
  <c r="E18" i="3"/>
  <c r="F18" i="3"/>
  <c r="G18" i="3"/>
  <c r="H18" i="3"/>
  <c r="E19" i="3"/>
  <c r="F19" i="3"/>
  <c r="G19" i="3"/>
  <c r="H19" i="3"/>
  <c r="E20" i="3"/>
  <c r="F20" i="3"/>
  <c r="G20" i="3"/>
  <c r="H20" i="3"/>
  <c r="E21" i="3"/>
  <c r="F21" i="3"/>
  <c r="G21" i="3"/>
  <c r="H21" i="3"/>
  <c r="E22" i="3"/>
  <c r="F22" i="3"/>
  <c r="G22" i="3"/>
  <c r="H22" i="3"/>
  <c r="E23" i="3"/>
  <c r="F23" i="3"/>
  <c r="G23" i="3"/>
  <c r="H23" i="3"/>
  <c r="E24" i="3"/>
  <c r="F24" i="3"/>
  <c r="G24" i="3"/>
  <c r="H24" i="3"/>
  <c r="E25" i="3"/>
  <c r="F25" i="3"/>
  <c r="G25" i="3"/>
  <c r="H25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" i="3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3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I68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J69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6" i="1"/>
  <c r="I67" i="1"/>
  <c r="I62" i="1"/>
  <c r="I63" i="1"/>
  <c r="I64" i="1"/>
  <c r="I65" i="1"/>
</calcChain>
</file>

<file path=xl/sharedStrings.xml><?xml version="1.0" encoding="utf-8"?>
<sst xmlns="http://schemas.openxmlformats.org/spreadsheetml/2006/main" count="352" uniqueCount="237">
  <si>
    <t>Genus</t>
  </si>
  <si>
    <t>Species</t>
  </si>
  <si>
    <t>Variety</t>
  </si>
  <si>
    <t>Forma</t>
  </si>
  <si>
    <t>Author</t>
  </si>
  <si>
    <t>Picture</t>
  </si>
  <si>
    <t>Notes</t>
  </si>
  <si>
    <t>Amphora</t>
  </si>
  <si>
    <t>(Kützing) Schoman&amp; Archibald 1986</t>
  </si>
  <si>
    <t>1-121/122 NN</t>
  </si>
  <si>
    <t>Big</t>
  </si>
  <si>
    <t>Brun 1901</t>
  </si>
  <si>
    <t>1-119/120 NN</t>
  </si>
  <si>
    <t>Caloneis</t>
  </si>
  <si>
    <t>Lange-Bertalot</t>
  </si>
  <si>
    <t>(Lagerstedt)Cleve 1894</t>
  </si>
  <si>
    <t>(Ehrenberg) Cleve 1894</t>
  </si>
  <si>
    <t>Cavinula</t>
  </si>
  <si>
    <t>pseudoscutiformis</t>
  </si>
  <si>
    <t>(hudstedt) D. Mann &amp; Stickle in Round et al. 1990</t>
  </si>
  <si>
    <t>Cymbopleura</t>
  </si>
  <si>
    <t>angustata</t>
  </si>
  <si>
    <t>spitsbergensis</t>
  </si>
  <si>
    <t>Krammer 2003</t>
  </si>
  <si>
    <t>16-113/114 N</t>
  </si>
  <si>
    <t>Diatoma</t>
  </si>
  <si>
    <t>tenuis</t>
  </si>
  <si>
    <t>Agardh 1812</t>
  </si>
  <si>
    <t>1-114</t>
  </si>
  <si>
    <t>Encyonema</t>
  </si>
  <si>
    <t>(Bleisch in Rabenhorst) Mann in Round, Crawford &amp; Mann 1990</t>
  </si>
  <si>
    <t>1-129</t>
  </si>
  <si>
    <t>(Bleisch in Rabenhorst) Mann in Round, Crawford &amp; Mann 1990/(Hilse) D.G.Mann in Round, Crawford &amp; Mann 1990</t>
  </si>
  <si>
    <t>1-186/130 rechts</t>
  </si>
  <si>
    <t>Fragilaria</t>
  </si>
  <si>
    <t>capucina</t>
  </si>
  <si>
    <t>Desmazières 1825 sensu lato</t>
  </si>
  <si>
    <t>47-121/122 N</t>
  </si>
  <si>
    <t>tenera</t>
  </si>
  <si>
    <t>(W. Smith) Lange-Bertalot 1980</t>
  </si>
  <si>
    <t>similis</t>
  </si>
  <si>
    <t>arcus</t>
  </si>
  <si>
    <t>Hippodonta</t>
  </si>
  <si>
    <t>capitata</t>
  </si>
  <si>
    <t>(Ehrenberg) Lange-Bertalot, Metzelin &amp; Witkowski</t>
  </si>
  <si>
    <t>4-130/131/132</t>
  </si>
  <si>
    <t>Navicula</t>
  </si>
  <si>
    <t xml:space="preserve">hanseatica </t>
  </si>
  <si>
    <t>spp. circumarctica</t>
  </si>
  <si>
    <t>1-114 N/1-115/116 NN</t>
  </si>
  <si>
    <t xml:space="preserve">Navicula </t>
  </si>
  <si>
    <t>cincta</t>
  </si>
  <si>
    <t>(Ehrenberg) Ralfs in Prichard 1861</t>
  </si>
  <si>
    <t>8-178</t>
  </si>
  <si>
    <t>Kützing 1844</t>
  </si>
  <si>
    <t>8-124/125 N</t>
  </si>
  <si>
    <t>slesvicensis</t>
  </si>
  <si>
    <t>Grunow</t>
  </si>
  <si>
    <t>4-156</t>
  </si>
  <si>
    <t>phyllepta</t>
  </si>
  <si>
    <t>2-118 N</t>
  </si>
  <si>
    <t>Neidium</t>
  </si>
  <si>
    <t>ampliatum</t>
  </si>
  <si>
    <t>(Ehrenberg) Krammer in Krammer &amp; Lange-Bertalot 1985 sensu lato</t>
  </si>
  <si>
    <t>1-187/113 NN</t>
  </si>
  <si>
    <t>thick and thin?</t>
  </si>
  <si>
    <t>Nitzschia</t>
  </si>
  <si>
    <t>Hustedt 1943</t>
  </si>
  <si>
    <t>1-146</t>
  </si>
  <si>
    <t>perminuta</t>
  </si>
  <si>
    <t>(Grunow) M. Peragallo 1903 [Arctic form 1]</t>
  </si>
  <si>
    <t>1-158</t>
  </si>
  <si>
    <t>Hustedt 1954</t>
  </si>
  <si>
    <t>Pinnularia</t>
  </si>
  <si>
    <t xml:space="preserve">Placoneis </t>
  </si>
  <si>
    <t>placentula</t>
  </si>
  <si>
    <t>(Ehrenberg) Kützing 1844</t>
  </si>
  <si>
    <t>1-142</t>
  </si>
  <si>
    <t>Planothidium</t>
  </si>
  <si>
    <t>oestrupii</t>
  </si>
  <si>
    <t>(Cleve-Euler) Round &amp; Bukhtiyarova 1996</t>
  </si>
  <si>
    <t>1-121</t>
  </si>
  <si>
    <t>1-116 N</t>
  </si>
  <si>
    <t>Stauroneis</t>
  </si>
  <si>
    <t>Lange-Bertalot, Cavacini, Tagliaventi &amp; Alfinito 2003</t>
  </si>
  <si>
    <t>1-154</t>
  </si>
  <si>
    <t>Staurosirella</t>
  </si>
  <si>
    <t>pinnata</t>
  </si>
  <si>
    <t>(Ehrenberg) Williams &amp; Round 1987</t>
  </si>
  <si>
    <t>1-122</t>
  </si>
  <si>
    <t>GV</t>
  </si>
  <si>
    <t xml:space="preserve">sp </t>
  </si>
  <si>
    <t>4-121-123 N</t>
  </si>
  <si>
    <t>Sum</t>
  </si>
  <si>
    <t>Crysophyte Cyst</t>
  </si>
  <si>
    <t>2-123 NN</t>
  </si>
  <si>
    <t>Microspheres</t>
  </si>
  <si>
    <t>pinnata GV</t>
  </si>
  <si>
    <t>minutum</t>
  </si>
  <si>
    <t>Cymbella</t>
  </si>
  <si>
    <t>sinuata</t>
  </si>
  <si>
    <t>bacillum</t>
  </si>
  <si>
    <t>2-179, 1-160</t>
  </si>
  <si>
    <t>silicula</t>
  </si>
  <si>
    <t xml:space="preserve">Cymbella </t>
  </si>
  <si>
    <t>reichardtii</t>
  </si>
  <si>
    <t>interrupta</t>
  </si>
  <si>
    <t>hungarica</t>
  </si>
  <si>
    <t>Synedra</t>
  </si>
  <si>
    <t>cyclopum</t>
  </si>
  <si>
    <t>Achnanthidium</t>
  </si>
  <si>
    <t>minitissimum</t>
  </si>
  <si>
    <t>peragalloi</t>
  </si>
  <si>
    <t>inconspicua</t>
  </si>
  <si>
    <t>gregaria</t>
  </si>
  <si>
    <t>minuscula</t>
  </si>
  <si>
    <t>lybica</t>
  </si>
  <si>
    <t>2-163, 32-117-120 N</t>
  </si>
  <si>
    <t>virides</t>
  </si>
  <si>
    <t>vaucheria</t>
  </si>
  <si>
    <t>rhynchocephala</t>
  </si>
  <si>
    <t>vulpina</t>
  </si>
  <si>
    <t>phoenicenteron</t>
  </si>
  <si>
    <t>microstauron</t>
  </si>
  <si>
    <t>brebissonii</t>
  </si>
  <si>
    <t>disjuncta</t>
  </si>
  <si>
    <t>nitidiformis</t>
  </si>
  <si>
    <t>Achnanthes</t>
  </si>
  <si>
    <t>pupula</t>
  </si>
  <si>
    <t>scutiformis</t>
  </si>
  <si>
    <t>silesiacum</t>
  </si>
  <si>
    <t>Gomphonema</t>
  </si>
  <si>
    <t>acuminatum</t>
  </si>
  <si>
    <t>cuspidata</t>
  </si>
  <si>
    <t>Slide D35 (102.3-56.2)</t>
  </si>
  <si>
    <t>bioretii</t>
  </si>
  <si>
    <t>cocconeiformis</t>
  </si>
  <si>
    <t>Staurosira</t>
  </si>
  <si>
    <t>venter</t>
  </si>
  <si>
    <t>daonensis</t>
  </si>
  <si>
    <t>amphibia</t>
  </si>
  <si>
    <t>Dry weight (g)</t>
  </si>
  <si>
    <t>Conc microspheres (number/ml) (1ml per slide)</t>
  </si>
  <si>
    <t>Concentration diatoms (number/g)</t>
  </si>
  <si>
    <t>Concentration chrysophytes (number/g)</t>
  </si>
  <si>
    <t>Tabellaria</t>
  </si>
  <si>
    <t>flocculosa</t>
  </si>
  <si>
    <t>Diploneis</t>
  </si>
  <si>
    <t>ovalis</t>
  </si>
  <si>
    <t>stroemii</t>
  </si>
  <si>
    <t>microcephala</t>
  </si>
  <si>
    <t xml:space="preserve"> </t>
  </si>
  <si>
    <t>pusilla</t>
  </si>
  <si>
    <t>fogediana</t>
  </si>
  <si>
    <t>mesiana</t>
  </si>
  <si>
    <t>cistula</t>
  </si>
  <si>
    <t>Eunotia</t>
  </si>
  <si>
    <t>ulna</t>
  </si>
  <si>
    <t>SUM</t>
  </si>
  <si>
    <t>veneta</t>
  </si>
  <si>
    <t>cruticula</t>
  </si>
  <si>
    <t>paleaformis</t>
  </si>
  <si>
    <t>pura</t>
  </si>
  <si>
    <t>Achnanthes bioretii</t>
  </si>
  <si>
    <t>Achnanthes daonensis</t>
  </si>
  <si>
    <t>Achnanthidium minitissimum</t>
  </si>
  <si>
    <t>Achnanthes pusilla</t>
  </si>
  <si>
    <t>Achnanthes nitidiformis</t>
  </si>
  <si>
    <t>Amphora lybica</t>
  </si>
  <si>
    <t>Amphora veneta</t>
  </si>
  <si>
    <t>Amphora fogediana</t>
  </si>
  <si>
    <t>Caloneis bacillum</t>
  </si>
  <si>
    <t>Caloneis silicula</t>
  </si>
  <si>
    <t>Cavinula pseudoscutiformis</t>
  </si>
  <si>
    <t>Cymbella cistula</t>
  </si>
  <si>
    <t>Cymbella cuspidata</t>
  </si>
  <si>
    <t>Cymbella sinuata</t>
  </si>
  <si>
    <t>Cymbella  reichardtii</t>
  </si>
  <si>
    <t>Cymbella microcephala</t>
  </si>
  <si>
    <t>Cymbella mesiana</t>
  </si>
  <si>
    <t>Cymbopleura angustata</t>
  </si>
  <si>
    <t>Diatoma tenuis</t>
  </si>
  <si>
    <t>Diploneis ovalis</t>
  </si>
  <si>
    <t>Encyonema minutum</t>
  </si>
  <si>
    <t>Encyonema silesiacum</t>
  </si>
  <si>
    <t>Eunotia arcus</t>
  </si>
  <si>
    <t>Fragilaria capucina</t>
  </si>
  <si>
    <t>Fragilaria tenera</t>
  </si>
  <si>
    <t>Gomphonema acuminatum</t>
  </si>
  <si>
    <t>Hippodonta capitata</t>
  </si>
  <si>
    <t>Hippodonta hungarica</t>
  </si>
  <si>
    <t xml:space="preserve">Navicula hanseatica </t>
  </si>
  <si>
    <t>Navicula  cincta</t>
  </si>
  <si>
    <t>Navicula  cocconeiformis</t>
  </si>
  <si>
    <t>Navicula  gregaria</t>
  </si>
  <si>
    <t>Navicula veneta</t>
  </si>
  <si>
    <t>Navicula disjuncta</t>
  </si>
  <si>
    <t>Navicula cruticula</t>
  </si>
  <si>
    <t>Navicula pupula</t>
  </si>
  <si>
    <t>Navicula minuscula</t>
  </si>
  <si>
    <t>Navicula scutiformis</t>
  </si>
  <si>
    <t>Navicula slesvicensis</t>
  </si>
  <si>
    <t>Navicula stroemii</t>
  </si>
  <si>
    <t>Navicula phyllepta</t>
  </si>
  <si>
    <t>Navicula similis</t>
  </si>
  <si>
    <t>Navicula rhynchocephala</t>
  </si>
  <si>
    <t>Navicula  vulpina</t>
  </si>
  <si>
    <t>Neidium ampliatum</t>
  </si>
  <si>
    <t>Nitzschia amphibia</t>
  </si>
  <si>
    <t>Nitzschia inconspicua</t>
  </si>
  <si>
    <t>Nitzschia perminuta</t>
  </si>
  <si>
    <t>Nitzschia paleaformis</t>
  </si>
  <si>
    <t>Nitzschia pura</t>
  </si>
  <si>
    <t>Pinnularia interrupta</t>
  </si>
  <si>
    <t>Pinnularia microstauron</t>
  </si>
  <si>
    <t>Pinnularia virides</t>
  </si>
  <si>
    <t>Placoneis  placentula</t>
  </si>
  <si>
    <t>Planothidium oestrupii</t>
  </si>
  <si>
    <t>Planothidium peragalloi</t>
  </si>
  <si>
    <t>Stauroneis phoenicenteron</t>
  </si>
  <si>
    <t>Staurosira venter</t>
  </si>
  <si>
    <t>Synedra cyclopum</t>
  </si>
  <si>
    <t>Synedra ulna</t>
  </si>
  <si>
    <t>Tabellaria flocculosa</t>
  </si>
  <si>
    <t xml:space="preserve">GV sp </t>
  </si>
  <si>
    <t>Staurosirella pinnata</t>
  </si>
  <si>
    <t xml:space="preserve">Sum </t>
  </si>
  <si>
    <t xml:space="preserve">Microspheres </t>
  </si>
  <si>
    <t xml:space="preserve">Crysophyte Cyst </t>
  </si>
  <si>
    <t xml:space="preserve">Dry weight (g) </t>
  </si>
  <si>
    <t xml:space="preserve">Conc microspheres (number/ml) (1ml per slide) </t>
  </si>
  <si>
    <t xml:space="preserve">Concentration diatoms (number/g) </t>
  </si>
  <si>
    <t xml:space="preserve">Concentration chrysophytes (number/g) </t>
  </si>
  <si>
    <t>Age</t>
  </si>
  <si>
    <t>Sample #1</t>
  </si>
  <si>
    <t>Sample #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</si>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</sst>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Courier"/>
    </font>
    <font>
      <b/>
      <sz val="12"/>
      <color indexed="8"/>
      <name val="Calibri"/>
      <scheme val="minor"/>
    </font>
    <font>
      <sz val="12"/>
      <color indexed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2" fillId="0" borderId="0" xfId="0" applyFont="1"/>
    <xf numFmtId="0" fontId="3" fillId="0" borderId="0" xfId="0" applyFont="1" applyFill="1"/>
    <xf numFmtId="3" fontId="0" fillId="0" borderId="0" xfId="0" applyNumberFormat="1" applyFont="1"/>
    <xf numFmtId="3" fontId="0" fillId="0" borderId="0" xfId="0" applyNumberFormat="1" applyFont="1" applyFill="1"/>
    <xf numFmtId="0" fontId="7" fillId="0" borderId="0" xfId="0" applyFont="1" applyFill="1" applyBorder="1" applyAlignment="1">
      <alignment vertical="center" shrinkToFit="1"/>
    </xf>
    <xf numFmtId="0" fontId="3" fillId="0" borderId="0" xfId="3" applyFont="1" applyFill="1" applyBorder="1"/>
    <xf numFmtId="0" fontId="8" fillId="0" borderId="0" xfId="0" applyFont="1" applyFill="1" applyBorder="1" applyAlignment="1">
      <alignment vertical="center" shrinkToFit="1"/>
    </xf>
    <xf numFmtId="1" fontId="0" fillId="0" borderId="0" xfId="0" applyNumberFormat="1" applyFont="1"/>
    <xf numFmtId="1" fontId="0" fillId="0" borderId="0" xfId="0" applyNumberFormat="1" applyFont="1" applyFill="1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1" xfId="0" applyFont="1" applyFill="1" applyBorder="1"/>
    <xf numFmtId="0" fontId="1" fillId="2" borderId="1" xfId="0" applyFont="1" applyFill="1" applyBorder="1"/>
    <xf numFmtId="0" fontId="3" fillId="2" borderId="1" xfId="0" applyFont="1" applyFill="1" applyBorder="1"/>
    <xf numFmtId="1" fontId="0" fillId="2" borderId="1" xfId="0" applyNumberFormat="1" applyFont="1" applyFill="1" applyBorder="1"/>
    <xf numFmtId="1" fontId="2" fillId="0" borderId="0" xfId="0" applyNumberFormat="1" applyFont="1"/>
    <xf numFmtId="0" fontId="3" fillId="0" borderId="0" xfId="0" applyFont="1"/>
    <xf numFmtId="0" fontId="0" fillId="2" borderId="3" xfId="0" applyFill="1" applyBorder="1"/>
    <xf numFmtId="0" fontId="0" fillId="0" borderId="2" xfId="0" applyBorder="1"/>
    <xf numFmtId="0" fontId="0" fillId="0" borderId="2" xfId="0" applyFill="1" applyBorder="1"/>
    <xf numFmtId="0" fontId="0" fillId="2" borderId="3" xfId="0" applyFont="1" applyFill="1" applyBorder="1"/>
  </cellXfs>
  <cellStyles count="32">
    <cellStyle name="Followed Hyperlink" xfId="2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Hyperlink" xfId="1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  <cellStyle name="Normal_Sheet1" xfId="3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Counts!#REF!</c:f>
              <c:strCache>
                <c:ptCount val="1"/>
                <c:pt idx="0">
                  <c:v>#REF!</c:v>
                </c:pt>
              </c:strCache>
            </c:strRef>
          </c:tx>
          <c:spPr>
            <a:ln w="28575">
              <a:noFill/>
            </a:ln>
          </c:spPr>
          <c:xVal>
            <c:strRef>
              <c:f>Counts!$J$1:$AG$1</c:f>
              <c:strCache>
                <c:ptCount val="24"/>
                <c:pt idx="0">
                  <c:v>Sample #1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11</c:v>
                </c:pt>
                <c:pt idx="6">
                  <c:v>13</c:v>
                </c:pt>
                <c:pt idx="7">
                  <c:v>15</c:v>
                </c:pt>
                <c:pt idx="8">
                  <c:v>17</c:v>
                </c:pt>
                <c:pt idx="9">
                  <c:v>19</c:v>
                </c:pt>
                <c:pt idx="10">
                  <c:v>21</c:v>
                </c:pt>
                <c:pt idx="11">
                  <c:v>23</c:v>
                </c:pt>
                <c:pt idx="12">
                  <c:v>25</c:v>
                </c:pt>
                <c:pt idx="13">
                  <c:v>27</c:v>
                </c:pt>
                <c:pt idx="14">
                  <c:v>29</c:v>
                </c:pt>
                <c:pt idx="15">
                  <c:v>31</c:v>
                </c:pt>
                <c:pt idx="16">
                  <c:v>33</c:v>
                </c:pt>
                <c:pt idx="17">
                  <c:v>35</c:v>
                </c:pt>
                <c:pt idx="18">
                  <c:v>37</c:v>
                </c:pt>
                <c:pt idx="19">
                  <c:v>39</c:v>
                </c:pt>
                <c:pt idx="20">
                  <c:v>41</c:v>
                </c:pt>
                <c:pt idx="21">
                  <c:v>43</c:v>
                </c:pt>
                <c:pt idx="22">
                  <c:v>45</c:v>
                </c:pt>
                <c:pt idx="23">
                  <c:v>47</c:v>
                </c:pt>
              </c:strCache>
            </c:strRef>
          </c:xVal>
          <c:yVal>
            <c:numRef>
              <c:f>Counts!#REF!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96528952"/>
        <c:axId val="-2099591432"/>
      </c:scatterChart>
      <c:valAx>
        <c:axId val="-2096528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099591432"/>
        <c:crosses val="autoZero"/>
        <c:crossBetween val="midCat"/>
      </c:valAx>
      <c:valAx>
        <c:axId val="-2099591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09652895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75</xdr:row>
      <xdr:rowOff>0</xdr:rowOff>
    </xdr:from>
    <xdr:to>
      <xdr:col>20</xdr:col>
      <xdr:colOff>381000</xdr:colOff>
      <xdr:row>88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zoomScale="85" zoomScaleNormal="85" zoomScalePageLayoutView="85" workbookViewId="0">
      <pane xSplit="2" ySplit="1" topLeftCell="C50" activePane="bottomRight" state="frozen"/>
      <selection pane="topRight" activeCell="C1" sqref="C1"/>
      <selection pane="bottomLeft" activeCell="A2" sqref="A2"/>
      <selection pane="bottomRight" activeCell="J2" sqref="J2"/>
    </sheetView>
  </sheetViews>
  <sheetFormatPr baseColWidth="10" defaultColWidth="11" defaultRowHeight="15" x14ac:dyDescent="0"/>
  <cols>
    <col min="1" max="1" width="34.5" bestFit="1" customWidth="1"/>
    <col min="2" max="3" width="14.83203125" customWidth="1"/>
    <col min="9" max="9" width="11.1640625" bestFit="1" customWidth="1"/>
    <col min="10" max="10" width="12" bestFit="1" customWidth="1"/>
    <col min="11" max="21" width="12" style="3" bestFit="1" customWidth="1"/>
    <col min="22" max="22" width="13.1640625" style="3" bestFit="1" customWidth="1"/>
    <col min="23" max="23" width="12" style="3" bestFit="1" customWidth="1"/>
    <col min="24" max="25" width="13.1640625" style="3" bestFit="1" customWidth="1"/>
    <col min="26" max="33" width="12" style="3" bestFit="1" customWidth="1"/>
  </cols>
  <sheetData>
    <row r="1" spans="1:37" s="16" customFormat="1">
      <c r="A1" s="15" t="s">
        <v>0</v>
      </c>
      <c r="B1" s="15" t="s">
        <v>1</v>
      </c>
      <c r="C1" s="15"/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158</v>
      </c>
      <c r="J1" s="15" t="s">
        <v>234</v>
      </c>
      <c r="K1" s="15">
        <v>3</v>
      </c>
      <c r="L1" s="15">
        <v>5</v>
      </c>
      <c r="M1" s="15">
        <v>7</v>
      </c>
      <c r="N1" s="15">
        <v>9</v>
      </c>
      <c r="O1" s="15">
        <v>11</v>
      </c>
      <c r="P1" s="15">
        <v>13</v>
      </c>
      <c r="Q1" s="15">
        <v>15</v>
      </c>
      <c r="R1" s="15">
        <v>17</v>
      </c>
      <c r="S1" s="15">
        <v>19</v>
      </c>
      <c r="T1" s="15">
        <v>21</v>
      </c>
      <c r="U1" s="15">
        <v>23</v>
      </c>
      <c r="V1" s="15">
        <v>25</v>
      </c>
      <c r="W1" s="15">
        <v>27</v>
      </c>
      <c r="X1" s="15">
        <v>29</v>
      </c>
      <c r="Y1" s="15">
        <v>31</v>
      </c>
      <c r="Z1" s="15">
        <v>33</v>
      </c>
      <c r="AA1" s="15">
        <v>35</v>
      </c>
      <c r="AB1" s="15">
        <v>37</v>
      </c>
      <c r="AC1" s="15">
        <v>39</v>
      </c>
      <c r="AD1" s="15">
        <v>41</v>
      </c>
      <c r="AE1" s="15">
        <v>43</v>
      </c>
      <c r="AF1" s="15">
        <v>45</v>
      </c>
      <c r="AG1" s="15">
        <v>47</v>
      </c>
      <c r="AH1" s="15"/>
      <c r="AI1" s="15"/>
      <c r="AJ1" s="15"/>
      <c r="AK1" s="15"/>
    </row>
    <row r="2" spans="1:37">
      <c r="A2" s="1" t="s">
        <v>6</v>
      </c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7">
      <c r="A3" s="4" t="s">
        <v>127</v>
      </c>
      <c r="B3" s="4" t="s">
        <v>135</v>
      </c>
      <c r="C3" s="4" t="str">
        <f>A3&amp;" "&amp;B3</f>
        <v>Achnanthes bioretii</v>
      </c>
      <c r="D3" s="4"/>
      <c r="E3" s="4"/>
      <c r="F3" s="4"/>
      <c r="G3" s="4"/>
      <c r="H3" s="4"/>
      <c r="I3" s="4">
        <f t="shared" ref="I3:I53" si="0">SUM(J3:AG3)</f>
        <v>47</v>
      </c>
      <c r="J3" s="4">
        <v>1</v>
      </c>
      <c r="K3" s="5">
        <v>2</v>
      </c>
      <c r="L3" s="5">
        <v>9</v>
      </c>
      <c r="M3" s="5">
        <v>1</v>
      </c>
      <c r="N3" s="5">
        <v>4</v>
      </c>
      <c r="O3" s="5"/>
      <c r="P3" s="5">
        <v>3</v>
      </c>
      <c r="Q3" s="5"/>
      <c r="R3" s="5">
        <v>3</v>
      </c>
      <c r="S3" s="5">
        <v>1</v>
      </c>
      <c r="T3" s="5"/>
      <c r="U3" s="5"/>
      <c r="V3" s="5">
        <v>4</v>
      </c>
      <c r="W3" s="5">
        <v>1</v>
      </c>
      <c r="X3" s="5"/>
      <c r="Y3" s="5">
        <v>1</v>
      </c>
      <c r="Z3" s="5"/>
      <c r="AA3" s="5">
        <v>7</v>
      </c>
      <c r="AB3" s="5"/>
      <c r="AC3" s="5">
        <v>1</v>
      </c>
      <c r="AD3" s="5">
        <v>6</v>
      </c>
      <c r="AE3" s="5"/>
      <c r="AF3" s="5"/>
      <c r="AG3" s="5">
        <v>3</v>
      </c>
    </row>
    <row r="4" spans="1:37">
      <c r="A4" s="4" t="s">
        <v>127</v>
      </c>
      <c r="B4" s="4" t="s">
        <v>139</v>
      </c>
      <c r="C4" s="4" t="str">
        <f t="shared" ref="C4:C67" si="1">A4&amp;" "&amp;B4</f>
        <v>Achnanthes daonensis</v>
      </c>
      <c r="D4" s="4"/>
      <c r="E4" s="4"/>
      <c r="F4" s="4"/>
      <c r="G4" s="4"/>
      <c r="H4" s="4"/>
      <c r="I4" s="4">
        <f t="shared" si="0"/>
        <v>8</v>
      </c>
      <c r="J4" s="4"/>
      <c r="K4" s="5"/>
      <c r="L4" s="5">
        <v>2</v>
      </c>
      <c r="M4" s="5"/>
      <c r="N4" s="5"/>
      <c r="O4" s="5"/>
      <c r="P4" s="5">
        <v>2</v>
      </c>
      <c r="Q4" s="5"/>
      <c r="R4" s="5"/>
      <c r="S4" s="5"/>
      <c r="T4" s="5">
        <v>1</v>
      </c>
      <c r="U4" s="5"/>
      <c r="V4" s="5"/>
      <c r="W4" s="5"/>
      <c r="X4" s="5">
        <v>2</v>
      </c>
      <c r="Y4" s="5"/>
      <c r="Z4" s="5">
        <v>1</v>
      </c>
      <c r="AA4" s="5"/>
      <c r="AB4" s="5"/>
      <c r="AC4" s="5"/>
      <c r="AD4" s="5"/>
      <c r="AE4" s="5"/>
      <c r="AF4" s="5"/>
      <c r="AG4" s="5"/>
    </row>
    <row r="5" spans="1:37">
      <c r="A5" s="4" t="s">
        <v>110</v>
      </c>
      <c r="B5" s="4" t="s">
        <v>111</v>
      </c>
      <c r="C5" s="4" t="str">
        <f t="shared" si="1"/>
        <v>Achnanthidium minitissimum</v>
      </c>
      <c r="D5" s="4"/>
      <c r="E5" s="4"/>
      <c r="F5" s="4"/>
      <c r="G5" s="4"/>
      <c r="H5" s="4"/>
      <c r="I5" s="4">
        <f t="shared" si="0"/>
        <v>158</v>
      </c>
      <c r="J5" s="4">
        <v>1</v>
      </c>
      <c r="K5" s="5">
        <v>12</v>
      </c>
      <c r="L5" s="5">
        <v>5</v>
      </c>
      <c r="M5" s="5">
        <v>9</v>
      </c>
      <c r="N5" s="5">
        <v>6</v>
      </c>
      <c r="O5" s="5">
        <v>4</v>
      </c>
      <c r="P5" s="5">
        <v>2</v>
      </c>
      <c r="Q5" s="5">
        <v>4</v>
      </c>
      <c r="R5" s="5">
        <v>5</v>
      </c>
      <c r="S5" s="5">
        <v>12</v>
      </c>
      <c r="T5" s="5">
        <v>6</v>
      </c>
      <c r="U5" s="5">
        <v>10</v>
      </c>
      <c r="V5" s="5">
        <v>25</v>
      </c>
      <c r="W5" s="5">
        <v>4</v>
      </c>
      <c r="X5" s="5">
        <v>7</v>
      </c>
      <c r="Y5" s="5">
        <v>13</v>
      </c>
      <c r="Z5" s="5">
        <v>4</v>
      </c>
      <c r="AA5" s="5"/>
      <c r="AB5" s="5"/>
      <c r="AC5" s="5">
        <v>13</v>
      </c>
      <c r="AD5" s="5">
        <v>12</v>
      </c>
      <c r="AE5" s="5"/>
      <c r="AF5" s="5">
        <v>1</v>
      </c>
      <c r="AG5" s="5">
        <v>3</v>
      </c>
    </row>
    <row r="6" spans="1:37">
      <c r="A6" s="4" t="s">
        <v>127</v>
      </c>
      <c r="B6" s="4" t="s">
        <v>152</v>
      </c>
      <c r="C6" s="4" t="str">
        <f t="shared" si="1"/>
        <v>Achnanthes pusilla</v>
      </c>
      <c r="D6" s="4"/>
      <c r="E6" s="4"/>
      <c r="F6" s="4"/>
      <c r="G6" s="4"/>
      <c r="H6" s="4"/>
      <c r="I6" s="4">
        <f t="shared" si="0"/>
        <v>9</v>
      </c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>
        <v>3</v>
      </c>
      <c r="Y6" s="5"/>
      <c r="Z6" s="5"/>
      <c r="AA6" s="5"/>
      <c r="AB6" s="5"/>
      <c r="AC6" s="5"/>
      <c r="AD6" s="5"/>
      <c r="AE6" s="5">
        <v>2</v>
      </c>
      <c r="AF6" s="5"/>
      <c r="AG6" s="5">
        <v>4</v>
      </c>
    </row>
    <row r="7" spans="1:37">
      <c r="A7" s="4" t="s">
        <v>127</v>
      </c>
      <c r="B7" s="4" t="s">
        <v>126</v>
      </c>
      <c r="C7" s="4" t="str">
        <f t="shared" si="1"/>
        <v>Achnanthes nitidiformis</v>
      </c>
      <c r="D7" s="4"/>
      <c r="E7" s="4"/>
      <c r="F7" s="4"/>
      <c r="G7" s="4"/>
      <c r="H7" s="4"/>
      <c r="I7" s="4">
        <f t="shared" si="0"/>
        <v>1</v>
      </c>
      <c r="J7" s="4"/>
      <c r="K7" s="5"/>
      <c r="L7" s="5"/>
      <c r="M7" s="5"/>
      <c r="N7" s="5">
        <v>1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7" s="5" customFormat="1">
      <c r="A8" s="5" t="s">
        <v>7</v>
      </c>
      <c r="B8" s="5" t="s">
        <v>116</v>
      </c>
      <c r="C8" s="4" t="str">
        <f t="shared" si="1"/>
        <v>Amphora lybica</v>
      </c>
      <c r="F8" s="5" t="s">
        <v>8</v>
      </c>
      <c r="G8" s="5" t="s">
        <v>9</v>
      </c>
      <c r="H8" s="5" t="s">
        <v>10</v>
      </c>
      <c r="I8" s="5">
        <f t="shared" si="0"/>
        <v>60</v>
      </c>
      <c r="J8" s="5">
        <v>1</v>
      </c>
      <c r="K8" s="5">
        <v>2</v>
      </c>
      <c r="L8" s="5">
        <v>3</v>
      </c>
      <c r="M8" s="5">
        <v>3</v>
      </c>
      <c r="N8" s="5">
        <v>1</v>
      </c>
      <c r="O8" s="5">
        <v>2</v>
      </c>
      <c r="P8" s="5">
        <v>1</v>
      </c>
      <c r="Q8" s="5">
        <v>2</v>
      </c>
      <c r="R8" s="5">
        <v>3</v>
      </c>
      <c r="S8" s="5">
        <v>2</v>
      </c>
      <c r="T8" s="5">
        <v>6</v>
      </c>
      <c r="V8" s="5">
        <v>1</v>
      </c>
      <c r="X8" s="5">
        <v>1</v>
      </c>
      <c r="Y8" s="5">
        <v>3</v>
      </c>
      <c r="Z8" s="5">
        <v>2</v>
      </c>
      <c r="AB8" s="5">
        <v>5</v>
      </c>
      <c r="AC8" s="5">
        <v>5</v>
      </c>
      <c r="AD8" s="5">
        <v>4</v>
      </c>
      <c r="AE8" s="5">
        <v>3</v>
      </c>
      <c r="AF8" s="5">
        <v>5</v>
      </c>
      <c r="AG8" s="5">
        <v>5</v>
      </c>
    </row>
    <row r="9" spans="1:37" s="4" customFormat="1">
      <c r="A9" s="4" t="s">
        <v>7</v>
      </c>
      <c r="B9" s="4" t="s">
        <v>159</v>
      </c>
      <c r="C9" s="4" t="str">
        <f t="shared" si="1"/>
        <v>Amphora veneta</v>
      </c>
      <c r="F9" s="4" t="s">
        <v>11</v>
      </c>
      <c r="G9" s="4" t="s">
        <v>12</v>
      </c>
      <c r="I9" s="4">
        <f t="shared" si="0"/>
        <v>4</v>
      </c>
      <c r="K9" s="5"/>
      <c r="L9" s="5"/>
      <c r="M9" s="5">
        <v>1</v>
      </c>
      <c r="N9" s="5"/>
      <c r="O9" s="5"/>
      <c r="P9" s="5"/>
      <c r="Q9" s="5">
        <v>1</v>
      </c>
      <c r="R9" s="5">
        <v>1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>
        <v>1</v>
      </c>
      <c r="AG9" s="5"/>
    </row>
    <row r="10" spans="1:37" s="4" customFormat="1">
      <c r="A10" s="4" t="s">
        <v>7</v>
      </c>
      <c r="B10" s="4" t="s">
        <v>153</v>
      </c>
      <c r="C10" s="4" t="str">
        <f t="shared" si="1"/>
        <v>Amphora fogediana</v>
      </c>
      <c r="I10" s="4">
        <f t="shared" si="0"/>
        <v>6</v>
      </c>
      <c r="K10" s="5"/>
      <c r="L10" s="5"/>
      <c r="M10" s="5"/>
      <c r="N10" s="5"/>
      <c r="O10" s="5"/>
      <c r="P10" s="5"/>
      <c r="Q10" s="5"/>
      <c r="R10" s="5"/>
      <c r="S10" s="5">
        <v>4</v>
      </c>
      <c r="T10" s="5"/>
      <c r="U10" s="5"/>
      <c r="V10" s="5"/>
      <c r="W10" s="5"/>
      <c r="X10" s="5"/>
      <c r="Y10" s="5"/>
      <c r="Z10" s="5"/>
      <c r="AA10" s="5"/>
      <c r="AB10" s="5">
        <v>2</v>
      </c>
      <c r="AC10" s="5"/>
      <c r="AD10" s="5"/>
      <c r="AE10" s="5"/>
      <c r="AF10" s="5"/>
      <c r="AG10" s="5"/>
    </row>
    <row r="11" spans="1:37" s="4" customFormat="1">
      <c r="A11" s="4" t="s">
        <v>13</v>
      </c>
      <c r="B11" s="4" t="s">
        <v>101</v>
      </c>
      <c r="C11" s="4" t="str">
        <f t="shared" si="1"/>
        <v>Caloneis bacillum</v>
      </c>
      <c r="F11" s="4" t="s">
        <v>15</v>
      </c>
      <c r="G11" s="4" t="s">
        <v>102</v>
      </c>
      <c r="I11" s="4">
        <f t="shared" si="0"/>
        <v>134</v>
      </c>
      <c r="J11" s="4">
        <v>6</v>
      </c>
      <c r="K11" s="5">
        <v>8</v>
      </c>
      <c r="L11" s="5">
        <v>8</v>
      </c>
      <c r="M11" s="5"/>
      <c r="N11" s="5">
        <v>8</v>
      </c>
      <c r="O11" s="5">
        <v>6</v>
      </c>
      <c r="P11" s="5">
        <v>6</v>
      </c>
      <c r="Q11" s="5">
        <v>3</v>
      </c>
      <c r="R11" s="5">
        <v>12</v>
      </c>
      <c r="S11" s="5">
        <v>4</v>
      </c>
      <c r="T11" s="5">
        <v>12</v>
      </c>
      <c r="U11" s="5">
        <v>6</v>
      </c>
      <c r="V11" s="5"/>
      <c r="W11" s="5">
        <v>15</v>
      </c>
      <c r="X11" s="5">
        <v>2</v>
      </c>
      <c r="Y11" s="5">
        <v>6</v>
      </c>
      <c r="Z11" s="5">
        <v>4</v>
      </c>
      <c r="AA11" s="5">
        <v>6</v>
      </c>
      <c r="AB11" s="5">
        <v>3</v>
      </c>
      <c r="AC11" s="5">
        <v>2</v>
      </c>
      <c r="AD11" s="5">
        <v>2</v>
      </c>
      <c r="AE11" s="5">
        <v>3</v>
      </c>
      <c r="AF11" s="5">
        <v>4</v>
      </c>
      <c r="AG11" s="5">
        <v>8</v>
      </c>
    </row>
    <row r="12" spans="1:37">
      <c r="A12" s="4" t="s">
        <v>13</v>
      </c>
      <c r="B12" s="4" t="s">
        <v>103</v>
      </c>
      <c r="C12" s="4" t="str">
        <f t="shared" si="1"/>
        <v>Caloneis silicula</v>
      </c>
      <c r="D12" s="4"/>
      <c r="E12" s="4"/>
      <c r="F12" s="4" t="s">
        <v>16</v>
      </c>
      <c r="G12" s="4"/>
      <c r="H12" s="4"/>
      <c r="I12" s="4">
        <f t="shared" si="0"/>
        <v>13</v>
      </c>
      <c r="J12" s="4">
        <v>1</v>
      </c>
      <c r="K12" s="5"/>
      <c r="L12" s="5"/>
      <c r="M12" s="5">
        <v>2</v>
      </c>
      <c r="N12" s="5"/>
      <c r="O12" s="5"/>
      <c r="P12" s="5"/>
      <c r="Q12" s="5"/>
      <c r="R12" s="5"/>
      <c r="S12" s="5"/>
      <c r="T12" s="5"/>
      <c r="U12" s="5"/>
      <c r="V12" s="5"/>
      <c r="W12" s="5">
        <v>1</v>
      </c>
      <c r="X12" s="5"/>
      <c r="Y12" s="5"/>
      <c r="Z12" s="5">
        <v>1</v>
      </c>
      <c r="AA12" s="5"/>
      <c r="AB12" s="5"/>
      <c r="AC12" s="5">
        <v>1</v>
      </c>
      <c r="AD12" s="5">
        <v>2</v>
      </c>
      <c r="AE12" s="5">
        <v>1</v>
      </c>
      <c r="AF12" s="5">
        <v>1</v>
      </c>
      <c r="AG12" s="5">
        <v>3</v>
      </c>
    </row>
    <row r="13" spans="1:37">
      <c r="A13" s="4" t="s">
        <v>17</v>
      </c>
      <c r="B13" s="4" t="s">
        <v>18</v>
      </c>
      <c r="C13" s="4" t="str">
        <f t="shared" si="1"/>
        <v>Cavinula pseudoscutiformis</v>
      </c>
      <c r="D13" s="4"/>
      <c r="E13" s="4"/>
      <c r="F13" s="4" t="s">
        <v>19</v>
      </c>
      <c r="G13" s="4"/>
      <c r="H13" s="4"/>
      <c r="I13" s="4">
        <f t="shared" si="0"/>
        <v>109</v>
      </c>
      <c r="J13" s="4">
        <v>3</v>
      </c>
      <c r="K13" s="5">
        <v>2</v>
      </c>
      <c r="L13" s="5">
        <v>4</v>
      </c>
      <c r="M13" s="5">
        <v>1</v>
      </c>
      <c r="N13" s="5">
        <v>7</v>
      </c>
      <c r="O13" s="5">
        <v>9</v>
      </c>
      <c r="P13" s="5">
        <v>3</v>
      </c>
      <c r="Q13" s="5">
        <v>5</v>
      </c>
      <c r="R13" s="5">
        <v>7</v>
      </c>
      <c r="S13" s="5">
        <v>2</v>
      </c>
      <c r="T13" s="5"/>
      <c r="U13" s="5">
        <v>2</v>
      </c>
      <c r="V13" s="5"/>
      <c r="W13" s="5">
        <v>1</v>
      </c>
      <c r="X13" s="5">
        <v>6</v>
      </c>
      <c r="Y13" s="5">
        <v>3</v>
      </c>
      <c r="Z13" s="5">
        <v>1</v>
      </c>
      <c r="AA13" s="5">
        <v>3</v>
      </c>
      <c r="AB13" s="5">
        <v>11</v>
      </c>
      <c r="AC13" s="5">
        <v>8</v>
      </c>
      <c r="AD13" s="5">
        <v>8</v>
      </c>
      <c r="AE13" s="5">
        <v>10</v>
      </c>
      <c r="AF13" s="5">
        <v>7</v>
      </c>
      <c r="AG13" s="5">
        <v>6</v>
      </c>
    </row>
    <row r="14" spans="1:37">
      <c r="A14" s="4" t="s">
        <v>99</v>
      </c>
      <c r="B14" s="4" t="s">
        <v>155</v>
      </c>
      <c r="C14" s="4" t="str">
        <f t="shared" si="1"/>
        <v>Cymbella cistula</v>
      </c>
      <c r="D14" s="4"/>
      <c r="E14" s="4"/>
      <c r="F14" s="4"/>
      <c r="G14" s="4"/>
      <c r="H14" s="4"/>
      <c r="I14" s="4">
        <f t="shared" si="0"/>
        <v>1</v>
      </c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>
        <v>1</v>
      </c>
      <c r="AG14" s="5"/>
    </row>
    <row r="15" spans="1:37">
      <c r="A15" s="4" t="s">
        <v>99</v>
      </c>
      <c r="B15" s="4" t="s">
        <v>133</v>
      </c>
      <c r="C15" s="4" t="str">
        <f t="shared" si="1"/>
        <v>Cymbella cuspidata</v>
      </c>
      <c r="D15" s="4"/>
      <c r="E15" s="4"/>
      <c r="F15" s="4"/>
      <c r="G15" s="4"/>
      <c r="H15" s="4"/>
      <c r="I15" s="4">
        <f t="shared" si="0"/>
        <v>9</v>
      </c>
      <c r="J15" s="4"/>
      <c r="K15" s="5"/>
      <c r="L15" s="5"/>
      <c r="M15" s="5"/>
      <c r="N15" s="5"/>
      <c r="O15" s="5">
        <v>1</v>
      </c>
      <c r="P15" s="5">
        <v>1</v>
      </c>
      <c r="Q15" s="5"/>
      <c r="R15" s="5"/>
      <c r="S15" s="5"/>
      <c r="T15" s="5"/>
      <c r="U15" s="5"/>
      <c r="V15" s="5">
        <v>2</v>
      </c>
      <c r="W15" s="5"/>
      <c r="X15" s="5"/>
      <c r="Y15" s="5"/>
      <c r="Z15" s="5">
        <v>2</v>
      </c>
      <c r="AA15" s="5"/>
      <c r="AB15" s="5">
        <v>1</v>
      </c>
      <c r="AC15" s="5"/>
      <c r="AD15" s="5"/>
      <c r="AE15" s="5"/>
      <c r="AF15" s="5"/>
      <c r="AG15" s="5">
        <v>2</v>
      </c>
    </row>
    <row r="16" spans="1:37">
      <c r="A16" s="4" t="s">
        <v>99</v>
      </c>
      <c r="B16" s="4" t="s">
        <v>100</v>
      </c>
      <c r="C16" s="4" t="str">
        <f t="shared" si="1"/>
        <v>Cymbella sinuata</v>
      </c>
      <c r="D16" s="4"/>
      <c r="E16" s="4"/>
      <c r="F16" s="4"/>
      <c r="G16" s="4"/>
      <c r="H16" s="4"/>
      <c r="I16" s="4">
        <f t="shared" si="0"/>
        <v>8</v>
      </c>
      <c r="J16" s="5">
        <v>4</v>
      </c>
      <c r="K16" s="5"/>
      <c r="L16" s="5"/>
      <c r="M16" s="5">
        <v>1</v>
      </c>
      <c r="N16" s="5"/>
      <c r="O16" s="5"/>
      <c r="P16" s="5"/>
      <c r="Q16" s="5"/>
      <c r="R16" s="5"/>
      <c r="S16" s="5"/>
      <c r="T16" s="5"/>
      <c r="U16" s="5"/>
      <c r="V16" s="5"/>
      <c r="W16" s="5">
        <v>2</v>
      </c>
      <c r="X16" s="5"/>
      <c r="Y16" s="5"/>
      <c r="Z16" s="5">
        <v>1</v>
      </c>
      <c r="AA16" s="5"/>
      <c r="AB16" s="5"/>
      <c r="AC16" s="5"/>
      <c r="AD16" s="5"/>
      <c r="AE16" s="5"/>
      <c r="AF16" s="5"/>
      <c r="AG16" s="5"/>
    </row>
    <row r="17" spans="1:33">
      <c r="A17" s="4" t="s">
        <v>104</v>
      </c>
      <c r="B17" s="4" t="s">
        <v>105</v>
      </c>
      <c r="C17" s="4" t="str">
        <f t="shared" si="1"/>
        <v>Cymbella  reichardtii</v>
      </c>
      <c r="D17" s="4"/>
      <c r="E17" s="4"/>
      <c r="F17" s="4"/>
      <c r="G17" s="4"/>
      <c r="H17" s="4"/>
      <c r="I17" s="4">
        <f t="shared" si="0"/>
        <v>247</v>
      </c>
      <c r="J17" s="4">
        <v>31</v>
      </c>
      <c r="K17" s="5">
        <v>11</v>
      </c>
      <c r="L17" s="5">
        <v>13</v>
      </c>
      <c r="M17" s="5">
        <v>25</v>
      </c>
      <c r="N17" s="5">
        <v>15</v>
      </c>
      <c r="O17" s="5">
        <v>8</v>
      </c>
      <c r="P17" s="5">
        <v>7</v>
      </c>
      <c r="Q17" s="5">
        <v>18</v>
      </c>
      <c r="R17" s="5">
        <v>15</v>
      </c>
      <c r="S17" s="5">
        <v>15</v>
      </c>
      <c r="T17" s="5">
        <v>6</v>
      </c>
      <c r="U17" s="5">
        <v>10</v>
      </c>
      <c r="V17" s="5">
        <v>12</v>
      </c>
      <c r="W17" s="5">
        <v>8</v>
      </c>
      <c r="X17" s="5">
        <v>18</v>
      </c>
      <c r="Y17" s="5">
        <v>13</v>
      </c>
      <c r="Z17" s="5">
        <v>3</v>
      </c>
      <c r="AA17" s="5">
        <v>12</v>
      </c>
      <c r="AB17" s="5"/>
      <c r="AC17" s="5">
        <v>1</v>
      </c>
      <c r="AD17" s="5">
        <v>2</v>
      </c>
      <c r="AE17" s="5">
        <v>2</v>
      </c>
      <c r="AF17" s="5">
        <v>2</v>
      </c>
      <c r="AG17" s="5"/>
    </row>
    <row r="18" spans="1:33">
      <c r="A18" s="4" t="s">
        <v>99</v>
      </c>
      <c r="B18" s="4" t="s">
        <v>150</v>
      </c>
      <c r="C18" s="4" t="str">
        <f t="shared" si="1"/>
        <v>Cymbella microcephala</v>
      </c>
      <c r="D18" s="4"/>
      <c r="E18" s="4"/>
      <c r="F18" s="4"/>
      <c r="G18" s="4"/>
      <c r="H18" s="4"/>
      <c r="I18" s="4">
        <f t="shared" si="0"/>
        <v>1</v>
      </c>
      <c r="J18" s="4"/>
      <c r="K18" s="5"/>
      <c r="L18" s="5"/>
      <c r="M18" s="5"/>
      <c r="N18" s="5"/>
      <c r="O18" s="5"/>
      <c r="P18" s="5"/>
      <c r="Q18" s="5"/>
      <c r="R18" s="5"/>
      <c r="S18" s="5"/>
      <c r="T18" s="5">
        <v>1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>
      <c r="A19" s="4" t="s">
        <v>99</v>
      </c>
      <c r="B19" s="4" t="s">
        <v>154</v>
      </c>
      <c r="C19" s="4" t="str">
        <f t="shared" si="1"/>
        <v>Cymbella mesiana</v>
      </c>
      <c r="D19" s="4"/>
      <c r="E19" s="4"/>
      <c r="F19" s="4"/>
      <c r="G19" s="4"/>
      <c r="H19" s="4"/>
      <c r="I19" s="4">
        <f t="shared" si="0"/>
        <v>1</v>
      </c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>
        <v>1</v>
      </c>
      <c r="AG19" s="5"/>
    </row>
    <row r="20" spans="1:33">
      <c r="A20" s="4" t="s">
        <v>20</v>
      </c>
      <c r="B20" s="4" t="s">
        <v>21</v>
      </c>
      <c r="C20" s="4" t="str">
        <f t="shared" si="1"/>
        <v>Cymbopleura angustata</v>
      </c>
      <c r="D20" s="4" t="s">
        <v>22</v>
      </c>
      <c r="E20" s="4"/>
      <c r="F20" s="4" t="s">
        <v>23</v>
      </c>
      <c r="G20" s="4" t="s">
        <v>24</v>
      </c>
      <c r="H20" s="4"/>
      <c r="I20" s="4">
        <f t="shared" si="0"/>
        <v>2</v>
      </c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>
        <v>2</v>
      </c>
      <c r="AG20" s="5"/>
    </row>
    <row r="21" spans="1:33">
      <c r="A21" s="4" t="s">
        <v>25</v>
      </c>
      <c r="B21" s="4" t="s">
        <v>26</v>
      </c>
      <c r="C21" s="4" t="str">
        <f t="shared" si="1"/>
        <v>Diatoma tenuis</v>
      </c>
      <c r="D21" s="4"/>
      <c r="E21" s="4"/>
      <c r="F21" s="4" t="s">
        <v>27</v>
      </c>
      <c r="G21" s="4" t="s">
        <v>28</v>
      </c>
      <c r="H21" s="4"/>
      <c r="I21" s="4">
        <f t="shared" si="0"/>
        <v>162</v>
      </c>
      <c r="J21" s="4">
        <v>9</v>
      </c>
      <c r="K21" s="5">
        <v>22</v>
      </c>
      <c r="L21" s="5">
        <v>22</v>
      </c>
      <c r="M21" s="5">
        <v>7</v>
      </c>
      <c r="N21" s="5">
        <v>11</v>
      </c>
      <c r="O21" s="5">
        <v>5</v>
      </c>
      <c r="P21" s="5">
        <v>7</v>
      </c>
      <c r="Q21" s="5">
        <v>8</v>
      </c>
      <c r="R21" s="5">
        <v>3</v>
      </c>
      <c r="S21" s="5">
        <v>4</v>
      </c>
      <c r="T21" s="5">
        <v>7</v>
      </c>
      <c r="U21" s="5">
        <v>10</v>
      </c>
      <c r="V21" s="5">
        <v>7</v>
      </c>
      <c r="W21" s="5">
        <v>2</v>
      </c>
      <c r="X21" s="5">
        <v>8</v>
      </c>
      <c r="Y21" s="5">
        <v>10</v>
      </c>
      <c r="Z21" s="5">
        <v>2</v>
      </c>
      <c r="AA21" s="5">
        <v>1</v>
      </c>
      <c r="AB21" s="5">
        <v>3</v>
      </c>
      <c r="AC21" s="5">
        <v>2</v>
      </c>
      <c r="AD21" s="5">
        <v>3</v>
      </c>
      <c r="AE21" s="5">
        <v>3</v>
      </c>
      <c r="AF21" s="5">
        <v>1</v>
      </c>
      <c r="AG21" s="5">
        <v>5</v>
      </c>
    </row>
    <row r="22" spans="1:33">
      <c r="A22" s="4" t="s">
        <v>147</v>
      </c>
      <c r="B22" s="4" t="s">
        <v>148</v>
      </c>
      <c r="C22" s="4" t="str">
        <f t="shared" si="1"/>
        <v>Diploneis ovalis</v>
      </c>
      <c r="D22" s="4"/>
      <c r="E22" s="4"/>
      <c r="F22" s="4"/>
      <c r="G22" s="4"/>
      <c r="H22" s="4"/>
      <c r="I22" s="4">
        <f t="shared" si="0"/>
        <v>5</v>
      </c>
      <c r="J22" s="4"/>
      <c r="K22" s="5"/>
      <c r="L22" s="5"/>
      <c r="M22" s="5"/>
      <c r="N22" s="5"/>
      <c r="O22" s="5">
        <v>2</v>
      </c>
      <c r="P22" s="5"/>
      <c r="Q22" s="5"/>
      <c r="R22" s="5"/>
      <c r="S22" s="5"/>
      <c r="T22" s="5">
        <v>1</v>
      </c>
      <c r="U22" s="5"/>
      <c r="V22" s="5"/>
      <c r="W22" s="5"/>
      <c r="X22" s="5"/>
      <c r="Y22" s="5"/>
      <c r="Z22" s="5">
        <v>1</v>
      </c>
      <c r="AA22" s="5"/>
      <c r="AB22" s="5"/>
      <c r="AC22" s="5">
        <v>1</v>
      </c>
      <c r="AD22" s="5"/>
      <c r="AE22" s="5"/>
      <c r="AF22" s="5"/>
      <c r="AG22" s="5"/>
    </row>
    <row r="23" spans="1:33">
      <c r="A23" s="4" t="s">
        <v>29</v>
      </c>
      <c r="B23" s="4" t="s">
        <v>98</v>
      </c>
      <c r="C23" s="4" t="str">
        <f t="shared" si="1"/>
        <v>Encyonema minutum</v>
      </c>
      <c r="D23" s="4"/>
      <c r="E23" s="4"/>
      <c r="F23" s="6" t="s">
        <v>30</v>
      </c>
      <c r="G23" s="8" t="s">
        <v>31</v>
      </c>
      <c r="H23" s="4"/>
      <c r="I23" s="4">
        <f t="shared" si="0"/>
        <v>157</v>
      </c>
      <c r="J23" s="4">
        <v>8</v>
      </c>
      <c r="K23" s="5">
        <v>1</v>
      </c>
      <c r="L23" s="5">
        <v>7</v>
      </c>
      <c r="M23" s="5">
        <v>4</v>
      </c>
      <c r="N23" s="5">
        <v>2</v>
      </c>
      <c r="O23" s="5">
        <v>4</v>
      </c>
      <c r="P23" s="5">
        <v>9</v>
      </c>
      <c r="Q23" s="5"/>
      <c r="R23" s="5"/>
      <c r="S23" s="5">
        <v>5</v>
      </c>
      <c r="T23" s="5">
        <v>20</v>
      </c>
      <c r="U23" s="5">
        <v>9</v>
      </c>
      <c r="V23" s="5">
        <v>7</v>
      </c>
      <c r="W23" s="5">
        <v>6</v>
      </c>
      <c r="X23" s="5">
        <v>12</v>
      </c>
      <c r="Y23" s="5">
        <v>12</v>
      </c>
      <c r="Z23" s="5">
        <v>10</v>
      </c>
      <c r="AA23" s="5"/>
      <c r="AB23" s="5">
        <v>7</v>
      </c>
      <c r="AC23" s="5">
        <v>4</v>
      </c>
      <c r="AD23" s="5">
        <v>11</v>
      </c>
      <c r="AE23" s="5">
        <v>1</v>
      </c>
      <c r="AF23" s="5">
        <v>5</v>
      </c>
      <c r="AG23" s="5">
        <v>13</v>
      </c>
    </row>
    <row r="24" spans="1:33" s="3" customFormat="1">
      <c r="A24" s="5" t="s">
        <v>29</v>
      </c>
      <c r="B24" s="5" t="s">
        <v>130</v>
      </c>
      <c r="C24" s="4" t="str">
        <f t="shared" si="1"/>
        <v>Encyonema silesiacum</v>
      </c>
      <c r="D24" s="5"/>
      <c r="E24" s="5"/>
      <c r="F24" s="5" t="s">
        <v>32</v>
      </c>
      <c r="G24" s="9" t="s">
        <v>33</v>
      </c>
      <c r="H24" s="5"/>
      <c r="I24" s="5">
        <f t="shared" si="0"/>
        <v>65</v>
      </c>
      <c r="J24" s="5"/>
      <c r="K24" s="5">
        <v>2</v>
      </c>
      <c r="L24" s="5">
        <v>7</v>
      </c>
      <c r="M24" s="5"/>
      <c r="N24" s="5"/>
      <c r="O24" s="5"/>
      <c r="P24" s="5"/>
      <c r="Q24" s="5">
        <v>3</v>
      </c>
      <c r="R24" s="5"/>
      <c r="S24" s="5">
        <v>6</v>
      </c>
      <c r="T24" s="5">
        <v>5</v>
      </c>
      <c r="U24" s="5">
        <v>8</v>
      </c>
      <c r="V24" s="5">
        <v>8</v>
      </c>
      <c r="W24" s="5">
        <v>2</v>
      </c>
      <c r="X24" s="5">
        <v>6</v>
      </c>
      <c r="Y24" s="5">
        <v>2</v>
      </c>
      <c r="Z24" s="5">
        <v>4</v>
      </c>
      <c r="AA24" s="5"/>
      <c r="AB24" s="5"/>
      <c r="AC24" s="5"/>
      <c r="AD24" s="5"/>
      <c r="AE24" s="5">
        <v>2</v>
      </c>
      <c r="AF24" s="5">
        <v>1</v>
      </c>
      <c r="AG24" s="5">
        <v>9</v>
      </c>
    </row>
    <row r="25" spans="1:33" s="3" customFormat="1">
      <c r="A25" s="5" t="s">
        <v>156</v>
      </c>
      <c r="B25" s="5" t="s">
        <v>41</v>
      </c>
      <c r="C25" s="4" t="str">
        <f t="shared" si="1"/>
        <v>Eunotia arcus</v>
      </c>
      <c r="D25" s="5"/>
      <c r="E25" s="5"/>
      <c r="F25" s="5"/>
      <c r="G25" s="9"/>
      <c r="H25" s="5"/>
      <c r="I25" s="4">
        <f t="shared" si="0"/>
        <v>2</v>
      </c>
      <c r="J25" s="5"/>
      <c r="K25" s="5"/>
      <c r="L25" s="5"/>
      <c r="M25" s="5"/>
      <c r="N25" s="5"/>
      <c r="O25" s="5">
        <v>1</v>
      </c>
      <c r="P25" s="5"/>
      <c r="Q25" s="5"/>
      <c r="R25" s="5"/>
      <c r="S25" s="5"/>
      <c r="T25" s="5"/>
      <c r="U25" s="5"/>
      <c r="V25" s="5"/>
      <c r="W25" s="5"/>
      <c r="X25" s="5"/>
      <c r="Y25" s="5">
        <v>1</v>
      </c>
      <c r="Z25" s="5"/>
      <c r="AA25" s="5"/>
      <c r="AB25" s="5"/>
      <c r="AC25" s="5"/>
      <c r="AD25" s="5"/>
      <c r="AE25" s="5"/>
      <c r="AF25" s="5"/>
      <c r="AG25" s="5"/>
    </row>
    <row r="26" spans="1:33">
      <c r="A26" s="4" t="s">
        <v>34</v>
      </c>
      <c r="B26" s="4" t="s">
        <v>35</v>
      </c>
      <c r="C26" s="4" t="str">
        <f t="shared" si="1"/>
        <v>Fragilaria capucina</v>
      </c>
      <c r="D26" s="4" t="s">
        <v>119</v>
      </c>
      <c r="E26" s="4"/>
      <c r="F26" s="4" t="s">
        <v>36</v>
      </c>
      <c r="G26" s="8" t="s">
        <v>37</v>
      </c>
      <c r="H26" s="4"/>
      <c r="I26" s="4">
        <f t="shared" si="0"/>
        <v>250</v>
      </c>
      <c r="J26" s="4">
        <v>1</v>
      </c>
      <c r="K26" s="5">
        <v>2</v>
      </c>
      <c r="L26" s="5">
        <v>7</v>
      </c>
      <c r="M26" s="5">
        <v>1</v>
      </c>
      <c r="N26" s="5">
        <v>1</v>
      </c>
      <c r="O26" s="5">
        <v>4</v>
      </c>
      <c r="P26" s="5">
        <v>6</v>
      </c>
      <c r="Q26" s="5">
        <v>14</v>
      </c>
      <c r="R26" s="5">
        <v>2</v>
      </c>
      <c r="S26" s="5">
        <v>4</v>
      </c>
      <c r="T26" s="5">
        <v>9</v>
      </c>
      <c r="U26" s="5">
        <v>11</v>
      </c>
      <c r="V26" s="5">
        <v>16</v>
      </c>
      <c r="W26" s="5">
        <v>8</v>
      </c>
      <c r="X26" s="5">
        <v>23</v>
      </c>
      <c r="Y26" s="5">
        <v>20</v>
      </c>
      <c r="Z26" s="5">
        <v>13</v>
      </c>
      <c r="AA26" s="5">
        <v>3</v>
      </c>
      <c r="AB26" s="5">
        <v>16</v>
      </c>
      <c r="AC26" s="5">
        <v>13</v>
      </c>
      <c r="AD26" s="5">
        <v>19</v>
      </c>
      <c r="AE26" s="5">
        <v>19</v>
      </c>
      <c r="AF26" s="5">
        <v>21</v>
      </c>
      <c r="AG26" s="5">
        <v>17</v>
      </c>
    </row>
    <row r="27" spans="1:33">
      <c r="A27" s="4" t="s">
        <v>34</v>
      </c>
      <c r="B27" s="4" t="s">
        <v>38</v>
      </c>
      <c r="C27" s="4" t="str">
        <f t="shared" si="1"/>
        <v>Fragilaria tenera</v>
      </c>
      <c r="D27" s="4"/>
      <c r="E27" s="4"/>
      <c r="F27" s="4" t="s">
        <v>39</v>
      </c>
      <c r="G27" s="8"/>
      <c r="H27" s="4"/>
      <c r="I27" s="4">
        <f t="shared" si="0"/>
        <v>28</v>
      </c>
      <c r="J27" s="4"/>
      <c r="K27" s="5"/>
      <c r="L27" s="5"/>
      <c r="M27" s="5"/>
      <c r="N27" s="5">
        <v>1</v>
      </c>
      <c r="O27" s="5"/>
      <c r="P27" s="5"/>
      <c r="Q27" s="5"/>
      <c r="R27" s="5"/>
      <c r="S27" s="5"/>
      <c r="T27" s="5"/>
      <c r="U27" s="5">
        <v>5</v>
      </c>
      <c r="V27" s="5">
        <v>2</v>
      </c>
      <c r="W27" s="5">
        <v>1</v>
      </c>
      <c r="X27" s="5">
        <v>2</v>
      </c>
      <c r="Y27" s="5">
        <v>5</v>
      </c>
      <c r="Z27" s="5">
        <v>1</v>
      </c>
      <c r="AA27" s="5"/>
      <c r="AB27" s="5">
        <v>1</v>
      </c>
      <c r="AC27" s="5">
        <v>1</v>
      </c>
      <c r="AD27" s="5">
        <v>1</v>
      </c>
      <c r="AE27" s="5">
        <v>3</v>
      </c>
      <c r="AF27" s="5">
        <v>2</v>
      </c>
      <c r="AG27" s="5">
        <v>3</v>
      </c>
    </row>
    <row r="28" spans="1:33">
      <c r="A28" s="4" t="s">
        <v>131</v>
      </c>
      <c r="B28" s="4" t="s">
        <v>132</v>
      </c>
      <c r="C28" s="4" t="str">
        <f t="shared" si="1"/>
        <v>Gomphonema acuminatum</v>
      </c>
      <c r="D28" s="4"/>
      <c r="E28" s="4"/>
      <c r="F28" s="4"/>
      <c r="G28" s="4"/>
      <c r="H28" s="4"/>
      <c r="I28" s="4">
        <f t="shared" si="0"/>
        <v>4</v>
      </c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>
        <v>2</v>
      </c>
      <c r="W28" s="5"/>
      <c r="X28" s="5"/>
      <c r="Y28" s="5">
        <v>2</v>
      </c>
      <c r="Z28" s="5"/>
      <c r="AA28" s="5"/>
      <c r="AB28" s="5"/>
      <c r="AC28" s="5"/>
      <c r="AD28" s="5"/>
      <c r="AE28" s="5"/>
      <c r="AF28" s="5"/>
      <c r="AG28" s="5"/>
    </row>
    <row r="29" spans="1:33">
      <c r="A29" s="4" t="s">
        <v>42</v>
      </c>
      <c r="B29" s="4" t="s">
        <v>43</v>
      </c>
      <c r="C29" s="4" t="str">
        <f t="shared" si="1"/>
        <v>Hippodonta capitata</v>
      </c>
      <c r="D29" s="4"/>
      <c r="E29" s="4"/>
      <c r="F29" s="4" t="s">
        <v>44</v>
      </c>
      <c r="G29" s="8" t="s">
        <v>45</v>
      </c>
      <c r="H29" s="4"/>
      <c r="I29" s="4">
        <f t="shared" si="0"/>
        <v>18</v>
      </c>
      <c r="J29" s="4">
        <v>3</v>
      </c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>
        <v>5</v>
      </c>
      <c r="W29" s="5">
        <v>3</v>
      </c>
      <c r="X29" s="5">
        <v>3</v>
      </c>
      <c r="Y29" s="5">
        <v>3</v>
      </c>
      <c r="Z29" s="5"/>
      <c r="AA29" s="5"/>
      <c r="AB29" s="5"/>
      <c r="AC29" s="5"/>
      <c r="AD29" s="5"/>
      <c r="AE29" s="5"/>
      <c r="AF29" s="5"/>
      <c r="AG29" s="5"/>
    </row>
    <row r="30" spans="1:33" s="3" customFormat="1">
      <c r="A30" s="5" t="s">
        <v>42</v>
      </c>
      <c r="B30" s="5" t="s">
        <v>107</v>
      </c>
      <c r="C30" s="4" t="str">
        <f t="shared" si="1"/>
        <v>Hippodonta hungarica</v>
      </c>
      <c r="D30" s="5"/>
      <c r="E30" s="5"/>
      <c r="F30" s="5"/>
      <c r="G30" s="9"/>
      <c r="H30" s="5"/>
      <c r="I30" s="5">
        <f t="shared" si="0"/>
        <v>243</v>
      </c>
      <c r="J30" s="5">
        <v>1</v>
      </c>
      <c r="K30" s="5">
        <v>3</v>
      </c>
      <c r="L30" s="5"/>
      <c r="M30" s="5">
        <v>3</v>
      </c>
      <c r="N30" s="5"/>
      <c r="O30" s="5">
        <v>9</v>
      </c>
      <c r="P30" s="5">
        <v>8</v>
      </c>
      <c r="Q30" s="5">
        <v>1</v>
      </c>
      <c r="R30" s="5">
        <v>9</v>
      </c>
      <c r="S30" s="5">
        <v>2</v>
      </c>
      <c r="T30" s="5">
        <v>13</v>
      </c>
      <c r="U30" s="5">
        <v>5</v>
      </c>
      <c r="V30" s="5">
        <v>5</v>
      </c>
      <c r="W30" s="5">
        <v>8</v>
      </c>
      <c r="X30" s="5">
        <v>5</v>
      </c>
      <c r="Y30" s="5">
        <v>6</v>
      </c>
      <c r="Z30" s="5">
        <v>10</v>
      </c>
      <c r="AA30" s="5">
        <v>11</v>
      </c>
      <c r="AB30" s="5">
        <v>28</v>
      </c>
      <c r="AC30" s="5">
        <v>27</v>
      </c>
      <c r="AD30" s="5">
        <v>29</v>
      </c>
      <c r="AE30" s="5">
        <v>35</v>
      </c>
      <c r="AF30" s="5">
        <v>11</v>
      </c>
      <c r="AG30" s="5">
        <v>14</v>
      </c>
    </row>
    <row r="31" spans="1:33">
      <c r="A31" s="4" t="s">
        <v>46</v>
      </c>
      <c r="B31" s="4" t="s">
        <v>47</v>
      </c>
      <c r="C31" s="4" t="str">
        <f t="shared" si="1"/>
        <v xml:space="preserve">Navicula hanseatica </v>
      </c>
      <c r="D31" s="4" t="s">
        <v>48</v>
      </c>
      <c r="E31" s="4"/>
      <c r="F31" s="4" t="s">
        <v>14</v>
      </c>
      <c r="G31" s="5" t="s">
        <v>49</v>
      </c>
      <c r="H31" s="4"/>
      <c r="I31" s="4">
        <f t="shared" si="0"/>
        <v>68</v>
      </c>
      <c r="J31" s="4">
        <v>2</v>
      </c>
      <c r="K31" s="5">
        <v>9</v>
      </c>
      <c r="L31" s="5">
        <v>9</v>
      </c>
      <c r="M31" s="5">
        <v>7</v>
      </c>
      <c r="N31" s="5">
        <v>3</v>
      </c>
      <c r="O31" s="5">
        <v>3</v>
      </c>
      <c r="P31" s="5">
        <v>5</v>
      </c>
      <c r="Q31" s="5">
        <v>2</v>
      </c>
      <c r="R31" s="5"/>
      <c r="S31" s="5">
        <v>3</v>
      </c>
      <c r="T31" s="5">
        <v>8</v>
      </c>
      <c r="U31" s="5">
        <v>2</v>
      </c>
      <c r="V31" s="5"/>
      <c r="W31" s="5">
        <v>4</v>
      </c>
      <c r="X31" s="5">
        <v>2</v>
      </c>
      <c r="Y31" s="5">
        <v>3</v>
      </c>
      <c r="Z31" s="5">
        <v>3</v>
      </c>
      <c r="AA31" s="5"/>
      <c r="AB31" s="5"/>
      <c r="AC31" s="5"/>
      <c r="AD31" s="5">
        <v>2</v>
      </c>
      <c r="AE31" s="5">
        <v>1</v>
      </c>
      <c r="AF31" s="5"/>
      <c r="AG31" s="5"/>
    </row>
    <row r="32" spans="1:33">
      <c r="A32" s="4" t="s">
        <v>50</v>
      </c>
      <c r="B32" s="4" t="s">
        <v>51</v>
      </c>
      <c r="C32" s="4" t="str">
        <f t="shared" si="1"/>
        <v>Navicula  cincta</v>
      </c>
      <c r="D32" s="4"/>
      <c r="E32" s="4"/>
      <c r="F32" s="4" t="s">
        <v>52</v>
      </c>
      <c r="G32" s="8" t="s">
        <v>53</v>
      </c>
      <c r="H32" s="4"/>
      <c r="I32" s="4">
        <f t="shared" si="0"/>
        <v>2</v>
      </c>
      <c r="J32" s="4"/>
      <c r="K32" s="5"/>
      <c r="L32" s="5"/>
      <c r="M32" s="5"/>
      <c r="N32" s="5"/>
      <c r="O32" s="5"/>
      <c r="P32" s="5">
        <v>1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>
        <v>1</v>
      </c>
      <c r="AE32" s="5"/>
      <c r="AF32" s="5"/>
      <c r="AG32" s="5"/>
    </row>
    <row r="33" spans="1:33">
      <c r="A33" s="4" t="s">
        <v>50</v>
      </c>
      <c r="B33" s="4" t="s">
        <v>136</v>
      </c>
      <c r="C33" s="4" t="str">
        <f t="shared" si="1"/>
        <v>Navicula  cocconeiformis</v>
      </c>
      <c r="D33" s="4"/>
      <c r="E33" s="4"/>
      <c r="F33" s="4"/>
      <c r="G33" s="8"/>
      <c r="H33" s="4"/>
      <c r="I33" s="4">
        <f t="shared" si="0"/>
        <v>8</v>
      </c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>
        <v>2</v>
      </c>
      <c r="AB33" s="5"/>
      <c r="AC33" s="5"/>
      <c r="AD33" s="5">
        <v>2</v>
      </c>
      <c r="AE33" s="5"/>
      <c r="AF33" s="5">
        <v>4</v>
      </c>
      <c r="AG33" s="5"/>
    </row>
    <row r="34" spans="1:33">
      <c r="A34" s="4" t="s">
        <v>50</v>
      </c>
      <c r="B34" s="4" t="s">
        <v>114</v>
      </c>
      <c r="C34" s="4" t="str">
        <f t="shared" si="1"/>
        <v>Navicula  gregaria</v>
      </c>
      <c r="D34" s="4"/>
      <c r="E34" s="4"/>
      <c r="F34" s="4" t="s">
        <v>54</v>
      </c>
      <c r="G34" s="4" t="s">
        <v>55</v>
      </c>
      <c r="H34" s="4"/>
      <c r="I34" s="4">
        <f t="shared" si="0"/>
        <v>45</v>
      </c>
      <c r="J34" s="4">
        <v>3</v>
      </c>
      <c r="K34" s="5">
        <v>2</v>
      </c>
      <c r="L34" s="5">
        <v>6</v>
      </c>
      <c r="M34" s="5">
        <v>4</v>
      </c>
      <c r="N34" s="5">
        <v>5</v>
      </c>
      <c r="O34" s="5">
        <v>6</v>
      </c>
      <c r="P34" s="5">
        <v>2</v>
      </c>
      <c r="Q34" s="5">
        <v>3</v>
      </c>
      <c r="R34" s="5">
        <v>3</v>
      </c>
      <c r="S34" s="5"/>
      <c r="T34" s="5">
        <v>1</v>
      </c>
      <c r="U34" s="5"/>
      <c r="V34" s="5">
        <v>8</v>
      </c>
      <c r="W34" s="5">
        <v>1</v>
      </c>
      <c r="X34" s="5"/>
      <c r="Y34" s="5"/>
      <c r="Z34" s="5"/>
      <c r="AA34" s="5">
        <v>1</v>
      </c>
      <c r="AB34" s="5"/>
      <c r="AC34" s="5"/>
      <c r="AD34" s="5"/>
      <c r="AE34" s="5"/>
      <c r="AF34" s="5"/>
      <c r="AG34" s="5"/>
    </row>
    <row r="35" spans="1:33">
      <c r="A35" s="4" t="s">
        <v>46</v>
      </c>
      <c r="B35" s="4" t="s">
        <v>159</v>
      </c>
      <c r="C35" s="4" t="str">
        <f t="shared" si="1"/>
        <v>Navicula veneta</v>
      </c>
      <c r="D35" s="4"/>
      <c r="E35" s="4"/>
      <c r="F35" s="4"/>
      <c r="G35" s="4"/>
      <c r="H35" s="4"/>
      <c r="I35" s="4">
        <f t="shared" si="0"/>
        <v>130</v>
      </c>
      <c r="J35" s="4">
        <v>3</v>
      </c>
      <c r="K35" s="5">
        <v>7</v>
      </c>
      <c r="L35" s="5">
        <v>3</v>
      </c>
      <c r="M35" s="5">
        <v>3</v>
      </c>
      <c r="N35" s="5">
        <v>4</v>
      </c>
      <c r="O35" s="5">
        <v>6</v>
      </c>
      <c r="P35" s="5">
        <v>2</v>
      </c>
      <c r="Q35" s="5">
        <v>4</v>
      </c>
      <c r="R35" s="5">
        <v>8</v>
      </c>
      <c r="S35" s="5">
        <v>8</v>
      </c>
      <c r="T35" s="5">
        <v>6</v>
      </c>
      <c r="U35" s="5">
        <v>6</v>
      </c>
      <c r="V35" s="5">
        <v>8</v>
      </c>
      <c r="W35" s="5">
        <v>6</v>
      </c>
      <c r="X35" s="5">
        <v>8</v>
      </c>
      <c r="Y35" s="5">
        <v>13</v>
      </c>
      <c r="Z35" s="5">
        <v>11</v>
      </c>
      <c r="AA35" s="5">
        <v>2</v>
      </c>
      <c r="AB35" s="5"/>
      <c r="AC35" s="5">
        <v>3</v>
      </c>
      <c r="AD35" s="5">
        <v>5</v>
      </c>
      <c r="AE35" s="5">
        <v>4</v>
      </c>
      <c r="AF35" s="5">
        <v>6</v>
      </c>
      <c r="AG35" s="5">
        <v>4</v>
      </c>
    </row>
    <row r="36" spans="1:33">
      <c r="A36" s="4" t="s">
        <v>46</v>
      </c>
      <c r="B36" s="4" t="s">
        <v>125</v>
      </c>
      <c r="C36" s="4" t="str">
        <f t="shared" si="1"/>
        <v>Navicula disjuncta</v>
      </c>
      <c r="D36" s="4"/>
      <c r="E36" s="4"/>
      <c r="F36" s="4"/>
      <c r="G36" s="4"/>
      <c r="H36" s="4"/>
      <c r="I36" s="4">
        <f t="shared" si="0"/>
        <v>5</v>
      </c>
      <c r="J36" s="4">
        <v>3</v>
      </c>
      <c r="K36" s="5"/>
      <c r="L36" s="5"/>
      <c r="M36" s="5"/>
      <c r="N36" s="5">
        <v>2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>
      <c r="A37" s="4" t="s">
        <v>46</v>
      </c>
      <c r="B37" s="5" t="s">
        <v>160</v>
      </c>
      <c r="C37" s="4" t="str">
        <f t="shared" si="1"/>
        <v>Navicula cruticula</v>
      </c>
      <c r="D37" s="4"/>
      <c r="E37" s="4"/>
      <c r="F37" s="4"/>
      <c r="G37" s="4"/>
      <c r="H37" s="4" t="s">
        <v>134</v>
      </c>
      <c r="I37" s="4">
        <f t="shared" si="0"/>
        <v>29</v>
      </c>
      <c r="J37" s="4"/>
      <c r="K37" s="5"/>
      <c r="L37" s="5"/>
      <c r="M37" s="5"/>
      <c r="N37" s="5">
        <v>7</v>
      </c>
      <c r="O37" s="5"/>
      <c r="P37" s="5">
        <v>5</v>
      </c>
      <c r="Q37" s="5"/>
      <c r="R37" s="5">
        <v>4</v>
      </c>
      <c r="S37" s="5">
        <v>2</v>
      </c>
      <c r="T37" s="5"/>
      <c r="U37" s="5"/>
      <c r="V37" s="5"/>
      <c r="W37" s="5"/>
      <c r="X37" s="5"/>
      <c r="Y37" s="5"/>
      <c r="Z37" s="5"/>
      <c r="AA37" s="5">
        <v>5</v>
      </c>
      <c r="AB37" s="5"/>
      <c r="AC37" s="5">
        <v>3</v>
      </c>
      <c r="AD37" s="5">
        <v>1</v>
      </c>
      <c r="AE37" s="5"/>
      <c r="AF37" s="5">
        <v>2</v>
      </c>
      <c r="AG37" s="5"/>
    </row>
    <row r="38" spans="1:33">
      <c r="A38" s="4" t="s">
        <v>46</v>
      </c>
      <c r="B38" s="4" t="s">
        <v>128</v>
      </c>
      <c r="C38" s="4" t="str">
        <f t="shared" si="1"/>
        <v>Navicula pupula</v>
      </c>
      <c r="D38" s="4"/>
      <c r="E38" s="4"/>
      <c r="F38" s="4"/>
      <c r="G38" s="4"/>
      <c r="H38" s="4"/>
      <c r="I38" s="4">
        <f t="shared" si="0"/>
        <v>384</v>
      </c>
      <c r="J38" s="4">
        <v>7</v>
      </c>
      <c r="K38" s="5">
        <v>11</v>
      </c>
      <c r="L38" s="5">
        <v>9</v>
      </c>
      <c r="M38" s="5">
        <v>13</v>
      </c>
      <c r="N38" s="5">
        <v>18</v>
      </c>
      <c r="O38" s="5">
        <v>12</v>
      </c>
      <c r="P38" s="5">
        <v>20</v>
      </c>
      <c r="Q38" s="5">
        <v>31</v>
      </c>
      <c r="R38" s="5">
        <v>36</v>
      </c>
      <c r="S38" s="5">
        <v>29</v>
      </c>
      <c r="T38" s="5">
        <v>16</v>
      </c>
      <c r="U38" s="5">
        <v>40</v>
      </c>
      <c r="V38" s="5">
        <v>57</v>
      </c>
      <c r="W38" s="5">
        <v>20</v>
      </c>
      <c r="X38" s="5">
        <v>18</v>
      </c>
      <c r="Y38" s="5">
        <v>19</v>
      </c>
      <c r="Z38" s="5">
        <v>16</v>
      </c>
      <c r="AA38" s="5"/>
      <c r="AB38" s="5">
        <v>2</v>
      </c>
      <c r="AC38" s="5">
        <v>1</v>
      </c>
      <c r="AD38" s="5">
        <v>2</v>
      </c>
      <c r="AE38" s="5">
        <v>1</v>
      </c>
      <c r="AF38" s="5">
        <v>5</v>
      </c>
      <c r="AG38" s="5">
        <v>1</v>
      </c>
    </row>
    <row r="39" spans="1:33">
      <c r="A39" s="4" t="s">
        <v>46</v>
      </c>
      <c r="B39" s="4" t="s">
        <v>115</v>
      </c>
      <c r="C39" s="4" t="str">
        <f t="shared" si="1"/>
        <v>Navicula minuscula</v>
      </c>
      <c r="D39" s="4"/>
      <c r="E39" s="4"/>
      <c r="F39" s="4"/>
      <c r="G39" s="4"/>
      <c r="H39" s="4"/>
      <c r="I39" s="4">
        <f t="shared" si="0"/>
        <v>20</v>
      </c>
      <c r="J39" s="4">
        <v>6</v>
      </c>
      <c r="K39" s="5">
        <v>2</v>
      </c>
      <c r="L39" s="5">
        <v>2</v>
      </c>
      <c r="M39" s="5"/>
      <c r="N39" s="5"/>
      <c r="O39" s="5">
        <v>4</v>
      </c>
      <c r="P39" s="5">
        <v>2</v>
      </c>
      <c r="Q39" s="5">
        <v>1</v>
      </c>
      <c r="R39" s="5"/>
      <c r="S39" s="5">
        <v>2</v>
      </c>
      <c r="T39" s="5"/>
      <c r="U39" s="5"/>
      <c r="V39" s="5"/>
      <c r="W39" s="5"/>
      <c r="X39" s="5" t="s">
        <v>151</v>
      </c>
      <c r="Y39" s="5"/>
      <c r="Z39" s="5"/>
      <c r="AA39" s="5"/>
      <c r="AB39" s="5"/>
      <c r="AC39" s="5"/>
      <c r="AD39" s="5"/>
      <c r="AE39" s="5"/>
      <c r="AF39" s="5"/>
      <c r="AG39" s="5">
        <v>1</v>
      </c>
    </row>
    <row r="40" spans="1:33">
      <c r="A40" s="4" t="s">
        <v>46</v>
      </c>
      <c r="B40" s="4" t="s">
        <v>129</v>
      </c>
      <c r="C40" s="4" t="str">
        <f t="shared" si="1"/>
        <v>Navicula scutiformis</v>
      </c>
      <c r="D40" s="4"/>
      <c r="E40" s="4"/>
      <c r="F40" s="4"/>
      <c r="G40" s="4"/>
      <c r="H40" s="4"/>
      <c r="I40" s="4">
        <f t="shared" si="0"/>
        <v>2</v>
      </c>
      <c r="J40" s="4"/>
      <c r="K40" s="5"/>
      <c r="L40" s="5"/>
      <c r="M40" s="5"/>
      <c r="N40" s="5"/>
      <c r="O40" s="5"/>
      <c r="P40" s="5"/>
      <c r="Q40" s="5"/>
      <c r="R40" s="5"/>
      <c r="S40" s="5"/>
      <c r="T40" s="5">
        <v>2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>
      <c r="A41" s="4" t="s">
        <v>46</v>
      </c>
      <c r="B41" s="4" t="s">
        <v>56</v>
      </c>
      <c r="C41" s="4" t="str">
        <f t="shared" si="1"/>
        <v>Navicula slesvicensis</v>
      </c>
      <c r="D41" s="4"/>
      <c r="E41" s="4"/>
      <c r="F41" s="4" t="s">
        <v>57</v>
      </c>
      <c r="G41" s="4" t="s">
        <v>58</v>
      </c>
      <c r="H41" s="4"/>
      <c r="I41" s="4">
        <f t="shared" si="0"/>
        <v>44</v>
      </c>
      <c r="J41" s="4"/>
      <c r="K41" s="5">
        <v>2</v>
      </c>
      <c r="L41" s="5"/>
      <c r="M41" s="5">
        <v>3</v>
      </c>
      <c r="N41" s="5">
        <v>10</v>
      </c>
      <c r="O41" s="5">
        <v>3</v>
      </c>
      <c r="P41" s="5">
        <v>7</v>
      </c>
      <c r="Q41" s="5">
        <v>3</v>
      </c>
      <c r="R41" s="5">
        <v>1</v>
      </c>
      <c r="S41" s="5"/>
      <c r="T41" s="5">
        <v>1</v>
      </c>
      <c r="U41" s="5">
        <v>3</v>
      </c>
      <c r="V41" s="5">
        <v>6</v>
      </c>
      <c r="W41" s="5">
        <v>2</v>
      </c>
      <c r="X41" s="5">
        <v>1</v>
      </c>
      <c r="Y41" s="5">
        <v>2</v>
      </c>
      <c r="Z41" s="5"/>
      <c r="AA41" s="5"/>
      <c r="AB41" s="5"/>
      <c r="AC41" s="5"/>
      <c r="AD41" s="5"/>
      <c r="AE41" s="5"/>
      <c r="AF41" s="5"/>
      <c r="AG41" s="5"/>
    </row>
    <row r="42" spans="1:33">
      <c r="A42" s="4" t="s">
        <v>46</v>
      </c>
      <c r="B42" s="4" t="s">
        <v>149</v>
      </c>
      <c r="C42" s="4" t="str">
        <f t="shared" si="1"/>
        <v>Navicula stroemii</v>
      </c>
      <c r="D42" s="4"/>
      <c r="E42" s="4"/>
      <c r="F42" s="4"/>
      <c r="G42" s="4"/>
      <c r="H42" s="4"/>
      <c r="I42" s="4">
        <f t="shared" si="0"/>
        <v>28</v>
      </c>
      <c r="J42" s="4"/>
      <c r="K42" s="5">
        <v>3</v>
      </c>
      <c r="L42" s="5"/>
      <c r="M42" s="5">
        <v>3</v>
      </c>
      <c r="N42" s="5"/>
      <c r="O42" s="5">
        <v>4</v>
      </c>
      <c r="P42" s="5"/>
      <c r="Q42" s="5">
        <v>3</v>
      </c>
      <c r="R42" s="5"/>
      <c r="S42" s="5">
        <v>7</v>
      </c>
      <c r="T42" s="5">
        <v>4</v>
      </c>
      <c r="U42" s="5"/>
      <c r="V42" s="5"/>
      <c r="W42" s="5"/>
      <c r="X42" s="5">
        <v>2</v>
      </c>
      <c r="Y42" s="5"/>
      <c r="Z42" s="5"/>
      <c r="AA42" s="5"/>
      <c r="AB42" s="5"/>
      <c r="AC42" s="5"/>
      <c r="AD42" s="5"/>
      <c r="AE42" s="5"/>
      <c r="AF42" s="5">
        <v>2</v>
      </c>
      <c r="AG42" s="5"/>
    </row>
    <row r="43" spans="1:33">
      <c r="A43" s="4" t="s">
        <v>46</v>
      </c>
      <c r="B43" s="4" t="s">
        <v>59</v>
      </c>
      <c r="C43" s="4" t="str">
        <f t="shared" si="1"/>
        <v>Navicula phyllepta</v>
      </c>
      <c r="D43" s="4"/>
      <c r="E43" s="4"/>
      <c r="F43" s="4" t="s">
        <v>54</v>
      </c>
      <c r="G43" s="4" t="s">
        <v>60</v>
      </c>
      <c r="H43" s="4"/>
      <c r="I43" s="4">
        <f t="shared" si="0"/>
        <v>41</v>
      </c>
      <c r="J43" s="4"/>
      <c r="K43" s="5"/>
      <c r="L43" s="5"/>
      <c r="M43" s="5">
        <v>1</v>
      </c>
      <c r="N43" s="5"/>
      <c r="O43" s="5">
        <v>1</v>
      </c>
      <c r="P43" s="5">
        <v>2</v>
      </c>
      <c r="Q43" s="5"/>
      <c r="R43" s="5"/>
      <c r="S43" s="5">
        <v>3</v>
      </c>
      <c r="T43" s="5">
        <v>3</v>
      </c>
      <c r="U43" s="5">
        <v>2</v>
      </c>
      <c r="V43" s="5">
        <v>3</v>
      </c>
      <c r="W43" s="5">
        <v>3</v>
      </c>
      <c r="X43" s="5">
        <v>4</v>
      </c>
      <c r="Y43" s="5">
        <v>4</v>
      </c>
      <c r="Z43" s="5"/>
      <c r="AA43" s="5">
        <v>2</v>
      </c>
      <c r="AB43" s="5">
        <v>3</v>
      </c>
      <c r="AC43" s="5"/>
      <c r="AD43" s="5">
        <v>1</v>
      </c>
      <c r="AE43" s="5">
        <v>1</v>
      </c>
      <c r="AF43" s="5">
        <v>3</v>
      </c>
      <c r="AG43" s="5">
        <v>5</v>
      </c>
    </row>
    <row r="44" spans="1:33">
      <c r="A44" s="4" t="s">
        <v>46</v>
      </c>
      <c r="B44" s="4" t="s">
        <v>40</v>
      </c>
      <c r="C44" s="4" t="str">
        <f t="shared" si="1"/>
        <v>Navicula similis</v>
      </c>
      <c r="D44" s="4"/>
      <c r="E44" s="4"/>
      <c r="F44" s="4"/>
      <c r="G44" s="4"/>
      <c r="H44" s="4"/>
      <c r="I44" s="4">
        <f t="shared" si="0"/>
        <v>83</v>
      </c>
      <c r="J44" s="4">
        <v>10</v>
      </c>
      <c r="K44" s="5">
        <v>8</v>
      </c>
      <c r="L44" s="5">
        <v>7</v>
      </c>
      <c r="M44" s="5">
        <v>4</v>
      </c>
      <c r="N44" s="5">
        <v>3</v>
      </c>
      <c r="O44" s="5">
        <v>4</v>
      </c>
      <c r="P44" s="5">
        <v>1</v>
      </c>
      <c r="Q44" s="5">
        <v>1</v>
      </c>
      <c r="R44" s="5">
        <v>2</v>
      </c>
      <c r="S44" s="5">
        <v>3</v>
      </c>
      <c r="T44" s="5">
        <v>1</v>
      </c>
      <c r="U44" s="5">
        <v>2</v>
      </c>
      <c r="V44" s="5">
        <v>1</v>
      </c>
      <c r="W44" s="5">
        <v>7</v>
      </c>
      <c r="X44" s="5"/>
      <c r="Y44" s="5">
        <v>3</v>
      </c>
      <c r="Z44" s="5"/>
      <c r="AA44" s="5">
        <v>4</v>
      </c>
      <c r="AB44" s="5">
        <v>9</v>
      </c>
      <c r="AC44" s="5">
        <v>2</v>
      </c>
      <c r="AD44" s="5">
        <v>1</v>
      </c>
      <c r="AE44" s="5">
        <v>2</v>
      </c>
      <c r="AF44" s="5">
        <v>4</v>
      </c>
      <c r="AG44" s="5">
        <v>4</v>
      </c>
    </row>
    <row r="45" spans="1:33">
      <c r="A45" s="4" t="s">
        <v>46</v>
      </c>
      <c r="B45" s="4" t="s">
        <v>120</v>
      </c>
      <c r="C45" s="4" t="str">
        <f t="shared" si="1"/>
        <v>Navicula rhynchocephala</v>
      </c>
      <c r="D45" s="4"/>
      <c r="E45" s="4"/>
      <c r="F45" s="4"/>
      <c r="G45" s="4"/>
      <c r="H45" s="4"/>
      <c r="I45" s="4">
        <f t="shared" si="0"/>
        <v>3</v>
      </c>
      <c r="J45" s="4">
        <v>1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v>2</v>
      </c>
      <c r="AF45" s="5"/>
      <c r="AG45" s="5"/>
    </row>
    <row r="46" spans="1:33">
      <c r="A46" s="4" t="s">
        <v>50</v>
      </c>
      <c r="B46" s="4" t="s">
        <v>121</v>
      </c>
      <c r="C46" s="4" t="str">
        <f t="shared" si="1"/>
        <v>Navicula  vulpina</v>
      </c>
      <c r="D46" s="4"/>
      <c r="E46" s="4"/>
      <c r="F46" s="4"/>
      <c r="G46" s="4"/>
      <c r="H46" s="4"/>
      <c r="I46" s="4">
        <f t="shared" si="0"/>
        <v>29</v>
      </c>
      <c r="J46" s="4">
        <v>1</v>
      </c>
      <c r="K46" s="5">
        <v>1</v>
      </c>
      <c r="L46" s="5"/>
      <c r="M46" s="5"/>
      <c r="N46" s="5"/>
      <c r="O46" s="5">
        <v>1</v>
      </c>
      <c r="P46" s="5"/>
      <c r="Q46" s="5">
        <v>1</v>
      </c>
      <c r="R46" s="5"/>
      <c r="S46" s="5"/>
      <c r="T46" s="5"/>
      <c r="U46" s="5">
        <v>4</v>
      </c>
      <c r="V46" s="5">
        <v>3</v>
      </c>
      <c r="W46" s="5">
        <v>2</v>
      </c>
      <c r="X46" s="5"/>
      <c r="Y46" s="5">
        <v>1</v>
      </c>
      <c r="Z46" s="5">
        <v>2</v>
      </c>
      <c r="AA46" s="5"/>
      <c r="AB46" s="5"/>
      <c r="AC46" s="5">
        <v>2</v>
      </c>
      <c r="AD46" s="5"/>
      <c r="AE46" s="5">
        <v>2</v>
      </c>
      <c r="AF46" s="5">
        <v>2</v>
      </c>
      <c r="AG46" s="5">
        <v>7</v>
      </c>
    </row>
    <row r="47" spans="1:33">
      <c r="A47" s="4" t="s">
        <v>61</v>
      </c>
      <c r="B47" s="4" t="s">
        <v>62</v>
      </c>
      <c r="C47" s="4" t="str">
        <f t="shared" si="1"/>
        <v>Neidium ampliatum</v>
      </c>
      <c r="D47" s="4"/>
      <c r="E47" s="4"/>
      <c r="F47" s="4" t="s">
        <v>63</v>
      </c>
      <c r="G47" s="4" t="s">
        <v>64</v>
      </c>
      <c r="H47" s="4" t="s">
        <v>65</v>
      </c>
      <c r="I47" s="4">
        <f t="shared" si="0"/>
        <v>10</v>
      </c>
      <c r="J47" s="4">
        <v>4</v>
      </c>
      <c r="K47" s="5"/>
      <c r="L47" s="5"/>
      <c r="M47" s="5">
        <v>1</v>
      </c>
      <c r="N47" s="5"/>
      <c r="O47" s="5"/>
      <c r="P47" s="5">
        <v>1</v>
      </c>
      <c r="Q47" s="5"/>
      <c r="R47" s="5"/>
      <c r="S47" s="5"/>
      <c r="T47" s="5"/>
      <c r="U47" s="5"/>
      <c r="V47" s="5"/>
      <c r="W47" s="5"/>
      <c r="X47" s="5"/>
      <c r="Y47" s="5">
        <v>1</v>
      </c>
      <c r="Z47" s="5"/>
      <c r="AA47" s="5"/>
      <c r="AB47" s="5"/>
      <c r="AC47" s="5">
        <v>2</v>
      </c>
      <c r="AD47" s="5"/>
      <c r="AE47" s="5">
        <v>1</v>
      </c>
      <c r="AF47" s="5"/>
      <c r="AG47" s="5"/>
    </row>
    <row r="48" spans="1:33">
      <c r="A48" s="4" t="s">
        <v>66</v>
      </c>
      <c r="B48" s="4" t="s">
        <v>140</v>
      </c>
      <c r="C48" s="4" t="str">
        <f t="shared" si="1"/>
        <v>Nitzschia amphibia</v>
      </c>
      <c r="D48" s="4"/>
      <c r="E48" s="4"/>
      <c r="F48" s="4"/>
      <c r="G48" s="4"/>
      <c r="H48" s="4"/>
      <c r="I48" s="4">
        <f t="shared" si="0"/>
        <v>2</v>
      </c>
      <c r="J48" s="4"/>
      <c r="K48" s="5"/>
      <c r="L48" s="5">
        <v>2</v>
      </c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>
      <c r="A49" s="4" t="s">
        <v>66</v>
      </c>
      <c r="B49" s="4" t="s">
        <v>113</v>
      </c>
      <c r="C49" s="4" t="str">
        <f t="shared" si="1"/>
        <v>Nitzschia inconspicua</v>
      </c>
      <c r="D49" s="4"/>
      <c r="E49" s="4"/>
      <c r="F49" s="4" t="s">
        <v>67</v>
      </c>
      <c r="G49" s="8" t="s">
        <v>68</v>
      </c>
      <c r="H49" s="4"/>
      <c r="I49" s="4">
        <f t="shared" si="0"/>
        <v>780</v>
      </c>
      <c r="J49" s="4">
        <v>22</v>
      </c>
      <c r="K49" s="5">
        <v>44</v>
      </c>
      <c r="L49" s="5">
        <v>36</v>
      </c>
      <c r="M49" s="5">
        <v>27</v>
      </c>
      <c r="N49" s="5">
        <v>22</v>
      </c>
      <c r="O49" s="5">
        <v>22</v>
      </c>
      <c r="P49" s="5">
        <v>28</v>
      </c>
      <c r="Q49" s="5">
        <v>33</v>
      </c>
      <c r="R49" s="5">
        <v>35</v>
      </c>
      <c r="S49" s="5">
        <v>36</v>
      </c>
      <c r="T49" s="5">
        <v>45</v>
      </c>
      <c r="U49" s="5">
        <v>24</v>
      </c>
      <c r="V49" s="5">
        <v>25</v>
      </c>
      <c r="W49" s="5">
        <v>25</v>
      </c>
      <c r="X49" s="5">
        <v>57</v>
      </c>
      <c r="Y49" s="5">
        <v>33</v>
      </c>
      <c r="Z49" s="5">
        <v>37</v>
      </c>
      <c r="AA49" s="5">
        <v>43</v>
      </c>
      <c r="AB49" s="5">
        <v>41</v>
      </c>
      <c r="AC49" s="5">
        <v>19</v>
      </c>
      <c r="AD49" s="5">
        <v>31</v>
      </c>
      <c r="AE49" s="5">
        <v>25</v>
      </c>
      <c r="AF49" s="5">
        <v>43</v>
      </c>
      <c r="AG49" s="5">
        <v>27</v>
      </c>
    </row>
    <row r="50" spans="1:33" s="3" customFormat="1">
      <c r="A50" s="5" t="s">
        <v>66</v>
      </c>
      <c r="B50" s="5" t="s">
        <v>69</v>
      </c>
      <c r="C50" s="4" t="str">
        <f t="shared" si="1"/>
        <v>Nitzschia perminuta</v>
      </c>
      <c r="D50" s="5"/>
      <c r="E50" s="5"/>
      <c r="F50" s="5" t="s">
        <v>70</v>
      </c>
      <c r="G50" s="9" t="s">
        <v>71</v>
      </c>
      <c r="H50" s="5"/>
      <c r="I50" s="5">
        <f t="shared" si="0"/>
        <v>635</v>
      </c>
      <c r="J50" s="5">
        <v>22</v>
      </c>
      <c r="K50" s="5">
        <v>11</v>
      </c>
      <c r="L50" s="5">
        <v>24</v>
      </c>
      <c r="M50" s="5">
        <v>18</v>
      </c>
      <c r="N50" s="5">
        <v>20</v>
      </c>
      <c r="O50" s="5">
        <v>16</v>
      </c>
      <c r="P50" s="5">
        <v>27</v>
      </c>
      <c r="Q50" s="5">
        <v>9</v>
      </c>
      <c r="R50" s="5">
        <v>22</v>
      </c>
      <c r="S50" s="5">
        <v>22</v>
      </c>
      <c r="T50" s="5">
        <v>24</v>
      </c>
      <c r="U50" s="5">
        <v>32</v>
      </c>
      <c r="V50" s="5">
        <v>17</v>
      </c>
      <c r="W50" s="5">
        <v>27</v>
      </c>
      <c r="X50" s="5">
        <v>34</v>
      </c>
      <c r="Y50" s="5">
        <v>42</v>
      </c>
      <c r="Z50" s="5">
        <v>41</v>
      </c>
      <c r="AA50" s="5">
        <v>32</v>
      </c>
      <c r="AB50" s="5">
        <v>34</v>
      </c>
      <c r="AC50" s="5">
        <v>32</v>
      </c>
      <c r="AD50" s="5">
        <v>24</v>
      </c>
      <c r="AE50" s="5">
        <v>22</v>
      </c>
      <c r="AF50" s="5">
        <v>48</v>
      </c>
      <c r="AG50" s="5">
        <v>35</v>
      </c>
    </row>
    <row r="51" spans="1:33" s="3" customFormat="1">
      <c r="A51" s="5" t="s">
        <v>66</v>
      </c>
      <c r="B51" s="5" t="s">
        <v>161</v>
      </c>
      <c r="C51" s="4" t="str">
        <f t="shared" si="1"/>
        <v>Nitzschia paleaformis</v>
      </c>
      <c r="D51" s="5"/>
      <c r="E51" s="5"/>
      <c r="F51" s="5"/>
      <c r="G51" s="9"/>
      <c r="H51" s="5"/>
      <c r="I51" s="5">
        <f t="shared" si="0"/>
        <v>24</v>
      </c>
      <c r="J51" s="5">
        <v>3</v>
      </c>
      <c r="K51" s="5"/>
      <c r="L51" s="5">
        <v>3</v>
      </c>
      <c r="M51" s="5">
        <v>1</v>
      </c>
      <c r="N51" s="5"/>
      <c r="O51" s="5">
        <v>2</v>
      </c>
      <c r="P51" s="5"/>
      <c r="Q51" s="5">
        <v>2</v>
      </c>
      <c r="R51" s="5">
        <v>1</v>
      </c>
      <c r="S51" s="5"/>
      <c r="T51" s="5"/>
      <c r="U51" s="5">
        <v>1</v>
      </c>
      <c r="V51" s="5">
        <v>4</v>
      </c>
      <c r="W51" s="5">
        <v>4</v>
      </c>
      <c r="X51" s="5">
        <v>2</v>
      </c>
      <c r="Y51" s="5"/>
      <c r="Z51" s="5"/>
      <c r="AA51" s="5"/>
      <c r="AB51" s="5"/>
      <c r="AC51" s="5">
        <v>1</v>
      </c>
      <c r="AD51" s="5"/>
      <c r="AE51" s="5"/>
      <c r="AF51" s="5"/>
      <c r="AG51" s="5"/>
    </row>
    <row r="52" spans="1:33" s="3" customFormat="1">
      <c r="A52" s="5" t="s">
        <v>66</v>
      </c>
      <c r="B52" s="5" t="s">
        <v>162</v>
      </c>
      <c r="C52" s="4" t="str">
        <f t="shared" si="1"/>
        <v>Nitzschia pura</v>
      </c>
      <c r="D52" s="5"/>
      <c r="E52" s="5"/>
      <c r="F52" s="5" t="s">
        <v>72</v>
      </c>
      <c r="G52" s="9"/>
      <c r="H52" s="5"/>
      <c r="I52" s="5">
        <f t="shared" si="0"/>
        <v>84</v>
      </c>
      <c r="J52" s="5">
        <v>2</v>
      </c>
      <c r="K52" s="5">
        <v>2</v>
      </c>
      <c r="L52" s="5">
        <v>4</v>
      </c>
      <c r="M52" s="5">
        <v>11</v>
      </c>
      <c r="N52" s="5">
        <v>9</v>
      </c>
      <c r="O52" s="5">
        <v>7</v>
      </c>
      <c r="P52" s="5">
        <v>4</v>
      </c>
      <c r="Q52" s="5">
        <v>7</v>
      </c>
      <c r="R52" s="5"/>
      <c r="S52" s="5">
        <v>1</v>
      </c>
      <c r="T52" s="5">
        <v>2</v>
      </c>
      <c r="U52" s="5">
        <v>4</v>
      </c>
      <c r="V52" s="5">
        <v>1</v>
      </c>
      <c r="W52" s="5">
        <v>7</v>
      </c>
      <c r="X52" s="5">
        <v>2</v>
      </c>
      <c r="Y52" s="5">
        <v>2</v>
      </c>
      <c r="Z52" s="5">
        <v>1</v>
      </c>
      <c r="AA52" s="5">
        <v>3</v>
      </c>
      <c r="AB52" s="5">
        <v>2</v>
      </c>
      <c r="AC52" s="5">
        <v>1</v>
      </c>
      <c r="AD52" s="5"/>
      <c r="AE52" s="5">
        <v>5</v>
      </c>
      <c r="AF52" s="5">
        <v>3</v>
      </c>
      <c r="AG52" s="5">
        <v>4</v>
      </c>
    </row>
    <row r="53" spans="1:33">
      <c r="A53" s="4" t="s">
        <v>73</v>
      </c>
      <c r="B53" s="4" t="s">
        <v>106</v>
      </c>
      <c r="C53" s="4" t="str">
        <f t="shared" si="1"/>
        <v>Pinnularia interrupta</v>
      </c>
      <c r="D53" s="4"/>
      <c r="E53" s="4"/>
      <c r="F53" s="4"/>
      <c r="G53" s="8" t="s">
        <v>117</v>
      </c>
      <c r="H53" s="4"/>
      <c r="I53" s="4">
        <f t="shared" si="0"/>
        <v>44</v>
      </c>
      <c r="J53" s="4">
        <v>3</v>
      </c>
      <c r="K53" s="5"/>
      <c r="L53" s="5">
        <v>1</v>
      </c>
      <c r="M53" s="5"/>
      <c r="N53" s="5">
        <v>3</v>
      </c>
      <c r="O53" s="5"/>
      <c r="P53" s="5">
        <v>1</v>
      </c>
      <c r="Q53" s="5">
        <v>2</v>
      </c>
      <c r="R53" s="5">
        <v>2</v>
      </c>
      <c r="S53" s="5">
        <v>5</v>
      </c>
      <c r="T53" s="5"/>
      <c r="U53" s="5">
        <v>1</v>
      </c>
      <c r="V53" s="5">
        <v>4</v>
      </c>
      <c r="W53" s="5">
        <v>8</v>
      </c>
      <c r="X53" s="5"/>
      <c r="Y53" s="5"/>
      <c r="Z53" s="5">
        <v>8</v>
      </c>
      <c r="AA53" s="5">
        <v>4</v>
      </c>
      <c r="AB53" s="5"/>
      <c r="AC53" s="5"/>
      <c r="AD53" s="5">
        <v>1</v>
      </c>
      <c r="AE53" s="5">
        <v>1</v>
      </c>
      <c r="AF53" s="5"/>
      <c r="AG53" s="5"/>
    </row>
    <row r="54" spans="1:33">
      <c r="A54" s="4" t="s">
        <v>73</v>
      </c>
      <c r="B54" s="4" t="s">
        <v>123</v>
      </c>
      <c r="C54" s="4" t="str">
        <f t="shared" si="1"/>
        <v>Pinnularia microstauron</v>
      </c>
      <c r="D54" s="4"/>
      <c r="E54" s="4"/>
      <c r="F54" s="4"/>
      <c r="G54" s="8"/>
      <c r="H54" s="4"/>
      <c r="I54" s="4">
        <f t="shared" ref="I54:I65" si="2">SUM(J54:AG54)</f>
        <v>33</v>
      </c>
      <c r="J54" s="4"/>
      <c r="K54" s="5"/>
      <c r="L54" s="5">
        <v>2</v>
      </c>
      <c r="M54" s="5">
        <v>4</v>
      </c>
      <c r="N54" s="5"/>
      <c r="O54" s="5">
        <v>3</v>
      </c>
      <c r="P54" s="5">
        <v>2</v>
      </c>
      <c r="Q54" s="5"/>
      <c r="R54" s="5">
        <v>3</v>
      </c>
      <c r="S54" s="5"/>
      <c r="T54" s="5"/>
      <c r="U54" s="5"/>
      <c r="V54" s="5"/>
      <c r="W54" s="5"/>
      <c r="X54" s="5">
        <v>2</v>
      </c>
      <c r="Y54" s="5">
        <v>6</v>
      </c>
      <c r="Z54" s="5">
        <v>1</v>
      </c>
      <c r="AA54" s="5"/>
      <c r="AB54" s="5"/>
      <c r="AC54" s="5">
        <v>3</v>
      </c>
      <c r="AD54" s="5"/>
      <c r="AE54" s="5">
        <v>2</v>
      </c>
      <c r="AF54" s="5">
        <v>2</v>
      </c>
      <c r="AG54" s="5">
        <v>3</v>
      </c>
    </row>
    <row r="55" spans="1:33">
      <c r="A55" s="4" t="s">
        <v>73</v>
      </c>
      <c r="B55" s="4" t="s">
        <v>123</v>
      </c>
      <c r="C55" s="4" t="str">
        <f t="shared" si="1"/>
        <v>Pinnularia microstauron</v>
      </c>
      <c r="D55" s="4" t="s">
        <v>124</v>
      </c>
      <c r="E55" s="4"/>
      <c r="F55" s="4"/>
      <c r="G55" s="8"/>
      <c r="H55" s="4"/>
      <c r="I55" s="4">
        <f t="shared" si="2"/>
        <v>23</v>
      </c>
      <c r="J55" s="4"/>
      <c r="K55" s="5">
        <v>7</v>
      </c>
      <c r="L55" s="5">
        <v>2</v>
      </c>
      <c r="M55" s="5"/>
      <c r="N55" s="5">
        <v>9</v>
      </c>
      <c r="O55" s="5"/>
      <c r="P55" s="5"/>
      <c r="Q55" s="5"/>
      <c r="R55" s="5"/>
      <c r="S55" s="5"/>
      <c r="T55" s="5">
        <v>1</v>
      </c>
      <c r="U55" s="5"/>
      <c r="V55" s="5">
        <v>1</v>
      </c>
      <c r="W55" s="5"/>
      <c r="X55" s="5"/>
      <c r="Y55" s="5">
        <v>3</v>
      </c>
      <c r="Z55" s="5"/>
      <c r="AA55" s="5"/>
      <c r="AB55" s="5"/>
      <c r="AC55" s="5"/>
      <c r="AD55" s="5"/>
      <c r="AE55" s="5"/>
      <c r="AF55" s="5"/>
      <c r="AG55" s="5"/>
    </row>
    <row r="56" spans="1:33">
      <c r="A56" s="4" t="s">
        <v>73</v>
      </c>
      <c r="B56" s="4" t="s">
        <v>118</v>
      </c>
      <c r="C56" s="4" t="str">
        <f t="shared" si="1"/>
        <v>Pinnularia virides</v>
      </c>
      <c r="D56" s="4"/>
      <c r="E56" s="4"/>
      <c r="F56" s="4"/>
      <c r="G56" s="8"/>
      <c r="H56" s="4"/>
      <c r="I56" s="4">
        <f t="shared" si="2"/>
        <v>6</v>
      </c>
      <c r="J56" s="4">
        <v>1</v>
      </c>
      <c r="K56" s="5"/>
      <c r="L56" s="5">
        <v>2</v>
      </c>
      <c r="M56" s="5"/>
      <c r="N56" s="5"/>
      <c r="O56" s="5"/>
      <c r="P56" s="5"/>
      <c r="Q56" s="5"/>
      <c r="R56" s="5"/>
      <c r="S56" s="5"/>
      <c r="T56" s="5"/>
      <c r="U56" s="5">
        <v>1</v>
      </c>
      <c r="V56" s="5"/>
      <c r="W56" s="5"/>
      <c r="X56" s="5"/>
      <c r="Y56" s="5">
        <v>1</v>
      </c>
      <c r="Z56" s="5">
        <v>1</v>
      </c>
      <c r="AA56" s="5"/>
      <c r="AB56" s="5"/>
      <c r="AC56" s="5"/>
      <c r="AD56" s="5"/>
      <c r="AE56" s="5"/>
      <c r="AF56" s="5"/>
      <c r="AG56" s="5"/>
    </row>
    <row r="57" spans="1:33">
      <c r="A57" s="4" t="s">
        <v>74</v>
      </c>
      <c r="B57" s="4" t="s">
        <v>75</v>
      </c>
      <c r="C57" s="4" t="str">
        <f t="shared" si="1"/>
        <v>Placoneis  placentula</v>
      </c>
      <c r="D57" s="4"/>
      <c r="E57" s="4"/>
      <c r="F57" s="4" t="s">
        <v>76</v>
      </c>
      <c r="G57" s="8" t="s">
        <v>77</v>
      </c>
      <c r="H57" s="4"/>
      <c r="I57" s="4">
        <f t="shared" si="2"/>
        <v>70</v>
      </c>
      <c r="J57" s="4">
        <v>1</v>
      </c>
      <c r="K57" s="5">
        <v>1</v>
      </c>
      <c r="L57" s="5">
        <v>3</v>
      </c>
      <c r="M57" s="5">
        <v>2</v>
      </c>
      <c r="N57" s="5">
        <v>2</v>
      </c>
      <c r="O57" s="5">
        <v>2</v>
      </c>
      <c r="P57" s="5">
        <v>5</v>
      </c>
      <c r="Q57" s="5">
        <v>2</v>
      </c>
      <c r="R57" s="5">
        <v>2</v>
      </c>
      <c r="S57" s="5">
        <v>3</v>
      </c>
      <c r="T57" s="5"/>
      <c r="U57" s="5">
        <v>4</v>
      </c>
      <c r="V57" s="5">
        <v>2</v>
      </c>
      <c r="W57" s="5">
        <v>3</v>
      </c>
      <c r="X57" s="5">
        <v>2</v>
      </c>
      <c r="Y57" s="5">
        <v>1</v>
      </c>
      <c r="Z57" s="5">
        <v>1</v>
      </c>
      <c r="AA57" s="5"/>
      <c r="AB57" s="5"/>
      <c r="AC57" s="5">
        <v>5</v>
      </c>
      <c r="AD57" s="5">
        <v>6</v>
      </c>
      <c r="AE57" s="5">
        <v>6</v>
      </c>
      <c r="AF57" s="5">
        <v>8</v>
      </c>
      <c r="AG57" s="5">
        <v>9</v>
      </c>
    </row>
    <row r="58" spans="1:33">
      <c r="A58" s="4" t="s">
        <v>78</v>
      </c>
      <c r="B58" s="4" t="s">
        <v>79</v>
      </c>
      <c r="C58" s="4" t="str">
        <f t="shared" si="1"/>
        <v>Planothidium oestrupii</v>
      </c>
      <c r="D58" s="4"/>
      <c r="E58" s="4"/>
      <c r="F58" s="4" t="s">
        <v>80</v>
      </c>
      <c r="G58" s="4" t="s">
        <v>81</v>
      </c>
      <c r="H58" s="4"/>
      <c r="I58" s="4">
        <f t="shared" si="2"/>
        <v>292</v>
      </c>
      <c r="J58" s="4">
        <v>32</v>
      </c>
      <c r="K58" s="5">
        <v>15</v>
      </c>
      <c r="L58" s="5">
        <v>21</v>
      </c>
      <c r="M58" s="5">
        <v>23</v>
      </c>
      <c r="N58" s="5">
        <v>17</v>
      </c>
      <c r="O58" s="5">
        <v>15</v>
      </c>
      <c r="P58" s="5">
        <v>15</v>
      </c>
      <c r="Q58" s="5">
        <v>16</v>
      </c>
      <c r="R58" s="5">
        <v>20</v>
      </c>
      <c r="S58" s="5">
        <v>9</v>
      </c>
      <c r="T58" s="5">
        <v>6</v>
      </c>
      <c r="U58" s="5">
        <v>11</v>
      </c>
      <c r="V58" s="5">
        <v>10</v>
      </c>
      <c r="W58" s="5">
        <v>15</v>
      </c>
      <c r="X58" s="5">
        <v>11</v>
      </c>
      <c r="Y58" s="5">
        <v>10</v>
      </c>
      <c r="Z58" s="5">
        <v>5</v>
      </c>
      <c r="AA58" s="5">
        <v>3</v>
      </c>
      <c r="AB58" s="5">
        <v>2</v>
      </c>
      <c r="AC58" s="5">
        <v>6</v>
      </c>
      <c r="AD58" s="5">
        <v>6</v>
      </c>
      <c r="AE58" s="5">
        <v>7</v>
      </c>
      <c r="AF58" s="5">
        <v>10</v>
      </c>
      <c r="AG58" s="5">
        <v>7</v>
      </c>
    </row>
    <row r="59" spans="1:33">
      <c r="A59" s="4" t="s">
        <v>78</v>
      </c>
      <c r="B59" s="4" t="s">
        <v>112</v>
      </c>
      <c r="C59" s="4" t="str">
        <f t="shared" si="1"/>
        <v>Planothidium peragalloi</v>
      </c>
      <c r="D59" s="4"/>
      <c r="E59" s="4"/>
      <c r="F59" s="4" t="s">
        <v>80</v>
      </c>
      <c r="G59" s="4" t="s">
        <v>82</v>
      </c>
      <c r="H59" s="4"/>
      <c r="I59" s="4">
        <f t="shared" si="2"/>
        <v>86</v>
      </c>
      <c r="J59" s="4">
        <v>4</v>
      </c>
      <c r="K59" s="5">
        <v>5</v>
      </c>
      <c r="L59" s="5">
        <v>3</v>
      </c>
      <c r="M59" s="5">
        <v>3</v>
      </c>
      <c r="N59" s="5">
        <v>7</v>
      </c>
      <c r="O59" s="5">
        <v>7</v>
      </c>
      <c r="P59" s="5"/>
      <c r="Q59" s="5">
        <v>3</v>
      </c>
      <c r="R59" s="5">
        <v>2</v>
      </c>
      <c r="S59" s="5">
        <v>3</v>
      </c>
      <c r="T59" s="5">
        <v>3</v>
      </c>
      <c r="U59" s="5">
        <v>2</v>
      </c>
      <c r="V59" s="5">
        <v>1</v>
      </c>
      <c r="W59" s="5">
        <v>2</v>
      </c>
      <c r="X59" s="5"/>
      <c r="Y59" s="5">
        <v>2</v>
      </c>
      <c r="Z59" s="5">
        <v>1</v>
      </c>
      <c r="AA59" s="5">
        <v>2</v>
      </c>
      <c r="AB59" s="5">
        <v>2</v>
      </c>
      <c r="AC59" s="5">
        <v>3</v>
      </c>
      <c r="AD59" s="5">
        <v>6</v>
      </c>
      <c r="AE59" s="5">
        <v>14</v>
      </c>
      <c r="AF59" s="5">
        <v>4</v>
      </c>
      <c r="AG59" s="5">
        <v>7</v>
      </c>
    </row>
    <row r="60" spans="1:33">
      <c r="A60" s="4" t="s">
        <v>83</v>
      </c>
      <c r="B60" s="4" t="s">
        <v>122</v>
      </c>
      <c r="C60" s="4" t="str">
        <f t="shared" si="1"/>
        <v>Stauroneis phoenicenteron</v>
      </c>
      <c r="D60" s="4"/>
      <c r="E60" s="4"/>
      <c r="F60" s="4" t="s">
        <v>84</v>
      </c>
      <c r="G60" s="4" t="s">
        <v>85</v>
      </c>
      <c r="H60" s="4"/>
      <c r="I60" s="4">
        <f t="shared" si="2"/>
        <v>159</v>
      </c>
      <c r="J60" s="4">
        <v>1</v>
      </c>
      <c r="K60" s="5">
        <v>5</v>
      </c>
      <c r="L60" s="5">
        <v>5</v>
      </c>
      <c r="M60" s="5">
        <v>4</v>
      </c>
      <c r="N60" s="5">
        <v>3</v>
      </c>
      <c r="O60" s="5">
        <v>7</v>
      </c>
      <c r="P60" s="5">
        <v>3</v>
      </c>
      <c r="Q60" s="5">
        <v>7</v>
      </c>
      <c r="R60" s="5">
        <v>5</v>
      </c>
      <c r="S60" s="5">
        <v>3</v>
      </c>
      <c r="T60" s="5">
        <v>6</v>
      </c>
      <c r="U60" s="5">
        <v>7</v>
      </c>
      <c r="V60" s="5">
        <v>15</v>
      </c>
      <c r="W60" s="5">
        <v>6</v>
      </c>
      <c r="X60" s="5">
        <v>10</v>
      </c>
      <c r="Y60" s="5">
        <v>19</v>
      </c>
      <c r="Z60" s="5">
        <v>2</v>
      </c>
      <c r="AA60" s="5">
        <v>3</v>
      </c>
      <c r="AB60" s="5">
        <v>3</v>
      </c>
      <c r="AC60" s="5">
        <v>5</v>
      </c>
      <c r="AD60" s="5">
        <v>6</v>
      </c>
      <c r="AE60" s="5">
        <v>15</v>
      </c>
      <c r="AF60" s="5">
        <v>11</v>
      </c>
      <c r="AG60" s="5">
        <v>8</v>
      </c>
    </row>
    <row r="61" spans="1:33" s="3" customFormat="1">
      <c r="A61" s="5" t="s">
        <v>137</v>
      </c>
      <c r="B61" s="5" t="s">
        <v>138</v>
      </c>
      <c r="C61" s="4" t="str">
        <f t="shared" si="1"/>
        <v>Staurosira venter</v>
      </c>
      <c r="D61" s="5"/>
      <c r="E61" s="5"/>
      <c r="F61" s="5"/>
      <c r="G61" s="5"/>
      <c r="H61" s="5"/>
      <c r="I61" s="4">
        <f t="shared" si="2"/>
        <v>34</v>
      </c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v>3</v>
      </c>
      <c r="AD61" s="5">
        <v>5</v>
      </c>
      <c r="AE61" s="5">
        <v>23</v>
      </c>
      <c r="AF61" s="5">
        <v>3</v>
      </c>
      <c r="AG61" s="5"/>
    </row>
    <row r="62" spans="1:33" s="3" customFormat="1">
      <c r="A62" s="5" t="s">
        <v>108</v>
      </c>
      <c r="B62" s="5" t="s">
        <v>109</v>
      </c>
      <c r="C62" s="4" t="str">
        <f t="shared" si="1"/>
        <v>Synedra cyclopum</v>
      </c>
      <c r="D62" s="5"/>
      <c r="E62" s="5"/>
      <c r="F62" s="5"/>
      <c r="G62" s="5"/>
      <c r="H62" s="5"/>
      <c r="I62" s="4">
        <f t="shared" si="2"/>
        <v>31</v>
      </c>
      <c r="J62" s="5">
        <v>4</v>
      </c>
      <c r="K62" s="5">
        <v>2</v>
      </c>
      <c r="L62" s="5">
        <v>5</v>
      </c>
      <c r="M62" s="5">
        <v>4</v>
      </c>
      <c r="N62" s="5">
        <v>6</v>
      </c>
      <c r="O62" s="5"/>
      <c r="P62" s="5"/>
      <c r="Q62" s="5">
        <v>3</v>
      </c>
      <c r="R62" s="5">
        <v>6</v>
      </c>
      <c r="S62" s="5">
        <v>1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3" customFormat="1">
      <c r="A63" s="5" t="s">
        <v>108</v>
      </c>
      <c r="B63" s="5" t="s">
        <v>157</v>
      </c>
      <c r="C63" s="4" t="str">
        <f t="shared" si="1"/>
        <v>Synedra ulna</v>
      </c>
      <c r="D63" s="5"/>
      <c r="E63" s="5"/>
      <c r="F63" s="5"/>
      <c r="G63" s="5"/>
      <c r="H63" s="5"/>
      <c r="I63" s="4">
        <f t="shared" si="2"/>
        <v>1</v>
      </c>
      <c r="J63" s="5"/>
      <c r="K63" s="5"/>
      <c r="L63" s="5"/>
      <c r="M63" s="5"/>
      <c r="N63" s="5"/>
      <c r="O63" s="5">
        <v>1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3" customFormat="1">
      <c r="A64" s="5" t="s">
        <v>145</v>
      </c>
      <c r="B64" s="5" t="s">
        <v>146</v>
      </c>
      <c r="C64" s="4" t="str">
        <f t="shared" si="1"/>
        <v>Tabellaria flocculosa</v>
      </c>
      <c r="D64" s="5"/>
      <c r="E64" s="5"/>
      <c r="F64" s="5"/>
      <c r="G64" s="5"/>
      <c r="H64" s="5"/>
      <c r="I64" s="4">
        <f t="shared" si="2"/>
        <v>4</v>
      </c>
      <c r="J64" s="5"/>
      <c r="K64" s="5"/>
      <c r="L64" s="5"/>
      <c r="M64" s="5">
        <v>1</v>
      </c>
      <c r="N64" s="5"/>
      <c r="O64" s="5"/>
      <c r="P64" s="5">
        <v>1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>
        <v>1</v>
      </c>
      <c r="AD64" s="5"/>
      <c r="AE64" s="5"/>
      <c r="AF64" s="5"/>
      <c r="AG64" s="5">
        <v>1</v>
      </c>
    </row>
    <row r="65" spans="1:33">
      <c r="A65" s="4" t="s">
        <v>90</v>
      </c>
      <c r="B65" s="4" t="s">
        <v>91</v>
      </c>
      <c r="C65" s="4" t="str">
        <f t="shared" si="1"/>
        <v xml:space="preserve">GV sp </v>
      </c>
      <c r="D65" s="4"/>
      <c r="E65" s="4"/>
      <c r="F65" s="4"/>
      <c r="G65" s="4" t="s">
        <v>92</v>
      </c>
      <c r="H65" s="4"/>
      <c r="I65" s="4">
        <f t="shared" si="2"/>
        <v>11</v>
      </c>
      <c r="J65" s="5">
        <v>1</v>
      </c>
      <c r="K65" s="5">
        <v>2</v>
      </c>
      <c r="L65" s="5"/>
      <c r="M65" s="5"/>
      <c r="N65" s="5"/>
      <c r="O65" s="5"/>
      <c r="P65" s="5"/>
      <c r="Q65" s="5">
        <v>1</v>
      </c>
      <c r="R65" s="5"/>
      <c r="S65" s="5">
        <v>1</v>
      </c>
      <c r="T65" s="5"/>
      <c r="U65" s="5"/>
      <c r="V65" s="5">
        <v>2</v>
      </c>
      <c r="W65" s="5">
        <v>3</v>
      </c>
      <c r="X65" s="5"/>
      <c r="Y65" s="5"/>
      <c r="Z65" s="5"/>
      <c r="AA65" s="5"/>
      <c r="AB65" s="5">
        <v>1</v>
      </c>
      <c r="AC65" s="5"/>
      <c r="AD65" s="5"/>
      <c r="AE65" s="5"/>
      <c r="AF65" s="5"/>
      <c r="AG65" s="5"/>
    </row>
    <row r="66" spans="1:33" s="3" customFormat="1">
      <c r="A66" s="5" t="s">
        <v>86</v>
      </c>
      <c r="B66" s="5" t="s">
        <v>87</v>
      </c>
      <c r="C66" s="4" t="str">
        <f t="shared" si="1"/>
        <v>Staurosirella pinnata</v>
      </c>
      <c r="D66" s="5"/>
      <c r="E66" s="5"/>
      <c r="F66" s="5" t="s">
        <v>88</v>
      </c>
      <c r="G66" s="5" t="s">
        <v>89</v>
      </c>
      <c r="H66" s="5"/>
      <c r="I66" s="4">
        <f>SUM(J66:AG66)</f>
        <v>1684</v>
      </c>
      <c r="J66" s="5">
        <v>53</v>
      </c>
      <c r="K66" s="5">
        <v>63</v>
      </c>
      <c r="L66" s="5">
        <v>51</v>
      </c>
      <c r="M66" s="5">
        <v>47</v>
      </c>
      <c r="N66" s="5">
        <v>61</v>
      </c>
      <c r="O66" s="5">
        <v>87</v>
      </c>
      <c r="P66" s="5">
        <v>65</v>
      </c>
      <c r="Q66" s="5">
        <v>71</v>
      </c>
      <c r="R66" s="5">
        <v>55</v>
      </c>
      <c r="S66" s="5">
        <v>65</v>
      </c>
      <c r="T66" s="5">
        <v>53</v>
      </c>
      <c r="U66" s="5">
        <v>55</v>
      </c>
      <c r="V66" s="5">
        <v>49</v>
      </c>
      <c r="W66" s="5">
        <v>82</v>
      </c>
      <c r="X66" s="5">
        <v>49</v>
      </c>
      <c r="Y66" s="5">
        <v>48</v>
      </c>
      <c r="Z66" s="5">
        <v>95</v>
      </c>
      <c r="AA66" s="5">
        <v>127</v>
      </c>
      <c r="AB66" s="5">
        <v>98</v>
      </c>
      <c r="AC66" s="5">
        <v>109</v>
      </c>
      <c r="AD66" s="5">
        <v>71</v>
      </c>
      <c r="AE66" s="5">
        <v>76</v>
      </c>
      <c r="AF66" s="5">
        <v>75</v>
      </c>
      <c r="AG66" s="5">
        <v>79</v>
      </c>
    </row>
    <row r="67" spans="1:33" s="3" customFormat="1">
      <c r="A67" s="5" t="s">
        <v>86</v>
      </c>
      <c r="B67" s="5" t="s">
        <v>97</v>
      </c>
      <c r="C67" s="4" t="str">
        <f t="shared" si="1"/>
        <v>Staurosirella pinnata GV</v>
      </c>
      <c r="D67" s="5"/>
      <c r="E67" s="5"/>
      <c r="F67" s="5"/>
      <c r="G67" s="5"/>
      <c r="H67" s="5"/>
      <c r="I67" s="4">
        <f>SUM(J67:AG67)</f>
        <v>922</v>
      </c>
      <c r="J67" s="5">
        <v>70</v>
      </c>
      <c r="K67" s="5">
        <v>57</v>
      </c>
      <c r="L67" s="5">
        <v>49</v>
      </c>
      <c r="M67" s="5">
        <v>77</v>
      </c>
      <c r="N67" s="5">
        <v>53</v>
      </c>
      <c r="O67" s="5">
        <v>50</v>
      </c>
      <c r="P67" s="5">
        <v>54</v>
      </c>
      <c r="Q67" s="5">
        <v>45</v>
      </c>
      <c r="R67" s="5">
        <v>42</v>
      </c>
      <c r="S67" s="5">
        <v>46</v>
      </c>
      <c r="T67" s="5">
        <v>44</v>
      </c>
      <c r="U67" s="5">
        <v>36</v>
      </c>
      <c r="V67" s="5">
        <v>20</v>
      </c>
      <c r="W67" s="5">
        <v>17</v>
      </c>
      <c r="X67" s="5">
        <v>24</v>
      </c>
      <c r="Y67" s="5">
        <v>22</v>
      </c>
      <c r="Z67" s="5">
        <v>27</v>
      </c>
      <c r="AA67" s="5">
        <v>34</v>
      </c>
      <c r="AB67" s="5">
        <v>33</v>
      </c>
      <c r="AC67" s="5">
        <v>37</v>
      </c>
      <c r="AD67" s="5">
        <v>48</v>
      </c>
      <c r="AE67" s="5">
        <v>8</v>
      </c>
      <c r="AF67" s="5">
        <v>8</v>
      </c>
      <c r="AG67" s="5">
        <v>21</v>
      </c>
    </row>
    <row r="68" spans="1:33" s="3" customFormat="1">
      <c r="A68" s="5" t="s">
        <v>86</v>
      </c>
      <c r="B68" s="5" t="s">
        <v>87</v>
      </c>
      <c r="C68" s="4" t="str">
        <f t="shared" ref="C68:C76" si="3">A68&amp;" "&amp;B68</f>
        <v>Staurosirella pinnata</v>
      </c>
      <c r="D68" s="5"/>
      <c r="E68" s="5"/>
      <c r="F68" s="5"/>
      <c r="G68" s="5"/>
      <c r="H68" s="5"/>
      <c r="I68" s="4">
        <f>SUM(J68:AG68)</f>
        <v>2606</v>
      </c>
      <c r="J68" s="5">
        <f>J66+J67</f>
        <v>123</v>
      </c>
      <c r="K68" s="5">
        <f t="shared" ref="K68:AG68" si="4">K66+K67</f>
        <v>120</v>
      </c>
      <c r="L68" s="5">
        <f t="shared" si="4"/>
        <v>100</v>
      </c>
      <c r="M68" s="5">
        <f t="shared" si="4"/>
        <v>124</v>
      </c>
      <c r="N68" s="5">
        <f t="shared" si="4"/>
        <v>114</v>
      </c>
      <c r="O68" s="5">
        <f t="shared" si="4"/>
        <v>137</v>
      </c>
      <c r="P68" s="5">
        <f t="shared" si="4"/>
        <v>119</v>
      </c>
      <c r="Q68" s="5">
        <f t="shared" si="4"/>
        <v>116</v>
      </c>
      <c r="R68" s="5">
        <f t="shared" si="4"/>
        <v>97</v>
      </c>
      <c r="S68" s="5">
        <f t="shared" si="4"/>
        <v>111</v>
      </c>
      <c r="T68" s="5">
        <f t="shared" si="4"/>
        <v>97</v>
      </c>
      <c r="U68" s="5">
        <f t="shared" si="4"/>
        <v>91</v>
      </c>
      <c r="V68" s="5">
        <f t="shared" si="4"/>
        <v>69</v>
      </c>
      <c r="W68" s="5">
        <f t="shared" si="4"/>
        <v>99</v>
      </c>
      <c r="X68" s="5">
        <f t="shared" si="4"/>
        <v>73</v>
      </c>
      <c r="Y68" s="5">
        <f t="shared" si="4"/>
        <v>70</v>
      </c>
      <c r="Z68" s="5">
        <f t="shared" si="4"/>
        <v>122</v>
      </c>
      <c r="AA68" s="5">
        <f t="shared" si="4"/>
        <v>161</v>
      </c>
      <c r="AB68" s="5">
        <f t="shared" si="4"/>
        <v>131</v>
      </c>
      <c r="AC68" s="5">
        <f t="shared" si="4"/>
        <v>146</v>
      </c>
      <c r="AD68" s="5">
        <f t="shared" si="4"/>
        <v>119</v>
      </c>
      <c r="AE68" s="5">
        <f t="shared" si="4"/>
        <v>84</v>
      </c>
      <c r="AF68" s="5">
        <f t="shared" si="4"/>
        <v>83</v>
      </c>
      <c r="AG68" s="5">
        <f t="shared" si="4"/>
        <v>100</v>
      </c>
    </row>
    <row r="69" spans="1:33" s="1" customFormat="1">
      <c r="A69" s="1" t="s">
        <v>93</v>
      </c>
      <c r="C69" s="4" t="str">
        <f t="shared" si="3"/>
        <v xml:space="preserve">Sum </v>
      </c>
      <c r="J69" s="1">
        <f>SUM(J8:J67)</f>
        <v>327</v>
      </c>
      <c r="K69" s="1">
        <f t="shared" ref="K69:AG69" si="5">SUM(K8:K67)</f>
        <v>313</v>
      </c>
      <c r="L69" s="1">
        <f t="shared" si="5"/>
        <v>320</v>
      </c>
      <c r="M69" s="1">
        <f t="shared" si="5"/>
        <v>309</v>
      </c>
      <c r="N69" s="1">
        <f t="shared" si="5"/>
        <v>310</v>
      </c>
      <c r="O69" s="1">
        <f t="shared" si="5"/>
        <v>314</v>
      </c>
      <c r="P69" s="1">
        <f t="shared" si="5"/>
        <v>301</v>
      </c>
      <c r="Q69" s="1">
        <f t="shared" si="5"/>
        <v>305</v>
      </c>
      <c r="R69" s="1">
        <f t="shared" si="5"/>
        <v>301</v>
      </c>
      <c r="S69" s="1">
        <f t="shared" si="5"/>
        <v>300</v>
      </c>
      <c r="T69" s="1">
        <f t="shared" si="5"/>
        <v>306</v>
      </c>
      <c r="U69" s="1">
        <f t="shared" si="5"/>
        <v>303</v>
      </c>
      <c r="V69" s="1">
        <f t="shared" si="5"/>
        <v>304</v>
      </c>
      <c r="W69" s="1">
        <f t="shared" si="5"/>
        <v>301</v>
      </c>
      <c r="X69" s="1">
        <f t="shared" si="5"/>
        <v>314</v>
      </c>
      <c r="Y69" s="1">
        <f t="shared" si="5"/>
        <v>321</v>
      </c>
      <c r="Z69" s="1">
        <f t="shared" si="5"/>
        <v>307</v>
      </c>
      <c r="AA69" s="1">
        <f t="shared" si="5"/>
        <v>303</v>
      </c>
      <c r="AB69" s="1">
        <f t="shared" si="5"/>
        <v>307</v>
      </c>
      <c r="AC69" s="1">
        <f t="shared" si="5"/>
        <v>303</v>
      </c>
      <c r="AD69" s="1">
        <f t="shared" si="5"/>
        <v>300</v>
      </c>
      <c r="AE69" s="1">
        <f t="shared" si="5"/>
        <v>300</v>
      </c>
      <c r="AF69" s="1">
        <f t="shared" si="5"/>
        <v>308</v>
      </c>
      <c r="AG69" s="1">
        <f t="shared" si="5"/>
        <v>308</v>
      </c>
    </row>
    <row r="70" spans="1:33" s="1" customFormat="1">
      <c r="A70" s="1" t="s">
        <v>93</v>
      </c>
      <c r="C70" s="4" t="str">
        <f t="shared" si="3"/>
        <v xml:space="preserve">Sum </v>
      </c>
      <c r="J70" s="1">
        <v>327</v>
      </c>
      <c r="K70" s="2">
        <v>313</v>
      </c>
      <c r="L70" s="2">
        <v>320</v>
      </c>
      <c r="M70" s="2">
        <v>309</v>
      </c>
      <c r="N70" s="2">
        <v>310</v>
      </c>
      <c r="O70" s="2">
        <v>314</v>
      </c>
      <c r="P70" s="2">
        <v>301</v>
      </c>
      <c r="Q70" s="2">
        <v>305</v>
      </c>
      <c r="R70" s="2">
        <v>301</v>
      </c>
      <c r="S70" s="2">
        <v>300</v>
      </c>
      <c r="T70" s="2">
        <v>306</v>
      </c>
      <c r="U70" s="2">
        <v>303</v>
      </c>
      <c r="V70" s="2">
        <v>304</v>
      </c>
      <c r="W70" s="2">
        <v>301</v>
      </c>
      <c r="X70" s="2">
        <v>314</v>
      </c>
      <c r="Y70" s="2">
        <v>321</v>
      </c>
      <c r="Z70" s="2">
        <v>307</v>
      </c>
      <c r="AA70" s="2">
        <v>303</v>
      </c>
      <c r="AB70" s="2">
        <v>307</v>
      </c>
      <c r="AC70" s="2">
        <v>303</v>
      </c>
      <c r="AD70" s="2">
        <v>300</v>
      </c>
      <c r="AE70" s="2">
        <v>300</v>
      </c>
      <c r="AF70" s="2">
        <v>308</v>
      </c>
      <c r="AG70" s="2">
        <v>308</v>
      </c>
    </row>
    <row r="71" spans="1:33">
      <c r="A71" s="4" t="s">
        <v>96</v>
      </c>
      <c r="B71" s="4"/>
      <c r="C71" s="4" t="str">
        <f t="shared" si="3"/>
        <v xml:space="preserve">Microspheres </v>
      </c>
      <c r="D71" s="4"/>
      <c r="E71" s="4"/>
      <c r="F71" s="4"/>
      <c r="G71" s="4"/>
      <c r="H71" s="4"/>
      <c r="I71" s="4"/>
      <c r="J71" s="4">
        <v>24</v>
      </c>
      <c r="K71" s="5">
        <v>37</v>
      </c>
      <c r="L71" s="5">
        <v>33</v>
      </c>
      <c r="M71" s="5">
        <v>40</v>
      </c>
      <c r="N71" s="5">
        <v>17</v>
      </c>
      <c r="O71" s="5">
        <v>32</v>
      </c>
      <c r="P71" s="5">
        <v>30</v>
      </c>
      <c r="Q71" s="5">
        <v>29</v>
      </c>
      <c r="R71" s="5">
        <v>27</v>
      </c>
      <c r="S71" s="5">
        <v>33</v>
      </c>
      <c r="T71" s="5">
        <v>29</v>
      </c>
      <c r="U71" s="5">
        <v>28</v>
      </c>
      <c r="V71" s="5">
        <v>18</v>
      </c>
      <c r="W71" s="5">
        <v>31</v>
      </c>
      <c r="X71" s="5">
        <v>13</v>
      </c>
      <c r="Y71" s="5">
        <v>20</v>
      </c>
      <c r="Z71" s="5">
        <v>29</v>
      </c>
      <c r="AA71" s="5">
        <v>23</v>
      </c>
      <c r="AB71" s="5">
        <v>48</v>
      </c>
      <c r="AC71" s="5">
        <v>48</v>
      </c>
      <c r="AD71" s="5">
        <v>35</v>
      </c>
      <c r="AE71" s="5">
        <v>44</v>
      </c>
      <c r="AF71" s="5">
        <v>67</v>
      </c>
      <c r="AG71" s="5">
        <v>63</v>
      </c>
    </row>
    <row r="72" spans="1:33" s="7" customFormat="1">
      <c r="A72" s="7" t="s">
        <v>94</v>
      </c>
      <c r="C72" s="4" t="str">
        <f t="shared" si="3"/>
        <v xml:space="preserve">Crysophyte Cyst </v>
      </c>
      <c r="G72" s="7" t="s">
        <v>95</v>
      </c>
      <c r="J72" s="7">
        <v>3</v>
      </c>
      <c r="K72" s="7">
        <v>6</v>
      </c>
      <c r="L72" s="7">
        <v>8</v>
      </c>
      <c r="M72" s="7">
        <v>5</v>
      </c>
      <c r="N72" s="7">
        <v>19</v>
      </c>
      <c r="O72" s="7">
        <v>3</v>
      </c>
      <c r="P72" s="7">
        <v>3</v>
      </c>
      <c r="Q72" s="7">
        <v>11</v>
      </c>
      <c r="R72" s="7">
        <v>14</v>
      </c>
      <c r="S72" s="7">
        <v>9</v>
      </c>
      <c r="T72" s="7">
        <v>11</v>
      </c>
      <c r="U72" s="7">
        <v>14</v>
      </c>
      <c r="V72" s="7">
        <v>14</v>
      </c>
      <c r="W72" s="7">
        <v>7</v>
      </c>
      <c r="X72" s="7">
        <v>12</v>
      </c>
      <c r="Y72" s="7">
        <v>2</v>
      </c>
      <c r="Z72" s="7">
        <v>6</v>
      </c>
      <c r="AA72" s="7">
        <v>5</v>
      </c>
      <c r="AB72" s="7">
        <v>2</v>
      </c>
      <c r="AC72" s="7">
        <v>5</v>
      </c>
      <c r="AD72" s="7">
        <v>11</v>
      </c>
      <c r="AE72" s="7">
        <v>9</v>
      </c>
      <c r="AF72" s="7">
        <v>11</v>
      </c>
      <c r="AG72" s="7">
        <v>12</v>
      </c>
    </row>
    <row r="73" spans="1:33">
      <c r="A73" s="10" t="s">
        <v>141</v>
      </c>
      <c r="B73" s="4"/>
      <c r="C73" s="4" t="str">
        <f t="shared" si="3"/>
        <v xml:space="preserve">Dry weight (g) </v>
      </c>
      <c r="D73" s="4"/>
      <c r="E73" s="4"/>
      <c r="F73" s="4"/>
      <c r="G73" s="4"/>
      <c r="H73" s="4"/>
      <c r="I73" s="4"/>
      <c r="J73" s="11">
        <v>1.14E-2</v>
      </c>
      <c r="K73" s="11">
        <v>1.7999999999999999E-2</v>
      </c>
      <c r="L73" s="11">
        <v>1.11E-2</v>
      </c>
      <c r="M73" s="11">
        <v>1.14E-2</v>
      </c>
      <c r="N73" s="11">
        <v>1.5299999999999999E-2</v>
      </c>
      <c r="O73" s="11">
        <v>1.15E-2</v>
      </c>
      <c r="P73" s="11">
        <v>1.03E-2</v>
      </c>
      <c r="Q73" s="11">
        <v>1.0500000000000001E-2</v>
      </c>
      <c r="R73" s="11">
        <v>1.0800000000000001E-2</v>
      </c>
      <c r="S73" s="11">
        <v>1.09E-2</v>
      </c>
      <c r="T73" s="11">
        <v>1.06E-2</v>
      </c>
      <c r="U73" s="11">
        <v>1.1900000000000001E-2</v>
      </c>
      <c r="V73" s="11">
        <v>1.21E-2</v>
      </c>
      <c r="W73" s="11">
        <v>1.2999999999999999E-2</v>
      </c>
      <c r="X73" s="11">
        <v>1.2800000000000001E-2</v>
      </c>
      <c r="Y73" s="11">
        <v>1.03E-2</v>
      </c>
      <c r="Z73" s="11">
        <v>1.21E-2</v>
      </c>
      <c r="AA73" s="11">
        <v>1.3100000000000001E-2</v>
      </c>
      <c r="AB73" s="11">
        <v>9.7000000000000003E-3</v>
      </c>
      <c r="AC73" s="11">
        <v>1.1900000000000001E-2</v>
      </c>
      <c r="AD73" s="11">
        <v>1.38E-2</v>
      </c>
      <c r="AE73" s="11">
        <v>1.3599999999999999E-2</v>
      </c>
      <c r="AF73" s="11">
        <v>1.21E-2</v>
      </c>
      <c r="AG73" s="11">
        <v>1.5800000000000002E-2</v>
      </c>
    </row>
    <row r="74" spans="1:33">
      <c r="A74" s="10" t="s">
        <v>142</v>
      </c>
      <c r="B74" s="4"/>
      <c r="C74" s="4" t="str">
        <f t="shared" si="3"/>
        <v xml:space="preserve">Conc microspheres (number/ml) (1ml per slide) </v>
      </c>
      <c r="D74" s="4"/>
      <c r="E74" s="4"/>
      <c r="F74" s="4"/>
      <c r="G74" s="4"/>
      <c r="H74" s="4"/>
      <c r="I74" s="4"/>
      <c r="J74" s="12">
        <v>802000</v>
      </c>
      <c r="K74" s="12">
        <v>802000</v>
      </c>
      <c r="L74" s="12">
        <v>802000</v>
      </c>
      <c r="M74" s="12">
        <v>802000</v>
      </c>
      <c r="N74" s="12">
        <v>802000</v>
      </c>
      <c r="O74" s="12">
        <v>802000</v>
      </c>
      <c r="P74" s="12">
        <v>802000</v>
      </c>
      <c r="Q74" s="12">
        <v>802000</v>
      </c>
      <c r="R74" s="12">
        <v>802000</v>
      </c>
      <c r="S74" s="12">
        <v>802000</v>
      </c>
      <c r="T74" s="12">
        <v>802000</v>
      </c>
      <c r="U74" s="12">
        <v>802000</v>
      </c>
      <c r="V74" s="12">
        <v>802000</v>
      </c>
      <c r="W74" s="12">
        <v>802000</v>
      </c>
      <c r="X74" s="12">
        <v>802000</v>
      </c>
      <c r="Y74" s="12">
        <v>802000</v>
      </c>
      <c r="Z74" s="12">
        <v>802000</v>
      </c>
      <c r="AA74" s="12">
        <v>802000</v>
      </c>
      <c r="AB74" s="12">
        <v>802000</v>
      </c>
      <c r="AC74" s="12">
        <v>802000</v>
      </c>
      <c r="AD74" s="12">
        <v>802000</v>
      </c>
      <c r="AE74" s="12">
        <v>802000</v>
      </c>
      <c r="AF74" s="12">
        <v>802000</v>
      </c>
      <c r="AG74" s="12">
        <v>802000</v>
      </c>
    </row>
    <row r="75" spans="1:33">
      <c r="A75" t="s">
        <v>143</v>
      </c>
      <c r="C75" t="str">
        <f t="shared" si="3"/>
        <v xml:space="preserve">Concentration diatoms (number/g) </v>
      </c>
      <c r="J75">
        <v>958530701.75438595</v>
      </c>
      <c r="K75" s="3">
        <v>376915915.91591597</v>
      </c>
      <c r="L75" s="3">
        <v>700627900.6279006</v>
      </c>
      <c r="M75" s="3">
        <v>543460526.31578946</v>
      </c>
      <c r="N75" s="3">
        <v>955863129.56555176</v>
      </c>
      <c r="O75" s="3">
        <v>684315217.39130437</v>
      </c>
      <c r="P75" s="3">
        <v>781236245.9546926</v>
      </c>
      <c r="Q75" s="3">
        <v>803316912.97208536</v>
      </c>
      <c r="R75" s="3">
        <v>827853223.59396422</v>
      </c>
      <c r="S75" s="3">
        <v>668890742.28523767</v>
      </c>
      <c r="T75" s="3">
        <v>798347430.0585556</v>
      </c>
      <c r="U75" s="3">
        <v>729309723.88955569</v>
      </c>
      <c r="V75" s="3">
        <v>1119412304.8668504</v>
      </c>
      <c r="W75" s="3">
        <v>357103550.29585803</v>
      </c>
      <c r="X75" s="3">
        <v>1513389423.0769229</v>
      </c>
      <c r="Y75" s="3">
        <v>1922643764.0029874</v>
      </c>
      <c r="Z75" s="3">
        <v>701664291.82103169</v>
      </c>
      <c r="AA75" s="3">
        <v>806525058.0816462</v>
      </c>
      <c r="AB75" s="3">
        <v>528810137.45704466</v>
      </c>
      <c r="AC75" s="3">
        <v>425430672.26890755</v>
      </c>
      <c r="AD75" s="3">
        <v>498136645.96273291</v>
      </c>
      <c r="AE75" s="3">
        <v>402072192.51336902</v>
      </c>
      <c r="AF75" s="3">
        <v>304694708.27679783</v>
      </c>
      <c r="AG75" s="3">
        <v>248157524.61322081</v>
      </c>
    </row>
    <row r="76" spans="1:33">
      <c r="A76" t="s">
        <v>144</v>
      </c>
      <c r="C76" t="str">
        <f t="shared" si="3"/>
        <v xml:space="preserve">Concentration chrysophytes (number/g) </v>
      </c>
      <c r="J76">
        <v>8793859.6491228063</v>
      </c>
      <c r="K76" s="3">
        <v>7225225.225225226</v>
      </c>
      <c r="L76" s="3">
        <v>17515697.515697517</v>
      </c>
      <c r="M76" s="3">
        <v>8793859.6491228063</v>
      </c>
      <c r="N76" s="3">
        <v>58585159.554017685</v>
      </c>
      <c r="O76" s="3">
        <v>6538043.4782608701</v>
      </c>
      <c r="P76" s="3">
        <v>7786407.766990291</v>
      </c>
      <c r="Q76" s="3">
        <v>28972085.385878488</v>
      </c>
      <c r="R76" s="3">
        <v>38504801.097393684</v>
      </c>
      <c r="S76" s="3">
        <v>20066722.268557131</v>
      </c>
      <c r="T76" s="3">
        <v>28698763.825634353</v>
      </c>
      <c r="U76" s="3">
        <v>33697478.991596632</v>
      </c>
      <c r="V76" s="3">
        <v>51551882.460973375</v>
      </c>
      <c r="W76" s="3">
        <v>8304733.727810652</v>
      </c>
      <c r="X76" s="3">
        <v>57836538.461538456</v>
      </c>
      <c r="Y76" s="3">
        <v>11979088.872292757</v>
      </c>
      <c r="Z76" s="3">
        <v>13713308.63493873</v>
      </c>
      <c r="AA76" s="3">
        <v>13308994.357782939</v>
      </c>
      <c r="AB76" s="3">
        <v>3445017.182130584</v>
      </c>
      <c r="AC76" s="3">
        <v>7020308.1232492989</v>
      </c>
      <c r="AD76" s="3">
        <v>18265010.351966873</v>
      </c>
      <c r="AE76" s="3">
        <v>12062165.775401071</v>
      </c>
      <c r="AF76" s="3">
        <v>10881953.867028493</v>
      </c>
      <c r="AG76" s="3">
        <v>9668474.9849306811</v>
      </c>
    </row>
  </sheetData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1:B1048576"/>
    </sheetView>
  </sheetViews>
  <sheetFormatPr baseColWidth="10" defaultColWidth="8.83203125" defaultRowHeight="15" x14ac:dyDescent="0"/>
  <cols>
    <col min="3" max="3" width="20" style="4" customWidth="1"/>
    <col min="4" max="4" width="9" style="25" customWidth="1"/>
    <col min="70" max="70" width="12.83203125" bestFit="1" customWidth="1"/>
    <col min="71" max="71" width="14.6640625" style="4" bestFit="1" customWidth="1"/>
    <col min="72" max="72" width="13.1640625" style="4" bestFit="1" customWidth="1"/>
    <col min="73" max="73" width="40.1640625" style="4" bestFit="1" customWidth="1"/>
    <col min="74" max="74" width="30.1640625" style="13" bestFit="1" customWidth="1"/>
    <col min="75" max="75" width="34.33203125" style="13" bestFit="1" customWidth="1"/>
    <col min="76" max="77" width="8.83203125" style="4"/>
  </cols>
  <sheetData>
    <row r="1" spans="1:77" s="17" customFormat="1">
      <c r="A1" s="17" t="s">
        <v>235</v>
      </c>
      <c r="B1" s="18" t="s">
        <v>233</v>
      </c>
      <c r="C1" s="18" t="s">
        <v>236</v>
      </c>
      <c r="D1" s="24" t="s">
        <v>163</v>
      </c>
      <c r="E1" s="17" t="s">
        <v>164</v>
      </c>
      <c r="F1" s="17" t="s">
        <v>165</v>
      </c>
      <c r="G1" s="17" t="s">
        <v>166</v>
      </c>
      <c r="H1" s="17" t="s">
        <v>167</v>
      </c>
      <c r="I1" s="18" t="s">
        <v>168</v>
      </c>
      <c r="J1" s="18" t="s">
        <v>169</v>
      </c>
      <c r="K1" s="18" t="s">
        <v>170</v>
      </c>
      <c r="L1" s="18" t="s">
        <v>171</v>
      </c>
      <c r="M1" s="17" t="s">
        <v>172</v>
      </c>
      <c r="N1" s="17" t="s">
        <v>173</v>
      </c>
      <c r="O1" s="17" t="s">
        <v>174</v>
      </c>
      <c r="P1" s="17" t="s">
        <v>175</v>
      </c>
      <c r="Q1" s="17" t="s">
        <v>176</v>
      </c>
      <c r="R1" s="17" t="s">
        <v>177</v>
      </c>
      <c r="S1" s="17" t="s">
        <v>178</v>
      </c>
      <c r="T1" s="17" t="s">
        <v>179</v>
      </c>
      <c r="U1" s="17" t="s">
        <v>180</v>
      </c>
      <c r="V1" s="17" t="s">
        <v>181</v>
      </c>
      <c r="W1" s="17" t="s">
        <v>182</v>
      </c>
      <c r="X1" s="17" t="s">
        <v>183</v>
      </c>
      <c r="Y1" s="17" t="s">
        <v>184</v>
      </c>
      <c r="Z1" s="17" t="s">
        <v>185</v>
      </c>
      <c r="AA1" s="17" t="s">
        <v>186</v>
      </c>
      <c r="AB1" s="17" t="s">
        <v>187</v>
      </c>
      <c r="AC1" s="17" t="s">
        <v>188</v>
      </c>
      <c r="AD1" s="17" t="s">
        <v>189</v>
      </c>
      <c r="AE1" s="17" t="s">
        <v>190</v>
      </c>
      <c r="AF1" s="17" t="s">
        <v>191</v>
      </c>
      <c r="AG1" s="17" t="s">
        <v>192</v>
      </c>
      <c r="AH1" s="17" t="s">
        <v>193</v>
      </c>
      <c r="AI1" s="17" t="s">
        <v>194</v>
      </c>
      <c r="AJ1" s="17" t="s">
        <v>195</v>
      </c>
      <c r="AK1" s="17" t="s">
        <v>196</v>
      </c>
      <c r="AL1" s="17" t="s">
        <v>197</v>
      </c>
      <c r="AM1" s="17" t="s">
        <v>198</v>
      </c>
      <c r="AN1" s="17" t="s">
        <v>199</v>
      </c>
      <c r="AO1" s="17" t="s">
        <v>200</v>
      </c>
      <c r="AP1" s="17" t="s">
        <v>201</v>
      </c>
      <c r="AQ1" s="17" t="s">
        <v>202</v>
      </c>
      <c r="AR1" s="17" t="s">
        <v>203</v>
      </c>
      <c r="AS1" s="17" t="s">
        <v>204</v>
      </c>
      <c r="AT1" s="17" t="s">
        <v>205</v>
      </c>
      <c r="AU1" s="17" t="s">
        <v>206</v>
      </c>
      <c r="AV1" s="17" t="s">
        <v>207</v>
      </c>
      <c r="AW1" s="17" t="s">
        <v>208</v>
      </c>
      <c r="AX1" s="17" t="s">
        <v>209</v>
      </c>
      <c r="AY1" s="17" t="s">
        <v>210</v>
      </c>
      <c r="AZ1" s="17" t="s">
        <v>211</v>
      </c>
      <c r="BA1" s="17" t="s">
        <v>212</v>
      </c>
      <c r="BB1" s="17" t="s">
        <v>213</v>
      </c>
      <c r="BC1" s="17" t="s">
        <v>214</v>
      </c>
      <c r="BD1" s="17" t="s">
        <v>214</v>
      </c>
      <c r="BE1" s="17" t="s">
        <v>215</v>
      </c>
      <c r="BF1" s="17" t="s">
        <v>216</v>
      </c>
      <c r="BG1" s="17" t="s">
        <v>217</v>
      </c>
      <c r="BH1" s="17" t="s">
        <v>218</v>
      </c>
      <c r="BI1" s="17" t="s">
        <v>219</v>
      </c>
      <c r="BJ1" s="17" t="s">
        <v>220</v>
      </c>
      <c r="BK1" s="17" t="s">
        <v>221</v>
      </c>
      <c r="BL1" s="17" t="s">
        <v>222</v>
      </c>
      <c r="BM1" s="17" t="s">
        <v>223</v>
      </c>
      <c r="BN1" s="17" t="s">
        <v>224</v>
      </c>
      <c r="BO1" s="17" t="s">
        <v>225</v>
      </c>
      <c r="BP1" s="19" t="s">
        <v>226</v>
      </c>
      <c r="BQ1" s="19" t="s">
        <v>226</v>
      </c>
      <c r="BR1" s="17" t="s">
        <v>227</v>
      </c>
      <c r="BS1" s="20" t="s">
        <v>228</v>
      </c>
      <c r="BT1" s="18" t="s">
        <v>229</v>
      </c>
      <c r="BU1" s="18" t="s">
        <v>230</v>
      </c>
      <c r="BV1" s="21" t="s">
        <v>231</v>
      </c>
      <c r="BW1" s="21" t="s">
        <v>232</v>
      </c>
      <c r="BX1" s="18"/>
      <c r="BY1" s="18"/>
    </row>
    <row r="2" spans="1:77">
      <c r="A2">
        <v>1</v>
      </c>
      <c r="B2" s="22">
        <v>2015</v>
      </c>
      <c r="C2" s="6">
        <v>1</v>
      </c>
      <c r="D2" s="25">
        <v>1</v>
      </c>
      <c r="F2">
        <v>1</v>
      </c>
      <c r="I2" s="5">
        <v>1</v>
      </c>
      <c r="J2" s="4"/>
      <c r="K2" s="4"/>
      <c r="L2" s="4">
        <v>6</v>
      </c>
      <c r="M2">
        <v>1</v>
      </c>
      <c r="N2">
        <v>3</v>
      </c>
      <c r="Q2" s="3">
        <v>4</v>
      </c>
      <c r="R2">
        <v>31</v>
      </c>
      <c r="V2">
        <v>9</v>
      </c>
      <c r="X2">
        <v>8</v>
      </c>
      <c r="Y2" s="3"/>
      <c r="Z2" s="3"/>
      <c r="AA2">
        <v>1</v>
      </c>
      <c r="AD2">
        <v>3</v>
      </c>
      <c r="AE2" s="3">
        <v>1</v>
      </c>
      <c r="AF2">
        <v>2</v>
      </c>
      <c r="AI2">
        <v>3</v>
      </c>
      <c r="AJ2">
        <v>3</v>
      </c>
      <c r="AK2">
        <v>3</v>
      </c>
      <c r="AM2">
        <v>7</v>
      </c>
      <c r="AN2">
        <v>6</v>
      </c>
      <c r="AS2">
        <v>10</v>
      </c>
      <c r="AT2">
        <v>1</v>
      </c>
      <c r="AU2">
        <v>1</v>
      </c>
      <c r="AV2">
        <v>4</v>
      </c>
      <c r="AX2">
        <v>22</v>
      </c>
      <c r="AY2" s="3">
        <v>22</v>
      </c>
      <c r="AZ2" s="3">
        <v>3</v>
      </c>
      <c r="BA2" s="3">
        <v>2</v>
      </c>
      <c r="BB2">
        <v>3</v>
      </c>
      <c r="BE2">
        <v>1</v>
      </c>
      <c r="BF2">
        <v>1</v>
      </c>
      <c r="BG2">
        <v>32</v>
      </c>
      <c r="BH2">
        <v>4</v>
      </c>
      <c r="BI2">
        <v>1</v>
      </c>
      <c r="BJ2" s="3"/>
      <c r="BK2" s="3">
        <v>4</v>
      </c>
      <c r="BL2" s="3"/>
      <c r="BM2" s="3"/>
      <c r="BN2" s="3">
        <v>1</v>
      </c>
      <c r="BO2" s="3">
        <v>123</v>
      </c>
      <c r="BP2" s="1">
        <f>SUM(I2:BO2)</f>
        <v>327</v>
      </c>
      <c r="BQ2" s="1">
        <v>327</v>
      </c>
      <c r="BR2">
        <v>24</v>
      </c>
      <c r="BS2" s="7">
        <v>3</v>
      </c>
      <c r="BT2" s="11">
        <v>1.14E-2</v>
      </c>
      <c r="BU2" s="12">
        <v>802000</v>
      </c>
      <c r="BV2" s="13">
        <v>958530701.75438595</v>
      </c>
      <c r="BW2" s="13">
        <v>8793859.6491228063</v>
      </c>
    </row>
    <row r="3" spans="1:77">
      <c r="A3">
        <v>2</v>
      </c>
      <c r="B3" s="22">
        <v>2014.6333999999999</v>
      </c>
      <c r="C3" s="23">
        <v>3</v>
      </c>
      <c r="D3" s="26">
        <v>2</v>
      </c>
      <c r="E3" s="3"/>
      <c r="F3" s="3">
        <v>12</v>
      </c>
      <c r="G3" s="3"/>
      <c r="H3" s="3"/>
      <c r="I3" s="5">
        <v>2</v>
      </c>
      <c r="J3" s="5"/>
      <c r="K3" s="5"/>
      <c r="L3" s="5">
        <v>8</v>
      </c>
      <c r="M3" s="3"/>
      <c r="N3" s="3">
        <v>2</v>
      </c>
      <c r="O3" s="3"/>
      <c r="P3" s="3"/>
      <c r="Q3" s="3"/>
      <c r="R3" s="3">
        <v>11</v>
      </c>
      <c r="S3" s="3"/>
      <c r="T3" s="3"/>
      <c r="U3" s="3"/>
      <c r="V3" s="3">
        <v>22</v>
      </c>
      <c r="W3" s="3"/>
      <c r="X3" s="3">
        <v>1</v>
      </c>
      <c r="Y3" s="3">
        <v>2</v>
      </c>
      <c r="Z3" s="3"/>
      <c r="AA3" s="3">
        <v>2</v>
      </c>
      <c r="AB3" s="3"/>
      <c r="AC3" s="3"/>
      <c r="AD3" s="3">
        <v>1</v>
      </c>
      <c r="AE3" s="3">
        <v>3</v>
      </c>
      <c r="AF3" s="3">
        <v>9</v>
      </c>
      <c r="AG3" s="3"/>
      <c r="AH3" s="3"/>
      <c r="AI3" s="3">
        <v>2</v>
      </c>
      <c r="AJ3" s="3">
        <v>7</v>
      </c>
      <c r="AK3" s="3"/>
      <c r="AL3" s="3"/>
      <c r="AM3" s="3">
        <v>11</v>
      </c>
      <c r="AN3" s="3">
        <v>2</v>
      </c>
      <c r="AO3" s="3"/>
      <c r="AP3" s="3">
        <v>2</v>
      </c>
      <c r="AQ3" s="3">
        <v>3</v>
      </c>
      <c r="AR3" s="3"/>
      <c r="AS3" s="3">
        <v>8</v>
      </c>
      <c r="AT3" s="3"/>
      <c r="AU3" s="3">
        <v>1</v>
      </c>
      <c r="AV3" s="3"/>
      <c r="AW3" s="3"/>
      <c r="AX3" s="3">
        <v>44</v>
      </c>
      <c r="AY3" s="3">
        <v>11</v>
      </c>
      <c r="AZ3" s="3"/>
      <c r="BA3" s="3">
        <v>2</v>
      </c>
      <c r="BB3" s="3"/>
      <c r="BC3" s="3"/>
      <c r="BD3" s="3">
        <v>7</v>
      </c>
      <c r="BE3" s="3"/>
      <c r="BF3" s="3">
        <v>1</v>
      </c>
      <c r="BG3" s="3">
        <v>15</v>
      </c>
      <c r="BH3" s="3">
        <v>5</v>
      </c>
      <c r="BI3" s="3">
        <v>5</v>
      </c>
      <c r="BJ3" s="3"/>
      <c r="BK3" s="3">
        <v>2</v>
      </c>
      <c r="BL3" s="3"/>
      <c r="BM3" s="3"/>
      <c r="BN3" s="3">
        <v>2</v>
      </c>
      <c r="BO3" s="3">
        <v>120</v>
      </c>
      <c r="BP3" s="1">
        <f t="shared" ref="BP3:BP25" si="0">SUM(I3:BO3)</f>
        <v>313</v>
      </c>
      <c r="BQ3" s="2">
        <v>313</v>
      </c>
      <c r="BR3" s="3">
        <v>37</v>
      </c>
      <c r="BS3" s="7">
        <v>6</v>
      </c>
      <c r="BT3" s="11">
        <v>1.7999999999999999E-2</v>
      </c>
      <c r="BU3" s="12">
        <v>802000</v>
      </c>
      <c r="BV3" s="14">
        <v>376915915.91591597</v>
      </c>
      <c r="BW3" s="14">
        <v>7225225.225225226</v>
      </c>
      <c r="BX3" s="5"/>
    </row>
    <row r="4" spans="1:77">
      <c r="A4">
        <v>3</v>
      </c>
      <c r="B4" s="22">
        <v>2013.8371999999999</v>
      </c>
      <c r="C4" s="6">
        <v>5</v>
      </c>
      <c r="D4" s="26">
        <v>9</v>
      </c>
      <c r="E4" s="3">
        <v>2</v>
      </c>
      <c r="F4" s="3">
        <v>5</v>
      </c>
      <c r="G4" s="3"/>
      <c r="H4" s="3"/>
      <c r="I4" s="5">
        <v>3</v>
      </c>
      <c r="J4" s="5"/>
      <c r="K4" s="5"/>
      <c r="L4" s="5">
        <v>8</v>
      </c>
      <c r="M4" s="3"/>
      <c r="N4" s="3">
        <v>4</v>
      </c>
      <c r="O4" s="3"/>
      <c r="P4" s="3"/>
      <c r="Q4" s="3"/>
      <c r="R4" s="3">
        <v>13</v>
      </c>
      <c r="S4" s="3"/>
      <c r="T4" s="3"/>
      <c r="U4" s="3"/>
      <c r="V4" s="3">
        <v>22</v>
      </c>
      <c r="W4" s="3"/>
      <c r="X4" s="3">
        <v>7</v>
      </c>
      <c r="Y4" s="3">
        <v>7</v>
      </c>
      <c r="Z4" s="3"/>
      <c r="AA4" s="3">
        <v>7</v>
      </c>
      <c r="AB4" s="3"/>
      <c r="AC4" s="3"/>
      <c r="AD4" s="3"/>
      <c r="AE4" s="3"/>
      <c r="AF4" s="3">
        <v>9</v>
      </c>
      <c r="AG4" s="3"/>
      <c r="AH4" s="3"/>
      <c r="AI4" s="3">
        <v>6</v>
      </c>
      <c r="AJ4" s="3">
        <v>3</v>
      </c>
      <c r="AK4" s="3"/>
      <c r="AL4" s="3"/>
      <c r="AM4" s="3">
        <v>9</v>
      </c>
      <c r="AN4" s="3">
        <v>2</v>
      </c>
      <c r="AO4" s="3"/>
      <c r="AP4" s="3"/>
      <c r="AQ4" s="3"/>
      <c r="AR4" s="3"/>
      <c r="AS4" s="3">
        <v>7</v>
      </c>
      <c r="AT4" s="3"/>
      <c r="AU4" s="3"/>
      <c r="AV4" s="3"/>
      <c r="AW4" s="3">
        <v>2</v>
      </c>
      <c r="AX4" s="3">
        <v>36</v>
      </c>
      <c r="AY4" s="3">
        <v>24</v>
      </c>
      <c r="AZ4" s="3">
        <v>3</v>
      </c>
      <c r="BA4" s="3">
        <v>4</v>
      </c>
      <c r="BB4" s="3">
        <v>1</v>
      </c>
      <c r="BC4" s="3">
        <v>2</v>
      </c>
      <c r="BD4" s="3">
        <v>2</v>
      </c>
      <c r="BE4" s="3">
        <v>2</v>
      </c>
      <c r="BF4" s="3">
        <v>3</v>
      </c>
      <c r="BG4" s="3">
        <v>21</v>
      </c>
      <c r="BH4" s="3">
        <v>3</v>
      </c>
      <c r="BI4" s="3">
        <v>5</v>
      </c>
      <c r="BJ4" s="3"/>
      <c r="BK4" s="3">
        <v>5</v>
      </c>
      <c r="BL4" s="3"/>
      <c r="BM4" s="3"/>
      <c r="BN4" s="3"/>
      <c r="BO4" s="3">
        <v>100</v>
      </c>
      <c r="BP4" s="1">
        <f t="shared" si="0"/>
        <v>320</v>
      </c>
      <c r="BQ4" s="2">
        <v>320</v>
      </c>
      <c r="BR4" s="3">
        <v>33</v>
      </c>
      <c r="BS4" s="7">
        <v>8</v>
      </c>
      <c r="BT4" s="11">
        <v>1.11E-2</v>
      </c>
      <c r="BU4" s="12">
        <v>802000</v>
      </c>
      <c r="BV4" s="13">
        <v>700627900.6279006</v>
      </c>
      <c r="BW4" s="13">
        <v>17515697.515697517</v>
      </c>
      <c r="BX4" s="5"/>
    </row>
    <row r="5" spans="1:77">
      <c r="A5">
        <v>4</v>
      </c>
      <c r="B5" s="22">
        <v>2012.6114</v>
      </c>
      <c r="C5" s="23">
        <v>7</v>
      </c>
      <c r="D5" s="26">
        <v>1</v>
      </c>
      <c r="E5" s="3"/>
      <c r="F5" s="3">
        <v>9</v>
      </c>
      <c r="G5" s="3"/>
      <c r="H5" s="3"/>
      <c r="I5" s="5">
        <v>3</v>
      </c>
      <c r="J5" s="5">
        <v>1</v>
      </c>
      <c r="K5" s="5"/>
      <c r="L5" s="5"/>
      <c r="M5" s="3">
        <v>2</v>
      </c>
      <c r="N5" s="3">
        <v>1</v>
      </c>
      <c r="O5" s="3"/>
      <c r="P5" s="3"/>
      <c r="Q5" s="3">
        <v>1</v>
      </c>
      <c r="R5" s="3">
        <v>25</v>
      </c>
      <c r="S5" s="3"/>
      <c r="T5" s="3"/>
      <c r="U5" s="3"/>
      <c r="V5" s="3">
        <v>7</v>
      </c>
      <c r="W5" s="3"/>
      <c r="X5" s="3">
        <v>4</v>
      </c>
      <c r="Y5" s="3"/>
      <c r="Z5" s="3"/>
      <c r="AA5" s="3">
        <v>1</v>
      </c>
      <c r="AB5" s="3"/>
      <c r="AC5" s="3"/>
      <c r="AD5" s="3"/>
      <c r="AE5" s="3">
        <v>3</v>
      </c>
      <c r="AF5" s="3">
        <v>7</v>
      </c>
      <c r="AG5" s="3"/>
      <c r="AH5" s="3"/>
      <c r="AI5" s="3">
        <v>4</v>
      </c>
      <c r="AJ5" s="3">
        <v>3</v>
      </c>
      <c r="AK5" s="3"/>
      <c r="AL5" s="3"/>
      <c r="AM5" s="3">
        <v>13</v>
      </c>
      <c r="AN5" s="3"/>
      <c r="AO5" s="3"/>
      <c r="AP5" s="3">
        <v>3</v>
      </c>
      <c r="AQ5" s="3">
        <v>3</v>
      </c>
      <c r="AR5" s="3">
        <v>1</v>
      </c>
      <c r="AS5" s="3">
        <v>4</v>
      </c>
      <c r="AT5" s="3"/>
      <c r="AU5" s="3"/>
      <c r="AV5" s="3">
        <v>1</v>
      </c>
      <c r="AW5" s="3"/>
      <c r="AX5" s="3">
        <v>27</v>
      </c>
      <c r="AY5" s="3">
        <v>18</v>
      </c>
      <c r="AZ5" s="3">
        <v>1</v>
      </c>
      <c r="BA5" s="3">
        <v>11</v>
      </c>
      <c r="BB5" s="3"/>
      <c r="BC5" s="3">
        <v>4</v>
      </c>
      <c r="BD5" s="3"/>
      <c r="BE5" s="3"/>
      <c r="BF5" s="3">
        <v>2</v>
      </c>
      <c r="BG5" s="3">
        <v>23</v>
      </c>
      <c r="BH5" s="3">
        <v>3</v>
      </c>
      <c r="BI5" s="3">
        <v>4</v>
      </c>
      <c r="BJ5" s="3"/>
      <c r="BK5" s="3">
        <v>4</v>
      </c>
      <c r="BL5" s="3"/>
      <c r="BM5" s="3">
        <v>1</v>
      </c>
      <c r="BN5" s="3"/>
      <c r="BO5" s="3">
        <v>124</v>
      </c>
      <c r="BP5" s="1">
        <f t="shared" si="0"/>
        <v>309</v>
      </c>
      <c r="BQ5" s="2">
        <v>309</v>
      </c>
      <c r="BR5" s="3">
        <v>40</v>
      </c>
      <c r="BS5" s="7">
        <v>5</v>
      </c>
      <c r="BT5" s="11">
        <v>1.14E-2</v>
      </c>
      <c r="BU5" s="12">
        <v>802000</v>
      </c>
      <c r="BV5" s="14">
        <v>543460526.31578946</v>
      </c>
      <c r="BW5" s="14">
        <v>8793859.6491228063</v>
      </c>
      <c r="BX5" s="5"/>
    </row>
    <row r="6" spans="1:77">
      <c r="A6">
        <v>5</v>
      </c>
      <c r="B6" s="22">
        <v>2010.9559999999999</v>
      </c>
      <c r="C6" s="23">
        <v>9</v>
      </c>
      <c r="D6" s="26">
        <v>4</v>
      </c>
      <c r="E6" s="3"/>
      <c r="F6" s="3">
        <v>6</v>
      </c>
      <c r="G6" s="3"/>
      <c r="H6" s="3">
        <v>1</v>
      </c>
      <c r="I6" s="5">
        <v>1</v>
      </c>
      <c r="J6" s="5"/>
      <c r="K6" s="5"/>
      <c r="L6" s="5">
        <v>8</v>
      </c>
      <c r="M6" s="3"/>
      <c r="N6" s="3">
        <v>7</v>
      </c>
      <c r="O6" s="3"/>
      <c r="P6" s="3"/>
      <c r="Q6" s="3"/>
      <c r="R6" s="3">
        <v>15</v>
      </c>
      <c r="S6" s="3"/>
      <c r="T6" s="3"/>
      <c r="U6" s="3"/>
      <c r="V6" s="3">
        <v>11</v>
      </c>
      <c r="W6" s="3"/>
      <c r="X6" s="3">
        <v>2</v>
      </c>
      <c r="Y6" s="3"/>
      <c r="Z6" s="3"/>
      <c r="AA6" s="3">
        <v>1</v>
      </c>
      <c r="AB6" s="3">
        <v>1</v>
      </c>
      <c r="AC6" s="3"/>
      <c r="AD6" s="3"/>
      <c r="AE6" s="3"/>
      <c r="AF6" s="3">
        <v>3</v>
      </c>
      <c r="AG6" s="3"/>
      <c r="AH6" s="3"/>
      <c r="AI6" s="3">
        <v>5</v>
      </c>
      <c r="AJ6" s="3">
        <v>4</v>
      </c>
      <c r="AK6" s="3">
        <v>2</v>
      </c>
      <c r="AL6" s="3">
        <v>7</v>
      </c>
      <c r="AM6" s="3">
        <v>18</v>
      </c>
      <c r="AN6" s="3"/>
      <c r="AO6" s="3"/>
      <c r="AP6" s="3">
        <v>10</v>
      </c>
      <c r="AQ6" s="3"/>
      <c r="AR6" s="3"/>
      <c r="AS6" s="3">
        <v>3</v>
      </c>
      <c r="AT6" s="3"/>
      <c r="AU6" s="3"/>
      <c r="AV6" s="3"/>
      <c r="AW6" s="3"/>
      <c r="AX6" s="3">
        <v>22</v>
      </c>
      <c r="AY6" s="3">
        <v>20</v>
      </c>
      <c r="AZ6" s="3"/>
      <c r="BA6" s="3">
        <v>9</v>
      </c>
      <c r="BB6" s="3">
        <v>3</v>
      </c>
      <c r="BC6" s="3"/>
      <c r="BD6" s="3">
        <v>9</v>
      </c>
      <c r="BE6" s="3"/>
      <c r="BF6" s="3">
        <v>2</v>
      </c>
      <c r="BG6" s="3">
        <v>17</v>
      </c>
      <c r="BH6" s="3">
        <v>7</v>
      </c>
      <c r="BI6" s="3">
        <v>3</v>
      </c>
      <c r="BJ6" s="3"/>
      <c r="BK6" s="3">
        <v>6</v>
      </c>
      <c r="BL6" s="3"/>
      <c r="BM6" s="3"/>
      <c r="BN6" s="3"/>
      <c r="BO6" s="3">
        <v>114</v>
      </c>
      <c r="BP6" s="1">
        <f t="shared" si="0"/>
        <v>310</v>
      </c>
      <c r="BQ6" s="2">
        <v>310</v>
      </c>
      <c r="BR6" s="3">
        <v>17</v>
      </c>
      <c r="BS6" s="7">
        <v>19</v>
      </c>
      <c r="BT6" s="11">
        <v>1.5299999999999999E-2</v>
      </c>
      <c r="BU6" s="12">
        <v>802000</v>
      </c>
      <c r="BV6" s="13">
        <v>955863129.56555176</v>
      </c>
      <c r="BW6" s="13">
        <v>58585159.554017685</v>
      </c>
      <c r="BX6" s="5"/>
    </row>
    <row r="7" spans="1:77">
      <c r="A7">
        <v>6</v>
      </c>
      <c r="B7" s="22">
        <v>2008.8710000000001</v>
      </c>
      <c r="C7" s="6">
        <v>11</v>
      </c>
      <c r="D7" s="26"/>
      <c r="E7" s="3"/>
      <c r="F7" s="3">
        <v>4</v>
      </c>
      <c r="G7" s="3"/>
      <c r="H7" s="3"/>
      <c r="I7" s="5">
        <v>2</v>
      </c>
      <c r="J7" s="5"/>
      <c r="K7" s="5"/>
      <c r="L7" s="5">
        <v>6</v>
      </c>
      <c r="M7" s="3"/>
      <c r="N7" s="3">
        <v>9</v>
      </c>
      <c r="O7" s="3"/>
      <c r="P7" s="3">
        <v>1</v>
      </c>
      <c r="Q7" s="3"/>
      <c r="R7" s="3">
        <v>8</v>
      </c>
      <c r="S7" s="3"/>
      <c r="T7" s="3"/>
      <c r="U7" s="3"/>
      <c r="V7" s="3">
        <v>5</v>
      </c>
      <c r="W7" s="3">
        <v>2</v>
      </c>
      <c r="X7" s="3">
        <v>4</v>
      </c>
      <c r="Y7" s="3"/>
      <c r="Z7" s="3">
        <v>1</v>
      </c>
      <c r="AA7" s="3">
        <v>4</v>
      </c>
      <c r="AB7" s="3"/>
      <c r="AC7" s="3"/>
      <c r="AD7" s="3"/>
      <c r="AE7" s="3">
        <v>9</v>
      </c>
      <c r="AF7" s="3">
        <v>3</v>
      </c>
      <c r="AG7" s="3"/>
      <c r="AH7" s="3"/>
      <c r="AI7" s="3">
        <v>6</v>
      </c>
      <c r="AJ7" s="3">
        <v>6</v>
      </c>
      <c r="AK7" s="3"/>
      <c r="AL7" s="3"/>
      <c r="AM7" s="3">
        <v>12</v>
      </c>
      <c r="AN7" s="3">
        <v>4</v>
      </c>
      <c r="AO7" s="3"/>
      <c r="AP7" s="3">
        <v>3</v>
      </c>
      <c r="AQ7" s="3">
        <v>4</v>
      </c>
      <c r="AR7" s="3">
        <v>1</v>
      </c>
      <c r="AS7" s="3">
        <v>4</v>
      </c>
      <c r="AT7" s="3"/>
      <c r="AU7" s="3">
        <v>1</v>
      </c>
      <c r="AV7" s="3"/>
      <c r="AW7" s="3"/>
      <c r="AX7" s="3">
        <v>22</v>
      </c>
      <c r="AY7" s="3">
        <v>16</v>
      </c>
      <c r="AZ7" s="3">
        <v>2</v>
      </c>
      <c r="BA7" s="3">
        <v>7</v>
      </c>
      <c r="BB7" s="3"/>
      <c r="BC7" s="3">
        <v>3</v>
      </c>
      <c r="BD7" s="3"/>
      <c r="BE7" s="3"/>
      <c r="BF7" s="3">
        <v>2</v>
      </c>
      <c r="BG7" s="3">
        <v>15</v>
      </c>
      <c r="BH7" s="3">
        <v>7</v>
      </c>
      <c r="BI7" s="3">
        <v>7</v>
      </c>
      <c r="BJ7" s="3"/>
      <c r="BK7" s="3"/>
      <c r="BL7" s="3">
        <v>1</v>
      </c>
      <c r="BM7" s="3"/>
      <c r="BN7" s="3"/>
      <c r="BO7" s="3">
        <v>137</v>
      </c>
      <c r="BP7" s="1">
        <f t="shared" si="0"/>
        <v>314</v>
      </c>
      <c r="BQ7" s="2">
        <v>314</v>
      </c>
      <c r="BR7" s="3">
        <v>32</v>
      </c>
      <c r="BS7" s="7">
        <v>3</v>
      </c>
      <c r="BT7" s="11">
        <v>1.15E-2</v>
      </c>
      <c r="BU7" s="12">
        <v>802000</v>
      </c>
      <c r="BV7" s="14">
        <v>684315217.39130437</v>
      </c>
      <c r="BW7" s="14">
        <v>6538043.4782608701</v>
      </c>
      <c r="BX7" s="5"/>
    </row>
    <row r="8" spans="1:77">
      <c r="A8">
        <v>7</v>
      </c>
      <c r="B8" s="22">
        <v>2006.3563999999999</v>
      </c>
      <c r="C8" s="6">
        <v>13</v>
      </c>
      <c r="D8" s="26">
        <v>3</v>
      </c>
      <c r="E8" s="3">
        <v>2</v>
      </c>
      <c r="F8" s="3">
        <v>2</v>
      </c>
      <c r="G8" s="3"/>
      <c r="H8" s="3"/>
      <c r="I8" s="5">
        <v>1</v>
      </c>
      <c r="J8" s="5"/>
      <c r="K8" s="5"/>
      <c r="L8" s="5">
        <v>6</v>
      </c>
      <c r="M8" s="3"/>
      <c r="N8" s="3">
        <v>3</v>
      </c>
      <c r="O8" s="3"/>
      <c r="P8" s="3">
        <v>1</v>
      </c>
      <c r="Q8" s="3"/>
      <c r="R8" s="3">
        <v>7</v>
      </c>
      <c r="S8" s="3"/>
      <c r="T8" s="3"/>
      <c r="U8" s="3"/>
      <c r="V8" s="3">
        <v>7</v>
      </c>
      <c r="W8" s="3"/>
      <c r="X8" s="3">
        <v>9</v>
      </c>
      <c r="Y8" s="3"/>
      <c r="Z8" s="3"/>
      <c r="AA8" s="3">
        <v>6</v>
      </c>
      <c r="AB8" s="3"/>
      <c r="AC8" s="3"/>
      <c r="AD8" s="3"/>
      <c r="AE8" s="3">
        <v>8</v>
      </c>
      <c r="AF8" s="3">
        <v>5</v>
      </c>
      <c r="AG8" s="3">
        <v>1</v>
      </c>
      <c r="AH8" s="3"/>
      <c r="AI8" s="3">
        <v>2</v>
      </c>
      <c r="AJ8" s="3">
        <v>2</v>
      </c>
      <c r="AK8" s="3"/>
      <c r="AL8" s="3">
        <v>5</v>
      </c>
      <c r="AM8" s="3">
        <v>20</v>
      </c>
      <c r="AN8" s="3">
        <v>2</v>
      </c>
      <c r="AO8" s="3"/>
      <c r="AP8" s="3">
        <v>7</v>
      </c>
      <c r="AQ8" s="3"/>
      <c r="AR8" s="3">
        <v>2</v>
      </c>
      <c r="AS8" s="3">
        <v>1</v>
      </c>
      <c r="AT8" s="3"/>
      <c r="AU8" s="3"/>
      <c r="AV8" s="3">
        <v>1</v>
      </c>
      <c r="AW8" s="3"/>
      <c r="AX8" s="3">
        <v>28</v>
      </c>
      <c r="AY8" s="3">
        <v>27</v>
      </c>
      <c r="AZ8" s="3"/>
      <c r="BA8" s="3">
        <v>4</v>
      </c>
      <c r="BB8" s="3">
        <v>1</v>
      </c>
      <c r="BC8" s="3">
        <v>2</v>
      </c>
      <c r="BD8" s="3"/>
      <c r="BE8" s="3"/>
      <c r="BF8" s="3">
        <v>5</v>
      </c>
      <c r="BG8" s="3">
        <v>15</v>
      </c>
      <c r="BH8" s="3"/>
      <c r="BI8" s="3">
        <v>3</v>
      </c>
      <c r="BJ8" s="3"/>
      <c r="BK8" s="3"/>
      <c r="BL8" s="3"/>
      <c r="BM8" s="3">
        <v>1</v>
      </c>
      <c r="BN8" s="3"/>
      <c r="BO8" s="3">
        <v>119</v>
      </c>
      <c r="BP8" s="1">
        <f t="shared" si="0"/>
        <v>301</v>
      </c>
      <c r="BQ8" s="2">
        <v>301</v>
      </c>
      <c r="BR8" s="3">
        <v>30</v>
      </c>
      <c r="BS8" s="7">
        <v>3</v>
      </c>
      <c r="BT8" s="11">
        <v>1.03E-2</v>
      </c>
      <c r="BU8" s="12">
        <v>802000</v>
      </c>
      <c r="BV8" s="14">
        <v>781236245.9546926</v>
      </c>
      <c r="BW8" s="14">
        <v>7786407.766990291</v>
      </c>
      <c r="BX8" s="5"/>
    </row>
    <row r="9" spans="1:77">
      <c r="A9">
        <v>8</v>
      </c>
      <c r="B9" s="22">
        <v>2003.4122</v>
      </c>
      <c r="C9" s="6">
        <v>15</v>
      </c>
      <c r="D9" s="26"/>
      <c r="E9" s="3"/>
      <c r="F9" s="3">
        <v>4</v>
      </c>
      <c r="G9" s="3"/>
      <c r="H9" s="3"/>
      <c r="I9" s="5">
        <v>2</v>
      </c>
      <c r="J9" s="5">
        <v>1</v>
      </c>
      <c r="K9" s="5"/>
      <c r="L9" s="5">
        <v>3</v>
      </c>
      <c r="M9" s="3"/>
      <c r="N9" s="3">
        <v>5</v>
      </c>
      <c r="O9" s="3"/>
      <c r="P9" s="3"/>
      <c r="Q9" s="3"/>
      <c r="R9" s="3">
        <v>18</v>
      </c>
      <c r="S9" s="3"/>
      <c r="T9" s="3"/>
      <c r="U9" s="3"/>
      <c r="V9" s="3">
        <v>8</v>
      </c>
      <c r="W9" s="3"/>
      <c r="X9" s="3"/>
      <c r="Y9" s="3">
        <v>3</v>
      </c>
      <c r="Z9" s="3"/>
      <c r="AA9" s="3">
        <v>14</v>
      </c>
      <c r="AB9" s="3"/>
      <c r="AC9" s="3"/>
      <c r="AD9" s="3"/>
      <c r="AE9" s="3">
        <v>1</v>
      </c>
      <c r="AF9" s="3">
        <v>2</v>
      </c>
      <c r="AG9" s="3"/>
      <c r="AH9" s="3"/>
      <c r="AI9" s="3">
        <v>3</v>
      </c>
      <c r="AJ9" s="3">
        <v>4</v>
      </c>
      <c r="AK9" s="3"/>
      <c r="AL9" s="3"/>
      <c r="AM9" s="3">
        <v>31</v>
      </c>
      <c r="AN9" s="3">
        <v>1</v>
      </c>
      <c r="AO9" s="3"/>
      <c r="AP9" s="3">
        <v>3</v>
      </c>
      <c r="AQ9" s="3">
        <v>3</v>
      </c>
      <c r="AR9" s="3"/>
      <c r="AS9" s="3">
        <v>1</v>
      </c>
      <c r="AT9" s="3"/>
      <c r="AU9" s="3">
        <v>1</v>
      </c>
      <c r="AV9" s="3"/>
      <c r="AW9" s="3"/>
      <c r="AX9" s="3">
        <v>33</v>
      </c>
      <c r="AY9" s="3">
        <v>9</v>
      </c>
      <c r="AZ9" s="3">
        <v>2</v>
      </c>
      <c r="BA9" s="3">
        <v>7</v>
      </c>
      <c r="BB9" s="3">
        <v>2</v>
      </c>
      <c r="BC9" s="3"/>
      <c r="BD9" s="3"/>
      <c r="BE9" s="3"/>
      <c r="BF9" s="3">
        <v>2</v>
      </c>
      <c r="BG9" s="3">
        <v>16</v>
      </c>
      <c r="BH9" s="3">
        <v>3</v>
      </c>
      <c r="BI9" s="3">
        <v>7</v>
      </c>
      <c r="BJ9" s="3"/>
      <c r="BK9" s="3">
        <v>3</v>
      </c>
      <c r="BL9" s="3"/>
      <c r="BM9" s="3"/>
      <c r="BN9" s="3">
        <v>1</v>
      </c>
      <c r="BO9" s="3">
        <v>116</v>
      </c>
      <c r="BP9" s="1">
        <f t="shared" si="0"/>
        <v>305</v>
      </c>
      <c r="BQ9" s="2">
        <v>305</v>
      </c>
      <c r="BR9" s="3">
        <v>29</v>
      </c>
      <c r="BS9" s="7">
        <v>11</v>
      </c>
      <c r="BT9" s="11">
        <v>1.0500000000000001E-2</v>
      </c>
      <c r="BU9" s="12">
        <v>802000</v>
      </c>
      <c r="BV9" s="14">
        <v>803316912.97208536</v>
      </c>
      <c r="BW9" s="14">
        <v>28972085.385878488</v>
      </c>
      <c r="BX9" s="5"/>
    </row>
    <row r="10" spans="1:77">
      <c r="A10">
        <v>9</v>
      </c>
      <c r="B10" s="22">
        <v>2000.0383999999999</v>
      </c>
      <c r="C10" s="6">
        <v>17</v>
      </c>
      <c r="D10" s="26">
        <v>3</v>
      </c>
      <c r="E10" s="3"/>
      <c r="F10" s="3">
        <v>5</v>
      </c>
      <c r="G10" s="3"/>
      <c r="H10" s="3"/>
      <c r="I10" s="5">
        <v>3</v>
      </c>
      <c r="J10" s="5">
        <v>1</v>
      </c>
      <c r="K10" s="5"/>
      <c r="L10" s="5">
        <v>12</v>
      </c>
      <c r="M10" s="3"/>
      <c r="N10" s="3">
        <v>7</v>
      </c>
      <c r="O10" s="3"/>
      <c r="P10" s="3"/>
      <c r="Q10" s="3"/>
      <c r="R10" s="3">
        <v>15</v>
      </c>
      <c r="S10" s="3"/>
      <c r="T10" s="3"/>
      <c r="U10" s="3"/>
      <c r="V10" s="3">
        <v>3</v>
      </c>
      <c r="W10" s="3"/>
      <c r="X10" s="3"/>
      <c r="Y10" s="3"/>
      <c r="Z10" s="3"/>
      <c r="AA10" s="3">
        <v>2</v>
      </c>
      <c r="AB10" s="3"/>
      <c r="AC10" s="3"/>
      <c r="AD10" s="3"/>
      <c r="AE10" s="3">
        <v>9</v>
      </c>
      <c r="AF10" s="3"/>
      <c r="AG10" s="3"/>
      <c r="AH10" s="3"/>
      <c r="AI10" s="3">
        <v>3</v>
      </c>
      <c r="AJ10" s="3">
        <v>8</v>
      </c>
      <c r="AK10" s="3"/>
      <c r="AL10" s="3">
        <v>4</v>
      </c>
      <c r="AM10" s="3">
        <v>36</v>
      </c>
      <c r="AN10" s="3"/>
      <c r="AO10" s="3"/>
      <c r="AP10" s="3">
        <v>1</v>
      </c>
      <c r="AQ10" s="3"/>
      <c r="AR10" s="3"/>
      <c r="AS10" s="3">
        <v>2</v>
      </c>
      <c r="AT10" s="3"/>
      <c r="AU10" s="3"/>
      <c r="AV10" s="3"/>
      <c r="AW10" s="3"/>
      <c r="AX10" s="3">
        <v>35</v>
      </c>
      <c r="AY10" s="3">
        <v>22</v>
      </c>
      <c r="AZ10" s="3">
        <v>1</v>
      </c>
      <c r="BA10" s="3"/>
      <c r="BB10" s="3">
        <v>2</v>
      </c>
      <c r="BC10" s="3">
        <v>3</v>
      </c>
      <c r="BD10" s="3"/>
      <c r="BE10" s="3"/>
      <c r="BF10" s="3">
        <v>2</v>
      </c>
      <c r="BG10" s="3">
        <v>20</v>
      </c>
      <c r="BH10" s="3">
        <v>2</v>
      </c>
      <c r="BI10" s="3">
        <v>5</v>
      </c>
      <c r="BJ10" s="3"/>
      <c r="BK10" s="3">
        <v>6</v>
      </c>
      <c r="BL10" s="3"/>
      <c r="BM10" s="3"/>
      <c r="BN10" s="3"/>
      <c r="BO10" s="3">
        <v>97</v>
      </c>
      <c r="BP10" s="1">
        <f t="shared" si="0"/>
        <v>301</v>
      </c>
      <c r="BQ10" s="2">
        <v>301</v>
      </c>
      <c r="BR10" s="3">
        <v>27</v>
      </c>
      <c r="BS10" s="7">
        <v>14</v>
      </c>
      <c r="BT10" s="11">
        <v>1.0800000000000001E-2</v>
      </c>
      <c r="BU10" s="12">
        <v>802000</v>
      </c>
      <c r="BV10" s="13">
        <v>827853223.59396422</v>
      </c>
      <c r="BW10" s="13">
        <v>38504801.097393684</v>
      </c>
      <c r="BX10" s="5"/>
    </row>
    <row r="11" spans="1:77">
      <c r="A11">
        <v>10</v>
      </c>
      <c r="B11" s="22">
        <v>1996.2349999999999</v>
      </c>
      <c r="C11" s="23">
        <v>19</v>
      </c>
      <c r="D11" s="26">
        <v>1</v>
      </c>
      <c r="E11" s="3"/>
      <c r="F11" s="3">
        <v>12</v>
      </c>
      <c r="G11" s="3"/>
      <c r="H11" s="3"/>
      <c r="I11" s="5">
        <v>2</v>
      </c>
      <c r="J11" s="5"/>
      <c r="K11" s="5">
        <v>4</v>
      </c>
      <c r="L11" s="5">
        <v>4</v>
      </c>
      <c r="M11" s="3"/>
      <c r="N11" s="3">
        <v>2</v>
      </c>
      <c r="O11" s="3"/>
      <c r="P11" s="3"/>
      <c r="Q11" s="3"/>
      <c r="R11" s="3">
        <v>15</v>
      </c>
      <c r="S11" s="3"/>
      <c r="T11" s="3"/>
      <c r="U11" s="3"/>
      <c r="V11" s="3">
        <v>4</v>
      </c>
      <c r="W11" s="3"/>
      <c r="X11" s="3">
        <v>5</v>
      </c>
      <c r="Y11" s="3">
        <v>6</v>
      </c>
      <c r="Z11" s="3"/>
      <c r="AA11" s="3">
        <v>4</v>
      </c>
      <c r="AB11" s="3"/>
      <c r="AC11" s="3"/>
      <c r="AD11" s="3"/>
      <c r="AE11" s="3">
        <v>2</v>
      </c>
      <c r="AF11" s="3">
        <v>3</v>
      </c>
      <c r="AG11" s="3"/>
      <c r="AH11" s="3"/>
      <c r="AI11" s="3"/>
      <c r="AJ11" s="3">
        <v>8</v>
      </c>
      <c r="AK11" s="3"/>
      <c r="AL11" s="3">
        <v>2</v>
      </c>
      <c r="AM11" s="3">
        <v>29</v>
      </c>
      <c r="AN11" s="3">
        <v>2</v>
      </c>
      <c r="AO11" s="3"/>
      <c r="AP11" s="3"/>
      <c r="AQ11" s="3">
        <v>7</v>
      </c>
      <c r="AR11" s="3">
        <v>3</v>
      </c>
      <c r="AS11" s="3">
        <v>3</v>
      </c>
      <c r="AT11" s="3"/>
      <c r="AU11" s="3"/>
      <c r="AV11" s="3"/>
      <c r="AW11" s="3"/>
      <c r="AX11" s="3">
        <v>36</v>
      </c>
      <c r="AY11" s="3">
        <v>22</v>
      </c>
      <c r="AZ11" s="3"/>
      <c r="BA11" s="3">
        <v>1</v>
      </c>
      <c r="BB11" s="3">
        <v>5</v>
      </c>
      <c r="BC11" s="3"/>
      <c r="BD11" s="3"/>
      <c r="BE11" s="3"/>
      <c r="BF11" s="3">
        <v>3</v>
      </c>
      <c r="BG11" s="3">
        <v>9</v>
      </c>
      <c r="BH11" s="3">
        <v>3</v>
      </c>
      <c r="BI11" s="3">
        <v>3</v>
      </c>
      <c r="BJ11" s="3"/>
      <c r="BK11" s="3">
        <v>1</v>
      </c>
      <c r="BL11" s="3"/>
      <c r="BM11" s="3"/>
      <c r="BN11" s="3">
        <v>1</v>
      </c>
      <c r="BO11" s="3">
        <v>111</v>
      </c>
      <c r="BP11" s="1">
        <f t="shared" si="0"/>
        <v>300</v>
      </c>
      <c r="BQ11" s="2">
        <v>300</v>
      </c>
      <c r="BR11" s="3">
        <v>33</v>
      </c>
      <c r="BS11" s="7">
        <v>9</v>
      </c>
      <c r="BT11" s="11">
        <v>1.09E-2</v>
      </c>
      <c r="BU11" s="12">
        <v>802000</v>
      </c>
      <c r="BV11" s="14">
        <v>668890742.28523767</v>
      </c>
      <c r="BW11" s="14">
        <v>20066722.268557131</v>
      </c>
      <c r="BX11" s="5"/>
    </row>
    <row r="12" spans="1:77">
      <c r="A12">
        <v>11</v>
      </c>
      <c r="B12" s="22">
        <v>1992.002</v>
      </c>
      <c r="C12" s="6">
        <v>21</v>
      </c>
      <c r="D12" s="26"/>
      <c r="E12" s="3">
        <v>1</v>
      </c>
      <c r="F12" s="3">
        <v>6</v>
      </c>
      <c r="G12" s="3"/>
      <c r="H12" s="3"/>
      <c r="I12" s="5">
        <v>6</v>
      </c>
      <c r="J12" s="5"/>
      <c r="K12" s="5"/>
      <c r="L12" s="5">
        <v>12</v>
      </c>
      <c r="M12" s="3"/>
      <c r="N12" s="3"/>
      <c r="O12" s="3"/>
      <c r="P12" s="3"/>
      <c r="Q12" s="3"/>
      <c r="R12" s="3">
        <v>6</v>
      </c>
      <c r="S12" s="3">
        <v>1</v>
      </c>
      <c r="T12" s="3"/>
      <c r="U12" s="3"/>
      <c r="V12" s="3">
        <v>7</v>
      </c>
      <c r="W12" s="3">
        <v>1</v>
      </c>
      <c r="X12" s="3">
        <v>20</v>
      </c>
      <c r="Y12" s="3">
        <v>5</v>
      </c>
      <c r="Z12" s="3"/>
      <c r="AA12" s="3">
        <v>9</v>
      </c>
      <c r="AB12" s="3"/>
      <c r="AC12" s="3"/>
      <c r="AD12" s="3"/>
      <c r="AE12" s="3">
        <v>13</v>
      </c>
      <c r="AF12" s="3">
        <v>8</v>
      </c>
      <c r="AG12" s="3"/>
      <c r="AH12" s="3"/>
      <c r="AI12" s="3">
        <v>1</v>
      </c>
      <c r="AJ12" s="3">
        <v>6</v>
      </c>
      <c r="AK12" s="3"/>
      <c r="AL12" s="3"/>
      <c r="AM12" s="3">
        <v>16</v>
      </c>
      <c r="AN12" s="3"/>
      <c r="AO12" s="3">
        <v>2</v>
      </c>
      <c r="AP12" s="3">
        <v>1</v>
      </c>
      <c r="AQ12" s="3">
        <v>4</v>
      </c>
      <c r="AR12" s="3">
        <v>3</v>
      </c>
      <c r="AS12" s="3">
        <v>1</v>
      </c>
      <c r="AT12" s="3"/>
      <c r="AU12" s="3"/>
      <c r="AV12" s="3"/>
      <c r="AW12" s="3"/>
      <c r="AX12" s="3">
        <v>45</v>
      </c>
      <c r="AY12" s="3">
        <v>24</v>
      </c>
      <c r="AZ12" s="3"/>
      <c r="BA12" s="3">
        <v>2</v>
      </c>
      <c r="BB12" s="3"/>
      <c r="BC12" s="3"/>
      <c r="BD12" s="3">
        <v>1</v>
      </c>
      <c r="BE12" s="3"/>
      <c r="BF12" s="3"/>
      <c r="BG12" s="3">
        <v>6</v>
      </c>
      <c r="BH12" s="3">
        <v>3</v>
      </c>
      <c r="BI12" s="3">
        <v>6</v>
      </c>
      <c r="BJ12" s="3"/>
      <c r="BK12" s="3"/>
      <c r="BL12" s="3"/>
      <c r="BM12" s="3"/>
      <c r="BN12" s="3"/>
      <c r="BO12" s="3">
        <v>97</v>
      </c>
      <c r="BP12" s="1">
        <f t="shared" si="0"/>
        <v>306</v>
      </c>
      <c r="BQ12" s="2">
        <v>306</v>
      </c>
      <c r="BR12" s="3">
        <v>29</v>
      </c>
      <c r="BS12" s="7">
        <v>11</v>
      </c>
      <c r="BT12" s="11">
        <v>1.06E-2</v>
      </c>
      <c r="BU12" s="12">
        <v>802000</v>
      </c>
      <c r="BV12" s="14">
        <v>798347430.0585556</v>
      </c>
      <c r="BW12" s="14">
        <v>28698763.825634353</v>
      </c>
      <c r="BX12" s="5"/>
    </row>
    <row r="13" spans="1:77">
      <c r="A13">
        <v>12</v>
      </c>
      <c r="B13" s="22">
        <v>1987.3394000000001</v>
      </c>
      <c r="C13" s="6">
        <v>23</v>
      </c>
      <c r="D13" s="26"/>
      <c r="E13" s="3"/>
      <c r="F13" s="3">
        <v>10</v>
      </c>
      <c r="G13" s="3"/>
      <c r="H13" s="3"/>
      <c r="I13" s="5"/>
      <c r="J13" s="5"/>
      <c r="K13" s="5"/>
      <c r="L13" s="5">
        <v>6</v>
      </c>
      <c r="M13" s="3"/>
      <c r="N13" s="3">
        <v>2</v>
      </c>
      <c r="O13" s="3"/>
      <c r="P13" s="3"/>
      <c r="Q13" s="3"/>
      <c r="R13" s="3">
        <v>10</v>
      </c>
      <c r="S13" s="3"/>
      <c r="T13" s="3"/>
      <c r="U13" s="3"/>
      <c r="V13" s="3">
        <v>10</v>
      </c>
      <c r="W13" s="3"/>
      <c r="X13" s="3">
        <v>9</v>
      </c>
      <c r="Y13" s="3">
        <v>8</v>
      </c>
      <c r="Z13" s="3"/>
      <c r="AA13" s="3">
        <v>11</v>
      </c>
      <c r="AB13" s="3">
        <v>5</v>
      </c>
      <c r="AC13" s="3"/>
      <c r="AD13" s="3"/>
      <c r="AE13" s="3">
        <v>5</v>
      </c>
      <c r="AF13" s="3">
        <v>2</v>
      </c>
      <c r="AG13" s="3"/>
      <c r="AH13" s="3"/>
      <c r="AI13" s="3"/>
      <c r="AJ13" s="3">
        <v>6</v>
      </c>
      <c r="AK13" s="3"/>
      <c r="AL13" s="3"/>
      <c r="AM13" s="3">
        <v>40</v>
      </c>
      <c r="AN13" s="3"/>
      <c r="AO13" s="3"/>
      <c r="AP13" s="3">
        <v>3</v>
      </c>
      <c r="AQ13" s="3"/>
      <c r="AR13" s="3">
        <v>2</v>
      </c>
      <c r="AS13" s="3">
        <v>2</v>
      </c>
      <c r="AT13" s="3"/>
      <c r="AU13" s="3">
        <v>4</v>
      </c>
      <c r="AV13" s="3"/>
      <c r="AW13" s="3"/>
      <c r="AX13" s="3">
        <v>24</v>
      </c>
      <c r="AY13" s="3">
        <v>32</v>
      </c>
      <c r="AZ13" s="3">
        <v>1</v>
      </c>
      <c r="BA13" s="3">
        <v>4</v>
      </c>
      <c r="BB13" s="3">
        <v>1</v>
      </c>
      <c r="BC13" s="3"/>
      <c r="BD13" s="3"/>
      <c r="BE13" s="3">
        <v>1</v>
      </c>
      <c r="BF13" s="3">
        <v>4</v>
      </c>
      <c r="BG13" s="3">
        <v>11</v>
      </c>
      <c r="BH13" s="3">
        <v>2</v>
      </c>
      <c r="BI13" s="3">
        <v>7</v>
      </c>
      <c r="BJ13" s="3"/>
      <c r="BK13" s="3"/>
      <c r="BL13" s="3"/>
      <c r="BM13" s="3"/>
      <c r="BN13" s="3"/>
      <c r="BO13" s="3">
        <v>91</v>
      </c>
      <c r="BP13" s="1">
        <f t="shared" si="0"/>
        <v>303</v>
      </c>
      <c r="BQ13" s="2">
        <v>303</v>
      </c>
      <c r="BR13" s="3">
        <v>28</v>
      </c>
      <c r="BS13" s="7">
        <v>14</v>
      </c>
      <c r="BT13" s="11">
        <v>1.1900000000000001E-2</v>
      </c>
      <c r="BU13" s="12">
        <v>802000</v>
      </c>
      <c r="BV13" s="14">
        <v>729309723.88955569</v>
      </c>
      <c r="BW13" s="14">
        <v>33697478.991596632</v>
      </c>
      <c r="BX13" s="5"/>
    </row>
    <row r="14" spans="1:77">
      <c r="A14">
        <v>13</v>
      </c>
      <c r="B14" s="22">
        <v>1982.2472</v>
      </c>
      <c r="C14" s="6">
        <v>25</v>
      </c>
      <c r="D14" s="26">
        <v>4</v>
      </c>
      <c r="E14" s="3"/>
      <c r="F14" s="3">
        <v>25</v>
      </c>
      <c r="G14" s="3"/>
      <c r="H14" s="3"/>
      <c r="I14" s="5">
        <v>1</v>
      </c>
      <c r="J14" s="5"/>
      <c r="K14" s="5"/>
      <c r="L14" s="5"/>
      <c r="M14" s="3"/>
      <c r="N14" s="3"/>
      <c r="O14" s="3"/>
      <c r="P14" s="3">
        <v>2</v>
      </c>
      <c r="Q14" s="3"/>
      <c r="R14" s="3">
        <v>12</v>
      </c>
      <c r="S14" s="3"/>
      <c r="T14" s="3"/>
      <c r="U14" s="3"/>
      <c r="V14" s="3">
        <v>7</v>
      </c>
      <c r="W14" s="3"/>
      <c r="X14" s="3">
        <v>7</v>
      </c>
      <c r="Y14" s="3">
        <v>8</v>
      </c>
      <c r="Z14" s="3"/>
      <c r="AA14" s="3">
        <v>16</v>
      </c>
      <c r="AB14" s="3">
        <v>2</v>
      </c>
      <c r="AC14" s="3">
        <v>2</v>
      </c>
      <c r="AD14" s="3">
        <v>5</v>
      </c>
      <c r="AE14" s="3">
        <v>5</v>
      </c>
      <c r="AF14" s="3"/>
      <c r="AG14" s="3"/>
      <c r="AH14" s="3"/>
      <c r="AI14" s="3">
        <v>8</v>
      </c>
      <c r="AJ14" s="3">
        <v>8</v>
      </c>
      <c r="AK14" s="3"/>
      <c r="AL14" s="3"/>
      <c r="AM14" s="3">
        <v>57</v>
      </c>
      <c r="AN14" s="3"/>
      <c r="AO14" s="3"/>
      <c r="AP14" s="3">
        <v>6</v>
      </c>
      <c r="AQ14" s="3"/>
      <c r="AR14" s="3">
        <v>3</v>
      </c>
      <c r="AS14" s="3">
        <v>1</v>
      </c>
      <c r="AT14" s="3"/>
      <c r="AU14" s="3">
        <v>3</v>
      </c>
      <c r="AV14" s="3"/>
      <c r="AW14" s="3"/>
      <c r="AX14" s="3">
        <v>25</v>
      </c>
      <c r="AY14" s="3">
        <v>17</v>
      </c>
      <c r="AZ14" s="3">
        <v>4</v>
      </c>
      <c r="BA14" s="3">
        <v>1</v>
      </c>
      <c r="BB14" s="3">
        <v>4</v>
      </c>
      <c r="BC14" s="3"/>
      <c r="BD14" s="3">
        <v>1</v>
      </c>
      <c r="BE14" s="3"/>
      <c r="BF14" s="3">
        <v>2</v>
      </c>
      <c r="BG14" s="3">
        <v>10</v>
      </c>
      <c r="BH14" s="3">
        <v>1</v>
      </c>
      <c r="BI14" s="3">
        <v>15</v>
      </c>
      <c r="BJ14" s="3"/>
      <c r="BK14" s="3"/>
      <c r="BL14" s="3"/>
      <c r="BM14" s="3"/>
      <c r="BN14" s="3">
        <v>2</v>
      </c>
      <c r="BO14" s="3">
        <v>69</v>
      </c>
      <c r="BP14" s="1">
        <f t="shared" si="0"/>
        <v>304</v>
      </c>
      <c r="BQ14" s="2">
        <v>304</v>
      </c>
      <c r="BR14" s="3">
        <v>18</v>
      </c>
      <c r="BS14" s="7">
        <v>14</v>
      </c>
      <c r="BT14" s="11">
        <v>1.21E-2</v>
      </c>
      <c r="BU14" s="12">
        <v>802000</v>
      </c>
      <c r="BV14" s="13">
        <v>1119412304.8668504</v>
      </c>
      <c r="BW14" s="13">
        <v>51551882.460973375</v>
      </c>
      <c r="BX14" s="5"/>
    </row>
    <row r="15" spans="1:77">
      <c r="A15">
        <v>14</v>
      </c>
      <c r="B15" s="22">
        <v>1976.7254</v>
      </c>
      <c r="C15" s="6">
        <v>27</v>
      </c>
      <c r="D15" s="26">
        <v>1</v>
      </c>
      <c r="E15" s="3"/>
      <c r="F15" s="3">
        <v>4</v>
      </c>
      <c r="G15" s="3"/>
      <c r="H15" s="3"/>
      <c r="I15" s="5"/>
      <c r="J15" s="5"/>
      <c r="K15" s="5"/>
      <c r="L15" s="5">
        <v>15</v>
      </c>
      <c r="M15" s="3">
        <v>1</v>
      </c>
      <c r="N15" s="3">
        <v>1</v>
      </c>
      <c r="O15" s="3"/>
      <c r="P15" s="3"/>
      <c r="Q15" s="3">
        <v>2</v>
      </c>
      <c r="R15" s="3">
        <v>8</v>
      </c>
      <c r="S15" s="3"/>
      <c r="T15" s="3"/>
      <c r="U15" s="3"/>
      <c r="V15" s="3">
        <v>2</v>
      </c>
      <c r="W15" s="3"/>
      <c r="X15" s="3">
        <v>6</v>
      </c>
      <c r="Y15" s="3">
        <v>2</v>
      </c>
      <c r="Z15" s="3"/>
      <c r="AA15" s="3">
        <v>8</v>
      </c>
      <c r="AB15" s="3">
        <v>1</v>
      </c>
      <c r="AC15" s="3"/>
      <c r="AD15" s="3">
        <v>3</v>
      </c>
      <c r="AE15" s="3">
        <v>8</v>
      </c>
      <c r="AF15" s="3">
        <v>4</v>
      </c>
      <c r="AG15" s="3"/>
      <c r="AH15" s="3"/>
      <c r="AI15" s="3">
        <v>1</v>
      </c>
      <c r="AJ15" s="3">
        <v>6</v>
      </c>
      <c r="AK15" s="3"/>
      <c r="AL15" s="3"/>
      <c r="AM15" s="3">
        <v>20</v>
      </c>
      <c r="AN15" s="3"/>
      <c r="AO15" s="3"/>
      <c r="AP15" s="3">
        <v>2</v>
      </c>
      <c r="AQ15" s="3"/>
      <c r="AR15" s="3">
        <v>3</v>
      </c>
      <c r="AS15" s="3">
        <v>7</v>
      </c>
      <c r="AT15" s="3"/>
      <c r="AU15" s="3">
        <v>2</v>
      </c>
      <c r="AV15" s="3"/>
      <c r="AW15" s="3"/>
      <c r="AX15" s="3">
        <v>25</v>
      </c>
      <c r="AY15" s="3">
        <v>27</v>
      </c>
      <c r="AZ15" s="3">
        <v>4</v>
      </c>
      <c r="BA15" s="3">
        <v>7</v>
      </c>
      <c r="BB15" s="3">
        <v>8</v>
      </c>
      <c r="BC15" s="3"/>
      <c r="BD15" s="3"/>
      <c r="BE15" s="3"/>
      <c r="BF15" s="3">
        <v>3</v>
      </c>
      <c r="BG15" s="3">
        <v>15</v>
      </c>
      <c r="BH15" s="3">
        <v>2</v>
      </c>
      <c r="BI15" s="3">
        <v>6</v>
      </c>
      <c r="BJ15" s="3"/>
      <c r="BK15" s="3"/>
      <c r="BL15" s="3"/>
      <c r="BM15" s="3"/>
      <c r="BN15" s="3">
        <v>3</v>
      </c>
      <c r="BO15" s="3">
        <v>99</v>
      </c>
      <c r="BP15" s="1">
        <f t="shared" si="0"/>
        <v>301</v>
      </c>
      <c r="BQ15" s="2">
        <v>301</v>
      </c>
      <c r="BR15" s="3">
        <v>31</v>
      </c>
      <c r="BS15" s="7">
        <v>7</v>
      </c>
      <c r="BT15" s="11">
        <v>1.2999999999999999E-2</v>
      </c>
      <c r="BU15" s="12">
        <v>802000</v>
      </c>
      <c r="BV15" s="14">
        <v>357103550.29585803</v>
      </c>
      <c r="BW15" s="14">
        <v>8304733.727810652</v>
      </c>
      <c r="BX15" s="5"/>
    </row>
    <row r="16" spans="1:77">
      <c r="A16">
        <v>15</v>
      </c>
      <c r="B16" s="22">
        <v>1970.7739999999999</v>
      </c>
      <c r="C16" s="6">
        <v>29</v>
      </c>
      <c r="D16" s="26"/>
      <c r="E16" s="3">
        <v>2</v>
      </c>
      <c r="F16" s="3">
        <v>7</v>
      </c>
      <c r="G16" s="3">
        <v>3</v>
      </c>
      <c r="H16" s="3"/>
      <c r="I16" s="5">
        <v>1</v>
      </c>
      <c r="J16" s="5"/>
      <c r="K16" s="5"/>
      <c r="L16" s="5">
        <v>2</v>
      </c>
      <c r="M16" s="3"/>
      <c r="N16" s="3">
        <v>6</v>
      </c>
      <c r="O16" s="3"/>
      <c r="P16" s="3"/>
      <c r="Q16" s="3"/>
      <c r="R16" s="3">
        <v>18</v>
      </c>
      <c r="S16" s="3"/>
      <c r="T16" s="3"/>
      <c r="U16" s="3"/>
      <c r="V16" s="3">
        <v>8</v>
      </c>
      <c r="W16" s="3"/>
      <c r="X16" s="3">
        <v>12</v>
      </c>
      <c r="Y16" s="3">
        <v>6</v>
      </c>
      <c r="Z16" s="3"/>
      <c r="AA16" s="3">
        <v>23</v>
      </c>
      <c r="AB16" s="3">
        <v>2</v>
      </c>
      <c r="AC16" s="3"/>
      <c r="AD16" s="3">
        <v>3</v>
      </c>
      <c r="AE16" s="3">
        <v>5</v>
      </c>
      <c r="AF16" s="3">
        <v>2</v>
      </c>
      <c r="AG16" s="3"/>
      <c r="AH16" s="3"/>
      <c r="AI16" s="3"/>
      <c r="AJ16" s="3">
        <v>8</v>
      </c>
      <c r="AK16" s="3"/>
      <c r="AL16" s="3"/>
      <c r="AM16" s="3">
        <v>18</v>
      </c>
      <c r="AN16" s="3"/>
      <c r="AO16" s="3"/>
      <c r="AP16" s="3">
        <v>1</v>
      </c>
      <c r="AQ16" s="3">
        <v>2</v>
      </c>
      <c r="AR16" s="3">
        <v>4</v>
      </c>
      <c r="AS16" s="3"/>
      <c r="AT16" s="3"/>
      <c r="AU16" s="3"/>
      <c r="AV16" s="3"/>
      <c r="AW16" s="3"/>
      <c r="AX16" s="3">
        <v>57</v>
      </c>
      <c r="AY16" s="3">
        <v>34</v>
      </c>
      <c r="AZ16" s="3">
        <v>2</v>
      </c>
      <c r="BA16" s="3">
        <v>2</v>
      </c>
      <c r="BB16" s="3"/>
      <c r="BC16" s="3">
        <v>2</v>
      </c>
      <c r="BD16" s="3"/>
      <c r="BE16" s="3"/>
      <c r="BF16" s="3">
        <v>2</v>
      </c>
      <c r="BG16" s="3">
        <v>11</v>
      </c>
      <c r="BH16" s="3"/>
      <c r="BI16" s="3">
        <v>10</v>
      </c>
      <c r="BJ16" s="3"/>
      <c r="BK16" s="3"/>
      <c r="BL16" s="3"/>
      <c r="BM16" s="3"/>
      <c r="BN16" s="3"/>
      <c r="BO16" s="3">
        <v>73</v>
      </c>
      <c r="BP16" s="1">
        <f t="shared" si="0"/>
        <v>314</v>
      </c>
      <c r="BQ16" s="2">
        <v>314</v>
      </c>
      <c r="BR16" s="3">
        <v>13</v>
      </c>
      <c r="BS16" s="7">
        <v>12</v>
      </c>
      <c r="BT16" s="11">
        <v>1.2800000000000001E-2</v>
      </c>
      <c r="BU16" s="12">
        <v>802000</v>
      </c>
      <c r="BV16" s="14">
        <v>1513389423.0769229</v>
      </c>
      <c r="BW16" s="14">
        <v>57836538.461538456</v>
      </c>
      <c r="BX16" s="5"/>
    </row>
    <row r="17" spans="1:76">
      <c r="A17">
        <v>16</v>
      </c>
      <c r="B17" s="22">
        <v>1964.393</v>
      </c>
      <c r="C17" s="6">
        <v>31</v>
      </c>
      <c r="D17" s="26">
        <v>1</v>
      </c>
      <c r="E17" s="3"/>
      <c r="F17" s="3">
        <v>13</v>
      </c>
      <c r="G17" s="3"/>
      <c r="H17" s="3"/>
      <c r="I17" s="5">
        <v>3</v>
      </c>
      <c r="J17" s="5"/>
      <c r="K17" s="5"/>
      <c r="L17" s="5">
        <v>6</v>
      </c>
      <c r="M17" s="3"/>
      <c r="N17" s="3">
        <v>3</v>
      </c>
      <c r="O17" s="3"/>
      <c r="P17" s="3"/>
      <c r="Q17" s="3"/>
      <c r="R17" s="3">
        <v>13</v>
      </c>
      <c r="S17" s="3"/>
      <c r="T17" s="3"/>
      <c r="U17" s="3"/>
      <c r="V17" s="3">
        <v>10</v>
      </c>
      <c r="W17" s="3"/>
      <c r="X17" s="3">
        <v>12</v>
      </c>
      <c r="Y17" s="3">
        <v>2</v>
      </c>
      <c r="Z17" s="3">
        <v>1</v>
      </c>
      <c r="AA17" s="3">
        <v>20</v>
      </c>
      <c r="AB17" s="3">
        <v>5</v>
      </c>
      <c r="AC17" s="3">
        <v>2</v>
      </c>
      <c r="AD17" s="3">
        <v>3</v>
      </c>
      <c r="AE17" s="3">
        <v>6</v>
      </c>
      <c r="AF17" s="3">
        <v>3</v>
      </c>
      <c r="AG17" s="3"/>
      <c r="AH17" s="3"/>
      <c r="AI17" s="3"/>
      <c r="AJ17" s="3">
        <v>13</v>
      </c>
      <c r="AK17" s="3"/>
      <c r="AL17" s="3"/>
      <c r="AM17" s="3">
        <v>19</v>
      </c>
      <c r="AN17" s="3"/>
      <c r="AO17" s="3"/>
      <c r="AP17" s="3">
        <v>2</v>
      </c>
      <c r="AQ17" s="3"/>
      <c r="AR17" s="3">
        <v>4</v>
      </c>
      <c r="AS17" s="3">
        <v>3</v>
      </c>
      <c r="AT17" s="3"/>
      <c r="AU17" s="3">
        <v>1</v>
      </c>
      <c r="AV17" s="3">
        <v>1</v>
      </c>
      <c r="AW17" s="3"/>
      <c r="AX17" s="3">
        <v>33</v>
      </c>
      <c r="AY17" s="3">
        <v>42</v>
      </c>
      <c r="AZ17" s="3"/>
      <c r="BA17" s="3">
        <v>2</v>
      </c>
      <c r="BB17" s="3"/>
      <c r="BC17" s="3">
        <v>6</v>
      </c>
      <c r="BD17" s="3">
        <v>3</v>
      </c>
      <c r="BE17" s="3">
        <v>1</v>
      </c>
      <c r="BF17" s="3">
        <v>1</v>
      </c>
      <c r="BG17" s="3">
        <v>10</v>
      </c>
      <c r="BH17" s="3">
        <v>2</v>
      </c>
      <c r="BI17" s="3">
        <v>19</v>
      </c>
      <c r="BJ17" s="3"/>
      <c r="BK17" s="3"/>
      <c r="BL17" s="3"/>
      <c r="BM17" s="3"/>
      <c r="BN17" s="3"/>
      <c r="BO17" s="3">
        <v>70</v>
      </c>
      <c r="BP17" s="1">
        <f t="shared" si="0"/>
        <v>321</v>
      </c>
      <c r="BQ17" s="2">
        <v>321</v>
      </c>
      <c r="BR17" s="3">
        <v>20</v>
      </c>
      <c r="BS17" s="7">
        <v>2</v>
      </c>
      <c r="BT17" s="11">
        <v>1.03E-2</v>
      </c>
      <c r="BU17" s="12">
        <v>802000</v>
      </c>
      <c r="BV17" s="14">
        <v>1922643764.0029874</v>
      </c>
      <c r="BW17" s="14">
        <v>11979088.872292757</v>
      </c>
      <c r="BX17" s="5"/>
    </row>
    <row r="18" spans="1:76">
      <c r="A18">
        <v>17</v>
      </c>
      <c r="B18" s="22">
        <v>1957.5824</v>
      </c>
      <c r="C18" s="6">
        <v>33</v>
      </c>
      <c r="D18" s="26"/>
      <c r="E18" s="3">
        <v>1</v>
      </c>
      <c r="F18" s="3">
        <v>4</v>
      </c>
      <c r="G18" s="3"/>
      <c r="H18" s="3"/>
      <c r="I18" s="5">
        <v>2</v>
      </c>
      <c r="J18" s="5"/>
      <c r="K18" s="5"/>
      <c r="L18" s="5">
        <v>4</v>
      </c>
      <c r="M18" s="3">
        <v>1</v>
      </c>
      <c r="N18" s="3">
        <v>1</v>
      </c>
      <c r="O18" s="3"/>
      <c r="P18" s="3">
        <v>2</v>
      </c>
      <c r="Q18" s="3">
        <v>1</v>
      </c>
      <c r="R18" s="3">
        <v>3</v>
      </c>
      <c r="S18" s="3"/>
      <c r="T18" s="3"/>
      <c r="U18" s="3"/>
      <c r="V18" s="3">
        <v>2</v>
      </c>
      <c r="W18" s="3">
        <v>1</v>
      </c>
      <c r="X18" s="3">
        <v>10</v>
      </c>
      <c r="Y18" s="3">
        <v>4</v>
      </c>
      <c r="Z18" s="3"/>
      <c r="AA18" s="3">
        <v>13</v>
      </c>
      <c r="AB18" s="3">
        <v>1</v>
      </c>
      <c r="AC18" s="3"/>
      <c r="AD18" s="3"/>
      <c r="AE18" s="3">
        <v>10</v>
      </c>
      <c r="AF18" s="3">
        <v>3</v>
      </c>
      <c r="AG18" s="3"/>
      <c r="AH18" s="3"/>
      <c r="AI18" s="3"/>
      <c r="AJ18" s="3">
        <v>11</v>
      </c>
      <c r="AK18" s="3"/>
      <c r="AL18" s="3"/>
      <c r="AM18" s="3">
        <v>16</v>
      </c>
      <c r="AN18" s="3"/>
      <c r="AO18" s="3"/>
      <c r="AP18" s="3"/>
      <c r="AQ18" s="3"/>
      <c r="AR18" s="3"/>
      <c r="AS18" s="3"/>
      <c r="AT18" s="3"/>
      <c r="AU18" s="3">
        <v>2</v>
      </c>
      <c r="AV18" s="3"/>
      <c r="AW18" s="3"/>
      <c r="AX18" s="3">
        <v>37</v>
      </c>
      <c r="AY18" s="3">
        <v>41</v>
      </c>
      <c r="AZ18" s="3"/>
      <c r="BA18" s="3">
        <v>1</v>
      </c>
      <c r="BB18" s="3">
        <v>8</v>
      </c>
      <c r="BC18" s="3">
        <v>1</v>
      </c>
      <c r="BD18" s="3"/>
      <c r="BE18" s="3">
        <v>1</v>
      </c>
      <c r="BF18" s="3">
        <v>1</v>
      </c>
      <c r="BG18" s="3">
        <v>5</v>
      </c>
      <c r="BH18" s="3">
        <v>1</v>
      </c>
      <c r="BI18" s="3">
        <v>2</v>
      </c>
      <c r="BJ18" s="3"/>
      <c r="BK18" s="3"/>
      <c r="BL18" s="3"/>
      <c r="BM18" s="3"/>
      <c r="BN18" s="3"/>
      <c r="BO18" s="3">
        <v>122</v>
      </c>
      <c r="BP18" s="1">
        <f t="shared" si="0"/>
        <v>307</v>
      </c>
      <c r="BQ18" s="2">
        <v>307</v>
      </c>
      <c r="BR18" s="3">
        <v>29</v>
      </c>
      <c r="BS18" s="7">
        <v>6</v>
      </c>
      <c r="BT18" s="11">
        <v>1.21E-2</v>
      </c>
      <c r="BU18" s="12">
        <v>802000</v>
      </c>
      <c r="BV18" s="14">
        <v>701664291.82103169</v>
      </c>
      <c r="BW18" s="14">
        <v>13713308.63493873</v>
      </c>
      <c r="BX18" s="5"/>
    </row>
    <row r="19" spans="1:76">
      <c r="A19">
        <v>18</v>
      </c>
      <c r="B19" s="22">
        <v>1950.3422</v>
      </c>
      <c r="C19" s="6">
        <v>35</v>
      </c>
      <c r="D19" s="26">
        <v>7</v>
      </c>
      <c r="E19" s="3"/>
      <c r="F19" s="3"/>
      <c r="G19" s="3"/>
      <c r="H19" s="3"/>
      <c r="I19" s="5"/>
      <c r="J19" s="5"/>
      <c r="K19" s="5"/>
      <c r="L19" s="5">
        <v>6</v>
      </c>
      <c r="M19" s="3"/>
      <c r="N19" s="3">
        <v>3</v>
      </c>
      <c r="O19" s="3"/>
      <c r="P19" s="3"/>
      <c r="Q19" s="3"/>
      <c r="R19" s="3">
        <v>12</v>
      </c>
      <c r="S19" s="3"/>
      <c r="T19" s="3"/>
      <c r="U19" s="3"/>
      <c r="V19" s="3">
        <v>1</v>
      </c>
      <c r="W19" s="3"/>
      <c r="X19" s="3"/>
      <c r="Y19" s="3"/>
      <c r="Z19" s="3"/>
      <c r="AA19" s="3">
        <v>3</v>
      </c>
      <c r="AB19" s="3"/>
      <c r="AC19" s="3"/>
      <c r="AD19" s="3"/>
      <c r="AE19" s="3">
        <v>11</v>
      </c>
      <c r="AF19" s="3"/>
      <c r="AG19" s="3"/>
      <c r="AH19" s="3">
        <v>2</v>
      </c>
      <c r="AI19" s="3">
        <v>1</v>
      </c>
      <c r="AJ19" s="3">
        <v>2</v>
      </c>
      <c r="AK19" s="3"/>
      <c r="AL19" s="3">
        <v>5</v>
      </c>
      <c r="AM19" s="3"/>
      <c r="AN19" s="3"/>
      <c r="AO19" s="3"/>
      <c r="AP19" s="3"/>
      <c r="AQ19" s="3"/>
      <c r="AR19" s="3">
        <v>2</v>
      </c>
      <c r="AS19" s="3">
        <v>4</v>
      </c>
      <c r="AT19" s="3"/>
      <c r="AU19" s="3"/>
      <c r="AV19" s="3"/>
      <c r="AW19" s="3"/>
      <c r="AX19" s="3">
        <v>43</v>
      </c>
      <c r="AY19" s="3">
        <v>32</v>
      </c>
      <c r="AZ19" s="3"/>
      <c r="BA19" s="3">
        <v>3</v>
      </c>
      <c r="BB19" s="3">
        <v>4</v>
      </c>
      <c r="BC19" s="3"/>
      <c r="BD19" s="3"/>
      <c r="BE19" s="3"/>
      <c r="BF19" s="3"/>
      <c r="BG19" s="3">
        <v>3</v>
      </c>
      <c r="BH19" s="3">
        <v>2</v>
      </c>
      <c r="BI19" s="3">
        <v>3</v>
      </c>
      <c r="BJ19" s="3"/>
      <c r="BK19" s="3"/>
      <c r="BL19" s="3"/>
      <c r="BM19" s="3"/>
      <c r="BN19" s="3"/>
      <c r="BO19" s="3">
        <v>161</v>
      </c>
      <c r="BP19" s="1">
        <f t="shared" si="0"/>
        <v>303</v>
      </c>
      <c r="BQ19" s="2">
        <v>303</v>
      </c>
      <c r="BR19" s="3">
        <v>23</v>
      </c>
      <c r="BS19" s="7">
        <v>5</v>
      </c>
      <c r="BT19" s="11">
        <v>1.3100000000000001E-2</v>
      </c>
      <c r="BU19" s="12">
        <v>802000</v>
      </c>
      <c r="BV19" s="13">
        <v>806525058.0816462</v>
      </c>
      <c r="BW19" s="13">
        <v>13308994.357782939</v>
      </c>
      <c r="BX19" s="5"/>
    </row>
    <row r="20" spans="1:76">
      <c r="A20">
        <v>19</v>
      </c>
      <c r="B20" s="22">
        <v>1942.6723999999999</v>
      </c>
      <c r="C20" s="6">
        <v>37</v>
      </c>
      <c r="D20" s="26"/>
      <c r="E20" s="3"/>
      <c r="F20" s="3"/>
      <c r="G20" s="3"/>
      <c r="H20" s="3"/>
      <c r="I20" s="5">
        <v>5</v>
      </c>
      <c r="J20" s="5"/>
      <c r="K20" s="5">
        <v>2</v>
      </c>
      <c r="L20" s="5">
        <v>3</v>
      </c>
      <c r="M20" s="3"/>
      <c r="N20" s="3">
        <v>11</v>
      </c>
      <c r="O20" s="3"/>
      <c r="P20" s="3">
        <v>1</v>
      </c>
      <c r="Q20" s="3"/>
      <c r="R20" s="3"/>
      <c r="S20" s="3"/>
      <c r="T20" s="3"/>
      <c r="U20" s="3"/>
      <c r="V20" s="3">
        <v>3</v>
      </c>
      <c r="W20" s="3"/>
      <c r="X20" s="3">
        <v>7</v>
      </c>
      <c r="Y20" s="3"/>
      <c r="Z20" s="3"/>
      <c r="AA20" s="3">
        <v>16</v>
      </c>
      <c r="AB20" s="3">
        <v>1</v>
      </c>
      <c r="AC20" s="3"/>
      <c r="AD20" s="3"/>
      <c r="AE20" s="3">
        <v>28</v>
      </c>
      <c r="AF20" s="3"/>
      <c r="AG20" s="3"/>
      <c r="AH20" s="3"/>
      <c r="AI20" s="3"/>
      <c r="AJ20" s="3"/>
      <c r="AK20" s="3"/>
      <c r="AL20" s="3"/>
      <c r="AM20" s="3">
        <v>2</v>
      </c>
      <c r="AN20" s="3"/>
      <c r="AO20" s="3"/>
      <c r="AP20" s="3"/>
      <c r="AQ20" s="3"/>
      <c r="AR20" s="3">
        <v>3</v>
      </c>
      <c r="AS20" s="3">
        <v>9</v>
      </c>
      <c r="AT20" s="3"/>
      <c r="AU20" s="3"/>
      <c r="AV20" s="3"/>
      <c r="AW20" s="3"/>
      <c r="AX20" s="3">
        <v>41</v>
      </c>
      <c r="AY20" s="3">
        <v>34</v>
      </c>
      <c r="AZ20" s="3"/>
      <c r="BA20" s="3">
        <v>2</v>
      </c>
      <c r="BB20" s="3"/>
      <c r="BC20" s="3"/>
      <c r="BD20" s="3"/>
      <c r="BE20" s="3"/>
      <c r="BF20" s="3"/>
      <c r="BG20" s="3">
        <v>2</v>
      </c>
      <c r="BH20" s="3">
        <v>2</v>
      </c>
      <c r="BI20" s="3">
        <v>3</v>
      </c>
      <c r="BJ20" s="3"/>
      <c r="BK20" s="3"/>
      <c r="BL20" s="3"/>
      <c r="BM20" s="3"/>
      <c r="BN20" s="3">
        <v>1</v>
      </c>
      <c r="BO20" s="3">
        <v>131</v>
      </c>
      <c r="BP20" s="1">
        <f t="shared" si="0"/>
        <v>307</v>
      </c>
      <c r="BQ20" s="2">
        <v>307</v>
      </c>
      <c r="BR20" s="3">
        <v>48</v>
      </c>
      <c r="BS20" s="7">
        <v>2</v>
      </c>
      <c r="BT20" s="11">
        <v>9.7000000000000003E-3</v>
      </c>
      <c r="BU20" s="12">
        <v>802000</v>
      </c>
      <c r="BV20" s="14">
        <v>528810137.45704466</v>
      </c>
      <c r="BW20" s="14">
        <v>3445017.182130584</v>
      </c>
      <c r="BX20" s="5"/>
    </row>
    <row r="21" spans="1:76">
      <c r="A21">
        <v>20</v>
      </c>
      <c r="B21" s="22">
        <v>1934.5730000000001</v>
      </c>
      <c r="C21" s="6">
        <v>39</v>
      </c>
      <c r="D21" s="26">
        <v>1</v>
      </c>
      <c r="E21" s="3"/>
      <c r="F21" s="3">
        <v>13</v>
      </c>
      <c r="G21" s="3"/>
      <c r="H21" s="3"/>
      <c r="I21" s="5">
        <v>5</v>
      </c>
      <c r="J21" s="5"/>
      <c r="K21" s="5"/>
      <c r="L21" s="5">
        <v>2</v>
      </c>
      <c r="M21" s="3">
        <v>1</v>
      </c>
      <c r="N21" s="3">
        <v>8</v>
      </c>
      <c r="O21" s="3"/>
      <c r="P21" s="3"/>
      <c r="Q21" s="3"/>
      <c r="R21" s="3">
        <v>1</v>
      </c>
      <c r="S21" s="3"/>
      <c r="T21" s="3"/>
      <c r="U21" s="3"/>
      <c r="V21" s="3">
        <v>2</v>
      </c>
      <c r="W21" s="3">
        <v>1</v>
      </c>
      <c r="X21" s="3">
        <v>4</v>
      </c>
      <c r="Y21" s="3"/>
      <c r="Z21" s="3"/>
      <c r="AA21" s="3">
        <v>13</v>
      </c>
      <c r="AB21" s="3">
        <v>1</v>
      </c>
      <c r="AC21" s="3"/>
      <c r="AD21" s="3"/>
      <c r="AE21" s="3">
        <v>27</v>
      </c>
      <c r="AF21" s="3"/>
      <c r="AG21" s="3"/>
      <c r="AH21" s="3"/>
      <c r="AI21" s="3"/>
      <c r="AJ21" s="3">
        <v>3</v>
      </c>
      <c r="AK21" s="3"/>
      <c r="AL21" s="3">
        <v>3</v>
      </c>
      <c r="AM21" s="3">
        <v>1</v>
      </c>
      <c r="AN21" s="3"/>
      <c r="AO21" s="3"/>
      <c r="AP21" s="3"/>
      <c r="AQ21" s="3"/>
      <c r="AR21" s="3"/>
      <c r="AS21" s="3">
        <v>2</v>
      </c>
      <c r="AT21" s="3"/>
      <c r="AU21" s="3">
        <v>2</v>
      </c>
      <c r="AV21" s="3">
        <v>2</v>
      </c>
      <c r="AW21" s="3"/>
      <c r="AX21" s="3">
        <v>19</v>
      </c>
      <c r="AY21" s="3">
        <v>32</v>
      </c>
      <c r="AZ21" s="3">
        <v>1</v>
      </c>
      <c r="BA21" s="3">
        <v>1</v>
      </c>
      <c r="BB21" s="3"/>
      <c r="BC21" s="3">
        <v>3</v>
      </c>
      <c r="BD21" s="3"/>
      <c r="BE21" s="3"/>
      <c r="BF21" s="3">
        <v>5</v>
      </c>
      <c r="BG21" s="3">
        <v>6</v>
      </c>
      <c r="BH21" s="3">
        <v>3</v>
      </c>
      <c r="BI21" s="3">
        <v>5</v>
      </c>
      <c r="BJ21" s="3">
        <v>3</v>
      </c>
      <c r="BK21" s="3"/>
      <c r="BL21" s="3"/>
      <c r="BM21" s="3">
        <v>1</v>
      </c>
      <c r="BN21" s="3"/>
      <c r="BO21" s="3">
        <v>146</v>
      </c>
      <c r="BP21" s="1">
        <f t="shared" si="0"/>
        <v>303</v>
      </c>
      <c r="BQ21" s="2">
        <v>303</v>
      </c>
      <c r="BR21" s="3">
        <v>48</v>
      </c>
      <c r="BS21" s="7">
        <v>5</v>
      </c>
      <c r="BT21" s="11">
        <v>1.1900000000000001E-2</v>
      </c>
      <c r="BU21" s="12">
        <v>802000</v>
      </c>
      <c r="BV21" s="14">
        <v>425430672.26890755</v>
      </c>
      <c r="BW21" s="14">
        <v>7020308.1232492989</v>
      </c>
      <c r="BX21" s="5"/>
    </row>
    <row r="22" spans="1:76">
      <c r="A22">
        <v>21</v>
      </c>
      <c r="B22" s="22">
        <v>1926.0440000000001</v>
      </c>
      <c r="C22" s="6">
        <v>41</v>
      </c>
      <c r="D22" s="26">
        <v>6</v>
      </c>
      <c r="E22" s="3"/>
      <c r="F22" s="3">
        <v>12</v>
      </c>
      <c r="G22" s="3"/>
      <c r="H22" s="3"/>
      <c r="I22" s="5">
        <v>4</v>
      </c>
      <c r="J22" s="5"/>
      <c r="K22" s="5"/>
      <c r="L22" s="5">
        <v>2</v>
      </c>
      <c r="M22" s="3">
        <v>2</v>
      </c>
      <c r="N22" s="3">
        <v>8</v>
      </c>
      <c r="O22" s="3"/>
      <c r="P22" s="3"/>
      <c r="Q22" s="3"/>
      <c r="R22" s="3">
        <v>2</v>
      </c>
      <c r="S22" s="3"/>
      <c r="T22" s="3"/>
      <c r="U22" s="3"/>
      <c r="V22" s="3">
        <v>3</v>
      </c>
      <c r="W22" s="3"/>
      <c r="X22" s="3">
        <v>11</v>
      </c>
      <c r="Y22" s="3"/>
      <c r="Z22" s="3"/>
      <c r="AA22" s="3">
        <v>19</v>
      </c>
      <c r="AB22" s="3">
        <v>1</v>
      </c>
      <c r="AC22" s="3"/>
      <c r="AD22" s="3"/>
      <c r="AE22" s="3">
        <v>29</v>
      </c>
      <c r="AF22" s="3">
        <v>2</v>
      </c>
      <c r="AG22" s="3">
        <v>1</v>
      </c>
      <c r="AH22" s="3">
        <v>2</v>
      </c>
      <c r="AI22" s="3"/>
      <c r="AJ22" s="3">
        <v>5</v>
      </c>
      <c r="AK22" s="3"/>
      <c r="AL22" s="3">
        <v>1</v>
      </c>
      <c r="AM22" s="3">
        <v>2</v>
      </c>
      <c r="AN22" s="3"/>
      <c r="AO22" s="3"/>
      <c r="AP22" s="3"/>
      <c r="AQ22" s="3"/>
      <c r="AR22" s="3">
        <v>1</v>
      </c>
      <c r="AS22" s="3">
        <v>1</v>
      </c>
      <c r="AT22" s="3"/>
      <c r="AU22" s="3"/>
      <c r="AV22" s="3"/>
      <c r="AW22" s="3"/>
      <c r="AX22" s="3">
        <v>31</v>
      </c>
      <c r="AY22" s="3">
        <v>24</v>
      </c>
      <c r="AZ22" s="3"/>
      <c r="BA22" s="3"/>
      <c r="BB22" s="3">
        <v>1</v>
      </c>
      <c r="BC22" s="3"/>
      <c r="BD22" s="3"/>
      <c r="BE22" s="3"/>
      <c r="BF22" s="3">
        <v>6</v>
      </c>
      <c r="BG22" s="3">
        <v>6</v>
      </c>
      <c r="BH22" s="3">
        <v>6</v>
      </c>
      <c r="BI22" s="3">
        <v>6</v>
      </c>
      <c r="BJ22" s="3">
        <v>5</v>
      </c>
      <c r="BK22" s="3"/>
      <c r="BL22" s="3"/>
      <c r="BM22" s="3"/>
      <c r="BN22" s="3"/>
      <c r="BO22" s="3">
        <v>119</v>
      </c>
      <c r="BP22" s="1">
        <f t="shared" si="0"/>
        <v>300</v>
      </c>
      <c r="BQ22" s="2">
        <v>300</v>
      </c>
      <c r="BR22" s="3">
        <v>35</v>
      </c>
      <c r="BS22" s="7">
        <v>11</v>
      </c>
      <c r="BT22" s="11">
        <v>1.38E-2</v>
      </c>
      <c r="BU22" s="12">
        <v>802000</v>
      </c>
      <c r="BV22" s="13">
        <v>498136645.96273291</v>
      </c>
      <c r="BW22" s="13">
        <v>18265010.351966873</v>
      </c>
      <c r="BX22" s="5"/>
    </row>
    <row r="23" spans="1:76">
      <c r="A23">
        <v>22</v>
      </c>
      <c r="B23" s="22">
        <v>1917.0853999999999</v>
      </c>
      <c r="C23" s="6">
        <v>43</v>
      </c>
      <c r="D23" s="26"/>
      <c r="E23" s="3"/>
      <c r="F23" s="3"/>
      <c r="G23" s="3">
        <v>2</v>
      </c>
      <c r="H23" s="3"/>
      <c r="I23" s="5">
        <v>3</v>
      </c>
      <c r="J23" s="5"/>
      <c r="K23" s="5"/>
      <c r="L23" s="5">
        <v>3</v>
      </c>
      <c r="M23" s="3">
        <v>1</v>
      </c>
      <c r="N23" s="3">
        <v>10</v>
      </c>
      <c r="O23" s="3"/>
      <c r="P23" s="3"/>
      <c r="Q23" s="3"/>
      <c r="R23" s="3">
        <v>2</v>
      </c>
      <c r="S23" s="3"/>
      <c r="T23" s="3"/>
      <c r="U23" s="3"/>
      <c r="V23" s="3">
        <v>3</v>
      </c>
      <c r="W23" s="3"/>
      <c r="X23" s="3">
        <v>1</v>
      </c>
      <c r="Y23" s="3">
        <v>2</v>
      </c>
      <c r="Z23" s="3"/>
      <c r="AA23" s="3">
        <v>19</v>
      </c>
      <c r="AB23" s="3">
        <v>3</v>
      </c>
      <c r="AC23" s="3"/>
      <c r="AD23" s="3"/>
      <c r="AE23" s="3">
        <v>35</v>
      </c>
      <c r="AF23" s="3">
        <v>1</v>
      </c>
      <c r="AG23" s="3"/>
      <c r="AH23" s="3"/>
      <c r="AI23" s="3"/>
      <c r="AJ23" s="3">
        <v>4</v>
      </c>
      <c r="AK23" s="3"/>
      <c r="AL23" s="3"/>
      <c r="AM23" s="3">
        <v>1</v>
      </c>
      <c r="AN23" s="3"/>
      <c r="AO23" s="3"/>
      <c r="AP23" s="3"/>
      <c r="AQ23" s="3"/>
      <c r="AR23" s="3">
        <v>1</v>
      </c>
      <c r="AS23" s="3">
        <v>2</v>
      </c>
      <c r="AT23" s="3">
        <v>2</v>
      </c>
      <c r="AU23" s="3">
        <v>2</v>
      </c>
      <c r="AV23" s="3">
        <v>1</v>
      </c>
      <c r="AW23" s="3"/>
      <c r="AX23" s="3">
        <v>25</v>
      </c>
      <c r="AY23" s="3">
        <v>22</v>
      </c>
      <c r="AZ23" s="3"/>
      <c r="BA23" s="3">
        <v>5</v>
      </c>
      <c r="BB23" s="3">
        <v>1</v>
      </c>
      <c r="BC23" s="3">
        <v>2</v>
      </c>
      <c r="BD23" s="3"/>
      <c r="BE23" s="3"/>
      <c r="BF23" s="3">
        <v>6</v>
      </c>
      <c r="BG23" s="3">
        <v>7</v>
      </c>
      <c r="BH23" s="3">
        <v>14</v>
      </c>
      <c r="BI23" s="3">
        <v>15</v>
      </c>
      <c r="BJ23" s="3">
        <v>23</v>
      </c>
      <c r="BK23" s="3"/>
      <c r="BL23" s="3"/>
      <c r="BM23" s="3"/>
      <c r="BN23" s="3"/>
      <c r="BO23" s="3">
        <v>84</v>
      </c>
      <c r="BP23" s="1">
        <f t="shared" si="0"/>
        <v>300</v>
      </c>
      <c r="BQ23" s="2">
        <v>300</v>
      </c>
      <c r="BR23" s="3">
        <v>44</v>
      </c>
      <c r="BS23" s="7">
        <v>9</v>
      </c>
      <c r="BT23" s="11">
        <v>1.3599999999999999E-2</v>
      </c>
      <c r="BU23" s="12">
        <v>802000</v>
      </c>
      <c r="BV23" s="14">
        <v>402072192.51336902</v>
      </c>
      <c r="BW23" s="14">
        <v>12062165.775401071</v>
      </c>
      <c r="BX23" s="5"/>
    </row>
    <row r="24" spans="1:76">
      <c r="A24">
        <v>23</v>
      </c>
      <c r="B24" s="22">
        <v>1907.6972000000001</v>
      </c>
      <c r="C24" s="6">
        <v>45</v>
      </c>
      <c r="D24" s="26"/>
      <c r="E24" s="3"/>
      <c r="F24" s="3">
        <v>1</v>
      </c>
      <c r="G24" s="3"/>
      <c r="H24" s="3"/>
      <c r="I24" s="5">
        <v>5</v>
      </c>
      <c r="J24" s="5">
        <v>1</v>
      </c>
      <c r="K24" s="5"/>
      <c r="L24" s="5">
        <v>4</v>
      </c>
      <c r="M24" s="3">
        <v>1</v>
      </c>
      <c r="N24" s="3">
        <v>7</v>
      </c>
      <c r="O24" s="3">
        <v>1</v>
      </c>
      <c r="P24" s="3"/>
      <c r="Q24" s="3"/>
      <c r="R24" s="3">
        <v>2</v>
      </c>
      <c r="S24" s="3"/>
      <c r="T24" s="3">
        <v>1</v>
      </c>
      <c r="U24" s="3">
        <v>2</v>
      </c>
      <c r="V24" s="3">
        <v>1</v>
      </c>
      <c r="W24" s="3"/>
      <c r="X24" s="3">
        <v>5</v>
      </c>
      <c r="Y24" s="3">
        <v>1</v>
      </c>
      <c r="Z24" s="3"/>
      <c r="AA24" s="3">
        <v>21</v>
      </c>
      <c r="AB24" s="3">
        <v>2</v>
      </c>
      <c r="AC24" s="3"/>
      <c r="AD24" s="3"/>
      <c r="AE24" s="3">
        <v>11</v>
      </c>
      <c r="AF24" s="3"/>
      <c r="AG24" s="3"/>
      <c r="AH24" s="3">
        <v>4</v>
      </c>
      <c r="AI24" s="3"/>
      <c r="AJ24" s="3">
        <v>6</v>
      </c>
      <c r="AK24" s="3"/>
      <c r="AL24" s="3">
        <v>2</v>
      </c>
      <c r="AM24" s="3">
        <v>5</v>
      </c>
      <c r="AN24" s="3"/>
      <c r="AO24" s="3"/>
      <c r="AP24" s="3"/>
      <c r="AQ24" s="3">
        <v>2</v>
      </c>
      <c r="AR24" s="3">
        <v>3</v>
      </c>
      <c r="AS24" s="3">
        <v>4</v>
      </c>
      <c r="AT24" s="3"/>
      <c r="AU24" s="3">
        <v>2</v>
      </c>
      <c r="AV24" s="3"/>
      <c r="AW24" s="3"/>
      <c r="AX24" s="3">
        <v>43</v>
      </c>
      <c r="AY24" s="3">
        <v>48</v>
      </c>
      <c r="AZ24" s="3"/>
      <c r="BA24" s="3">
        <v>3</v>
      </c>
      <c r="BB24" s="3"/>
      <c r="BC24" s="3">
        <v>2</v>
      </c>
      <c r="BD24" s="3"/>
      <c r="BE24" s="3"/>
      <c r="BF24" s="3">
        <v>8</v>
      </c>
      <c r="BG24" s="3">
        <v>10</v>
      </c>
      <c r="BH24" s="3">
        <v>4</v>
      </c>
      <c r="BI24" s="3">
        <v>11</v>
      </c>
      <c r="BJ24" s="3">
        <v>3</v>
      </c>
      <c r="BK24" s="3"/>
      <c r="BL24" s="3"/>
      <c r="BM24" s="3"/>
      <c r="BN24" s="3"/>
      <c r="BO24" s="3">
        <v>83</v>
      </c>
      <c r="BP24" s="1">
        <f t="shared" si="0"/>
        <v>308</v>
      </c>
      <c r="BQ24" s="2">
        <v>308</v>
      </c>
      <c r="BR24" s="3">
        <v>67</v>
      </c>
      <c r="BS24" s="7">
        <v>11</v>
      </c>
      <c r="BT24" s="11">
        <v>1.21E-2</v>
      </c>
      <c r="BU24" s="12">
        <v>802000</v>
      </c>
      <c r="BV24" s="14">
        <v>304694708.27679783</v>
      </c>
      <c r="BW24" s="14">
        <v>10881953.867028493</v>
      </c>
      <c r="BX24" s="5"/>
    </row>
    <row r="25" spans="1:76">
      <c r="A25">
        <v>24</v>
      </c>
      <c r="B25" s="22">
        <v>1897.8794</v>
      </c>
      <c r="C25" s="6">
        <v>47</v>
      </c>
      <c r="D25" s="26">
        <v>3</v>
      </c>
      <c r="E25" s="3"/>
      <c r="F25" s="3">
        <v>3</v>
      </c>
      <c r="G25" s="3">
        <v>4</v>
      </c>
      <c r="H25" s="3"/>
      <c r="I25" s="5">
        <v>5</v>
      </c>
      <c r="J25" s="5"/>
      <c r="K25" s="5"/>
      <c r="L25" s="5">
        <v>8</v>
      </c>
      <c r="M25" s="3">
        <v>3</v>
      </c>
      <c r="N25" s="3">
        <v>6</v>
      </c>
      <c r="O25" s="3"/>
      <c r="P25" s="3">
        <v>2</v>
      </c>
      <c r="Q25" s="3"/>
      <c r="R25" s="3"/>
      <c r="S25" s="3"/>
      <c r="T25" s="3"/>
      <c r="U25" s="3"/>
      <c r="V25" s="3">
        <v>5</v>
      </c>
      <c r="W25" s="3"/>
      <c r="X25" s="3">
        <v>13</v>
      </c>
      <c r="Y25" s="3">
        <v>9</v>
      </c>
      <c r="Z25" s="3"/>
      <c r="AA25" s="3">
        <v>17</v>
      </c>
      <c r="AB25" s="3">
        <v>3</v>
      </c>
      <c r="AC25" s="3"/>
      <c r="AD25" s="3"/>
      <c r="AE25" s="3">
        <v>14</v>
      </c>
      <c r="AF25" s="3"/>
      <c r="AG25" s="3"/>
      <c r="AH25" s="3"/>
      <c r="AI25" s="3"/>
      <c r="AJ25" s="3">
        <v>4</v>
      </c>
      <c r="AK25" s="3"/>
      <c r="AL25" s="3"/>
      <c r="AM25" s="3">
        <v>1</v>
      </c>
      <c r="AN25" s="3">
        <v>1</v>
      </c>
      <c r="AO25" s="3"/>
      <c r="AP25" s="3"/>
      <c r="AQ25" s="3"/>
      <c r="AR25" s="3">
        <v>5</v>
      </c>
      <c r="AS25" s="3">
        <v>4</v>
      </c>
      <c r="AT25" s="3"/>
      <c r="AU25" s="3">
        <v>7</v>
      </c>
      <c r="AV25" s="3"/>
      <c r="AW25" s="3"/>
      <c r="AX25" s="3">
        <v>27</v>
      </c>
      <c r="AY25" s="3">
        <v>35</v>
      </c>
      <c r="AZ25" s="3"/>
      <c r="BA25" s="3">
        <v>4</v>
      </c>
      <c r="BB25" s="3"/>
      <c r="BC25" s="3">
        <v>3</v>
      </c>
      <c r="BD25" s="3"/>
      <c r="BE25" s="3"/>
      <c r="BF25" s="3">
        <v>9</v>
      </c>
      <c r="BG25" s="3">
        <v>7</v>
      </c>
      <c r="BH25" s="3">
        <v>7</v>
      </c>
      <c r="BI25" s="3">
        <v>8</v>
      </c>
      <c r="BJ25" s="3"/>
      <c r="BK25" s="3"/>
      <c r="BL25" s="3"/>
      <c r="BM25" s="3">
        <v>1</v>
      </c>
      <c r="BN25" s="3"/>
      <c r="BO25" s="3">
        <v>100</v>
      </c>
      <c r="BP25" s="1">
        <f t="shared" si="0"/>
        <v>308</v>
      </c>
      <c r="BQ25" s="2">
        <v>308</v>
      </c>
      <c r="BR25" s="3">
        <v>63</v>
      </c>
      <c r="BS25" s="7">
        <v>12</v>
      </c>
      <c r="BT25" s="11">
        <v>1.5800000000000002E-2</v>
      </c>
      <c r="BU25" s="12">
        <v>802000</v>
      </c>
      <c r="BV25" s="14">
        <v>248157524.61322081</v>
      </c>
      <c r="BW25" s="14">
        <v>9668474.9849306811</v>
      </c>
      <c r="BX25" s="5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5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1:B1048576"/>
    </sheetView>
  </sheetViews>
  <sheetFormatPr baseColWidth="10" defaultColWidth="8.83203125" defaultRowHeight="15" x14ac:dyDescent="0"/>
  <cols>
    <col min="3" max="3" width="32.33203125" style="4" customWidth="1"/>
    <col min="4" max="4" width="9" style="25" customWidth="1"/>
    <col min="15" max="15" width="14.83203125" bestFit="1" customWidth="1"/>
    <col min="18" max="18" width="18.33203125" bestFit="1" customWidth="1"/>
    <col min="22" max="22" width="14" bestFit="1" customWidth="1"/>
    <col min="27" max="27" width="16.83203125" bestFit="1" customWidth="1"/>
    <col min="31" max="31" width="19.83203125" bestFit="1" customWidth="1"/>
    <col min="36" max="36" width="14.5" bestFit="1" customWidth="1"/>
    <col min="39" max="39" width="14.6640625" bestFit="1" customWidth="1"/>
    <col min="59" max="59" width="20.33203125" bestFit="1" customWidth="1"/>
    <col min="60" max="60" width="21.1640625" bestFit="1" customWidth="1"/>
  </cols>
  <sheetData>
    <row r="1" spans="1:69" s="18" customFormat="1">
      <c r="A1" s="18" t="s">
        <v>235</v>
      </c>
      <c r="B1" s="18" t="s">
        <v>233</v>
      </c>
      <c r="C1" s="18" t="s">
        <v>236</v>
      </c>
      <c r="D1" s="27" t="s">
        <v>163</v>
      </c>
      <c r="E1" s="18" t="s">
        <v>164</v>
      </c>
      <c r="F1" s="18" t="s">
        <v>165</v>
      </c>
      <c r="G1" s="18" t="s">
        <v>166</v>
      </c>
      <c r="H1" s="18" t="s">
        <v>167</v>
      </c>
      <c r="I1" s="18" t="s">
        <v>168</v>
      </c>
      <c r="J1" s="18" t="s">
        <v>169</v>
      </c>
      <c r="K1" s="18" t="s">
        <v>170</v>
      </c>
      <c r="L1" s="18" t="s">
        <v>171</v>
      </c>
      <c r="M1" s="18" t="s">
        <v>172</v>
      </c>
      <c r="N1" s="18" t="s">
        <v>173</v>
      </c>
      <c r="O1" s="18" t="s">
        <v>174</v>
      </c>
      <c r="P1" s="18" t="s">
        <v>175</v>
      </c>
      <c r="Q1" s="18" t="s">
        <v>176</v>
      </c>
      <c r="R1" s="18" t="s">
        <v>177</v>
      </c>
      <c r="S1" s="18" t="s">
        <v>178</v>
      </c>
      <c r="T1" s="18" t="s">
        <v>179</v>
      </c>
      <c r="U1" s="18" t="s">
        <v>180</v>
      </c>
      <c r="V1" s="18" t="s">
        <v>181</v>
      </c>
      <c r="W1" s="18" t="s">
        <v>182</v>
      </c>
      <c r="X1" s="18" t="s">
        <v>183</v>
      </c>
      <c r="Y1" s="18" t="s">
        <v>184</v>
      </c>
      <c r="Z1" s="18" t="s">
        <v>185</v>
      </c>
      <c r="AA1" s="18" t="s">
        <v>186</v>
      </c>
      <c r="AB1" s="18" t="s">
        <v>187</v>
      </c>
      <c r="AC1" s="18" t="s">
        <v>188</v>
      </c>
      <c r="AD1" s="18" t="s">
        <v>189</v>
      </c>
      <c r="AE1" s="18" t="s">
        <v>190</v>
      </c>
      <c r="AF1" s="18" t="s">
        <v>191</v>
      </c>
      <c r="AG1" s="18" t="s">
        <v>192</v>
      </c>
      <c r="AH1" s="18" t="s">
        <v>193</v>
      </c>
      <c r="AI1" s="18" t="s">
        <v>194</v>
      </c>
      <c r="AJ1" s="18" t="s">
        <v>195</v>
      </c>
      <c r="AK1" s="18" t="s">
        <v>196</v>
      </c>
      <c r="AL1" s="18" t="s">
        <v>197</v>
      </c>
      <c r="AM1" s="18" t="s">
        <v>198</v>
      </c>
      <c r="AN1" s="18" t="s">
        <v>199</v>
      </c>
      <c r="AO1" s="18" t="s">
        <v>200</v>
      </c>
      <c r="AP1" s="18" t="s">
        <v>201</v>
      </c>
      <c r="AQ1" s="18" t="s">
        <v>202</v>
      </c>
      <c r="AR1" s="18" t="s">
        <v>203</v>
      </c>
      <c r="AS1" s="18" t="s">
        <v>204</v>
      </c>
      <c r="AT1" s="18" t="s">
        <v>205</v>
      </c>
      <c r="AU1" s="18" t="s">
        <v>206</v>
      </c>
      <c r="AV1" s="18" t="s">
        <v>207</v>
      </c>
      <c r="AW1" s="18" t="s">
        <v>208</v>
      </c>
      <c r="AX1" s="18" t="s">
        <v>209</v>
      </c>
      <c r="AY1" s="18" t="s">
        <v>210</v>
      </c>
      <c r="AZ1" s="18" t="s">
        <v>211</v>
      </c>
      <c r="BA1" s="18" t="s">
        <v>212</v>
      </c>
      <c r="BB1" s="18" t="s">
        <v>213</v>
      </c>
      <c r="BC1" s="18" t="s">
        <v>214</v>
      </c>
      <c r="BD1" s="18" t="s">
        <v>214</v>
      </c>
      <c r="BE1" s="18" t="s">
        <v>215</v>
      </c>
      <c r="BF1" s="18" t="s">
        <v>216</v>
      </c>
      <c r="BG1" s="18" t="s">
        <v>217</v>
      </c>
      <c r="BH1" s="18" t="s">
        <v>218</v>
      </c>
      <c r="BI1" s="18" t="s">
        <v>219</v>
      </c>
      <c r="BJ1" s="18" t="s">
        <v>220</v>
      </c>
      <c r="BK1" s="18" t="s">
        <v>221</v>
      </c>
      <c r="BL1" s="18" t="s">
        <v>222</v>
      </c>
      <c r="BM1" s="18" t="s">
        <v>223</v>
      </c>
      <c r="BN1" s="18" t="s">
        <v>224</v>
      </c>
      <c r="BO1" s="18" t="s">
        <v>225</v>
      </c>
      <c r="BP1" s="18" t="s">
        <v>226</v>
      </c>
    </row>
    <row r="2" spans="1:69">
      <c r="A2">
        <v>1</v>
      </c>
      <c r="B2" s="22">
        <v>2015</v>
      </c>
      <c r="C2" s="6">
        <v>1</v>
      </c>
      <c r="D2" s="25">
        <f>Transposed!D2/Transposed!$BP2*100</f>
        <v>0.3058103975535168</v>
      </c>
      <c r="E2">
        <f>Transposed!E2/Transposed!$BP2*100</f>
        <v>0</v>
      </c>
      <c r="F2">
        <f>Transposed!F2/Transposed!$BP2*100</f>
        <v>0.3058103975535168</v>
      </c>
      <c r="G2">
        <f>Transposed!G2/Transposed!$BP2*100</f>
        <v>0</v>
      </c>
      <c r="H2">
        <f>Transposed!H2/Transposed!$BP2*100</f>
        <v>0</v>
      </c>
      <c r="I2">
        <f>Transposed!I2/Transposed!$BP2*100</f>
        <v>0.3058103975535168</v>
      </c>
      <c r="J2">
        <f>Transposed!J2/Transposed!$BP2*100</f>
        <v>0</v>
      </c>
      <c r="K2">
        <f>Transposed!K2/Transposed!$BP2*100</f>
        <v>0</v>
      </c>
      <c r="L2">
        <f>Transposed!L2/Transposed!$BP2*100</f>
        <v>1.834862385321101</v>
      </c>
      <c r="M2">
        <f>Transposed!M2/Transposed!$BP2*100</f>
        <v>0.3058103975535168</v>
      </c>
      <c r="N2">
        <f>Transposed!N2/Transposed!$BP2*100</f>
        <v>0.91743119266055051</v>
      </c>
      <c r="O2">
        <f>Transposed!O2/Transposed!$BP2*100</f>
        <v>0</v>
      </c>
      <c r="P2">
        <f>Transposed!P2/Transposed!$BP2*100</f>
        <v>0</v>
      </c>
      <c r="Q2">
        <f>Transposed!Q2/Transposed!$BP2*100</f>
        <v>1.2232415902140672</v>
      </c>
      <c r="R2">
        <f>Transposed!R2/Transposed!$BP2*100</f>
        <v>9.4801223241590211</v>
      </c>
      <c r="S2">
        <f>Transposed!S2/Transposed!$BP2*100</f>
        <v>0</v>
      </c>
      <c r="T2">
        <f>Transposed!T2/Transposed!$BP2*100</f>
        <v>0</v>
      </c>
      <c r="U2">
        <f>Transposed!U2/Transposed!$BP2*100</f>
        <v>0</v>
      </c>
      <c r="V2">
        <f>Transposed!V2/Transposed!$BP2*100</f>
        <v>2.7522935779816518</v>
      </c>
      <c r="W2">
        <f>Transposed!W2/Transposed!$BP2*100</f>
        <v>0</v>
      </c>
      <c r="X2">
        <f>Transposed!X2/Transposed!$BP2*100</f>
        <v>2.4464831804281344</v>
      </c>
      <c r="Y2">
        <f>Transposed!Y2/Transposed!$BP2*100</f>
        <v>0</v>
      </c>
      <c r="Z2">
        <f>Transposed!Z2/Transposed!$BP2*100</f>
        <v>0</v>
      </c>
      <c r="AA2">
        <f>Transposed!AA2/Transposed!$BP2*100</f>
        <v>0.3058103975535168</v>
      </c>
      <c r="AB2">
        <f>Transposed!AB2/Transposed!$BP2*100</f>
        <v>0</v>
      </c>
      <c r="AC2">
        <f>Transposed!AC2/Transposed!$BP2*100</f>
        <v>0</v>
      </c>
      <c r="AD2">
        <f>Transposed!AD2/Transposed!$BP2*100</f>
        <v>0.91743119266055051</v>
      </c>
      <c r="AE2">
        <f>Transposed!AE2/Transposed!$BP2*100</f>
        <v>0.3058103975535168</v>
      </c>
      <c r="AF2">
        <f>Transposed!AF2/Transposed!$BP2*100</f>
        <v>0.6116207951070336</v>
      </c>
      <c r="AG2">
        <f>Transposed!AG2/Transposed!$BP2*100</f>
        <v>0</v>
      </c>
      <c r="AH2">
        <f>Transposed!AH2/Transposed!$BP2*100</f>
        <v>0</v>
      </c>
      <c r="AI2">
        <f>Transposed!AI2/Transposed!$BP2*100</f>
        <v>0.91743119266055051</v>
      </c>
      <c r="AJ2">
        <f>Transposed!AJ2/Transposed!$BP2*100</f>
        <v>0.91743119266055051</v>
      </c>
      <c r="AK2">
        <f>Transposed!AK2/Transposed!$BP2*100</f>
        <v>0.91743119266055051</v>
      </c>
      <c r="AL2">
        <f>Transposed!AL2/Transposed!$BP2*100</f>
        <v>0</v>
      </c>
      <c r="AM2">
        <f>Transposed!AM2/Transposed!$BP2*100</f>
        <v>2.1406727828746175</v>
      </c>
      <c r="AN2">
        <f>Transposed!AN2/Transposed!$BP2*100</f>
        <v>1.834862385321101</v>
      </c>
      <c r="AO2">
        <f>Transposed!AO2/Transposed!$BP2*100</f>
        <v>0</v>
      </c>
      <c r="AP2">
        <f>Transposed!AP2/Transposed!$BP2*100</f>
        <v>0</v>
      </c>
      <c r="AQ2">
        <f>Transposed!AQ2/Transposed!$BP2*100</f>
        <v>0</v>
      </c>
      <c r="AR2">
        <f>Transposed!AR2/Transposed!$BP2*100</f>
        <v>0</v>
      </c>
      <c r="AS2">
        <f>Transposed!AS2/Transposed!$BP2*100</f>
        <v>3.0581039755351682</v>
      </c>
      <c r="AT2">
        <f>Transposed!AT2/Transposed!$BP2*100</f>
        <v>0.3058103975535168</v>
      </c>
      <c r="AU2">
        <f>Transposed!AU2/Transposed!$BP2*100</f>
        <v>0.3058103975535168</v>
      </c>
      <c r="AV2">
        <f>Transposed!AV2/Transposed!$BP2*100</f>
        <v>1.2232415902140672</v>
      </c>
      <c r="AW2">
        <f>Transposed!AW2/Transposed!$BP2*100</f>
        <v>0</v>
      </c>
      <c r="AX2">
        <f>Transposed!AX2/Transposed!$BP2*100</f>
        <v>6.7278287461773694</v>
      </c>
      <c r="AY2">
        <f>Transposed!AY2/Transposed!$BP2*100</f>
        <v>6.7278287461773694</v>
      </c>
      <c r="AZ2">
        <f>Transposed!AZ2/Transposed!$BP2*100</f>
        <v>0.91743119266055051</v>
      </c>
      <c r="BA2">
        <f>Transposed!BA2/Transposed!$BP2*100</f>
        <v>0.6116207951070336</v>
      </c>
      <c r="BB2">
        <f>Transposed!BB2/Transposed!$BP2*100</f>
        <v>0.91743119266055051</v>
      </c>
      <c r="BC2">
        <f>Transposed!BC2/Transposed!$BP2*100</f>
        <v>0</v>
      </c>
      <c r="BD2">
        <f>Transposed!BD2/Transposed!$BP2*100</f>
        <v>0</v>
      </c>
      <c r="BE2">
        <f>Transposed!BE2/Transposed!$BP2*100</f>
        <v>0.3058103975535168</v>
      </c>
      <c r="BF2">
        <f>Transposed!BF2/Transposed!$BP2*100</f>
        <v>0.3058103975535168</v>
      </c>
      <c r="BG2">
        <f>Transposed!BG2/Transposed!$BP2*100</f>
        <v>9.7859327217125376</v>
      </c>
      <c r="BH2">
        <f>Transposed!BH2/Transposed!$BP2*100</f>
        <v>1.2232415902140672</v>
      </c>
      <c r="BI2">
        <f>Transposed!BI2/Transposed!$BP2*100</f>
        <v>0.3058103975535168</v>
      </c>
      <c r="BJ2">
        <f>Transposed!BJ2/Transposed!$BP2*100</f>
        <v>0</v>
      </c>
      <c r="BK2">
        <f>Transposed!BK2/Transposed!$BP2*100</f>
        <v>1.2232415902140672</v>
      </c>
      <c r="BL2">
        <f>Transposed!BL2/Transposed!$BP2*100</f>
        <v>0</v>
      </c>
      <c r="BM2">
        <f>Transposed!BM2/Transposed!$BP2*100</f>
        <v>0</v>
      </c>
      <c r="BN2">
        <f>Transposed!BN2/Transposed!$BP2*100</f>
        <v>0.3058103975535168</v>
      </c>
      <c r="BO2">
        <f>Transposed!BO2/Transposed!$BP2*100</f>
        <v>37.61467889908257</v>
      </c>
      <c r="BP2" s="1">
        <f>SUM(I2:BO2)</f>
        <v>100</v>
      </c>
    </row>
    <row r="3" spans="1:69">
      <c r="A3">
        <v>2</v>
      </c>
      <c r="B3" s="22">
        <v>2014.6333999999999</v>
      </c>
      <c r="C3" s="23">
        <v>3</v>
      </c>
      <c r="D3" s="25">
        <f>Transposed!D3/Transposed!$BP3*100</f>
        <v>0.63897763578274758</v>
      </c>
      <c r="E3">
        <f>Transposed!E3/Transposed!$BP3*100</f>
        <v>0</v>
      </c>
      <c r="F3">
        <f>Transposed!F3/Transposed!$BP3*100</f>
        <v>3.8338658146964857</v>
      </c>
      <c r="G3">
        <f>Transposed!G3/Transposed!$BP3*100</f>
        <v>0</v>
      </c>
      <c r="H3">
        <f>Transposed!H3/Transposed!$BP3*100</f>
        <v>0</v>
      </c>
      <c r="I3">
        <f>Transposed!I3/Transposed!$BP3*100</f>
        <v>0.63897763578274758</v>
      </c>
      <c r="J3">
        <f>Transposed!J3/Transposed!$BP3*100</f>
        <v>0</v>
      </c>
      <c r="K3">
        <f>Transposed!K3/Transposed!$BP3*100</f>
        <v>0</v>
      </c>
      <c r="L3">
        <f>Transposed!L3/Transposed!$BP3*100</f>
        <v>2.5559105431309903</v>
      </c>
      <c r="M3">
        <f>Transposed!M3/Transposed!$BP3*100</f>
        <v>0</v>
      </c>
      <c r="N3">
        <f>Transposed!N3/Transposed!$BP3*100</f>
        <v>0.63897763578274758</v>
      </c>
      <c r="O3">
        <f>Transposed!O3/Transposed!$BP3*100</f>
        <v>0</v>
      </c>
      <c r="P3">
        <f>Transposed!P3/Transposed!$BP3*100</f>
        <v>0</v>
      </c>
      <c r="Q3">
        <f>Transposed!Q3/Transposed!$BP3*100</f>
        <v>0</v>
      </c>
      <c r="R3">
        <f>Transposed!R3/Transposed!$BP3*100</f>
        <v>3.5143769968051117</v>
      </c>
      <c r="S3">
        <f>Transposed!S3/Transposed!$BP3*100</f>
        <v>0</v>
      </c>
      <c r="T3">
        <f>Transposed!T3/Transposed!$BP3*100</f>
        <v>0</v>
      </c>
      <c r="U3">
        <f>Transposed!U3/Transposed!$BP3*100</f>
        <v>0</v>
      </c>
      <c r="V3">
        <f>Transposed!V3/Transposed!$BP3*100</f>
        <v>7.0287539936102235</v>
      </c>
      <c r="W3">
        <f>Transposed!W3/Transposed!$BP3*100</f>
        <v>0</v>
      </c>
      <c r="X3">
        <f>Transposed!X3/Transposed!$BP3*100</f>
        <v>0.31948881789137379</v>
      </c>
      <c r="Y3">
        <f>Transposed!Y3/Transposed!$BP3*100</f>
        <v>0.63897763578274758</v>
      </c>
      <c r="Z3">
        <f>Transposed!Z3/Transposed!$BP3*100</f>
        <v>0</v>
      </c>
      <c r="AA3">
        <f>Transposed!AA3/Transposed!$BP3*100</f>
        <v>0.63897763578274758</v>
      </c>
      <c r="AB3">
        <f>Transposed!AB3/Transposed!$BP3*100</f>
        <v>0</v>
      </c>
      <c r="AC3">
        <f>Transposed!AC3/Transposed!$BP3*100</f>
        <v>0</v>
      </c>
      <c r="AD3">
        <f>Transposed!AD3/Transposed!$BP3*100</f>
        <v>0.31948881789137379</v>
      </c>
      <c r="AE3">
        <f>Transposed!AE3/Transposed!$BP3*100</f>
        <v>0.95846645367412142</v>
      </c>
      <c r="AF3">
        <f>Transposed!AF3/Transposed!$BP3*100</f>
        <v>2.8753993610223643</v>
      </c>
      <c r="AG3">
        <f>Transposed!AG3/Transposed!$BP3*100</f>
        <v>0</v>
      </c>
      <c r="AH3">
        <f>Transposed!AH3/Transposed!$BP3*100</f>
        <v>0</v>
      </c>
      <c r="AI3">
        <f>Transposed!AI3/Transposed!$BP3*100</f>
        <v>0.63897763578274758</v>
      </c>
      <c r="AJ3">
        <f>Transposed!AJ3/Transposed!$BP3*100</f>
        <v>2.2364217252396164</v>
      </c>
      <c r="AK3">
        <f>Transposed!AK3/Transposed!$BP3*100</f>
        <v>0</v>
      </c>
      <c r="AL3">
        <f>Transposed!AL3/Transposed!$BP3*100</f>
        <v>0</v>
      </c>
      <c r="AM3">
        <f>Transposed!AM3/Transposed!$BP3*100</f>
        <v>3.5143769968051117</v>
      </c>
      <c r="AN3">
        <f>Transposed!AN3/Transposed!$BP3*100</f>
        <v>0.63897763578274758</v>
      </c>
      <c r="AO3">
        <f>Transposed!AO3/Transposed!$BP3*100</f>
        <v>0</v>
      </c>
      <c r="AP3">
        <f>Transposed!AP3/Transposed!$BP3*100</f>
        <v>0.63897763578274758</v>
      </c>
      <c r="AQ3">
        <f>Transposed!AQ3/Transposed!$BP3*100</f>
        <v>0.95846645367412142</v>
      </c>
      <c r="AR3">
        <f>Transposed!AR3/Transposed!$BP3*100</f>
        <v>0</v>
      </c>
      <c r="AS3">
        <f>Transposed!AS3/Transposed!$BP3*100</f>
        <v>2.5559105431309903</v>
      </c>
      <c r="AT3">
        <f>Transposed!AT3/Transposed!$BP3*100</f>
        <v>0</v>
      </c>
      <c r="AU3">
        <f>Transposed!AU3/Transposed!$BP3*100</f>
        <v>0.31948881789137379</v>
      </c>
      <c r="AV3">
        <f>Transposed!AV3/Transposed!$BP3*100</f>
        <v>0</v>
      </c>
      <c r="AW3">
        <f>Transposed!AW3/Transposed!$BP3*100</f>
        <v>0</v>
      </c>
      <c r="AX3">
        <f>Transposed!AX3/Transposed!$BP3*100</f>
        <v>14.057507987220447</v>
      </c>
      <c r="AY3">
        <f>Transposed!AY3/Transposed!$BP3*100</f>
        <v>3.5143769968051117</v>
      </c>
      <c r="AZ3">
        <f>Transposed!AZ3/Transposed!$BP3*100</f>
        <v>0</v>
      </c>
      <c r="BA3">
        <f>Transposed!BA3/Transposed!$BP3*100</f>
        <v>0.63897763578274758</v>
      </c>
      <c r="BB3">
        <f>Transposed!BB3/Transposed!$BP3*100</f>
        <v>0</v>
      </c>
      <c r="BC3">
        <f>Transposed!BC3/Transposed!$BP3*100</f>
        <v>0</v>
      </c>
      <c r="BD3">
        <f>Transposed!BD3/Transposed!$BP3*100</f>
        <v>2.2364217252396164</v>
      </c>
      <c r="BE3">
        <f>Transposed!BE3/Transposed!$BP3*100</f>
        <v>0</v>
      </c>
      <c r="BF3">
        <f>Transposed!BF3/Transposed!$BP3*100</f>
        <v>0.31948881789137379</v>
      </c>
      <c r="BG3">
        <f>Transposed!BG3/Transposed!$BP3*100</f>
        <v>4.7923322683706067</v>
      </c>
      <c r="BH3">
        <f>Transposed!BH3/Transposed!$BP3*100</f>
        <v>1.5974440894568689</v>
      </c>
      <c r="BI3">
        <f>Transposed!BI3/Transposed!$BP3*100</f>
        <v>1.5974440894568689</v>
      </c>
      <c r="BJ3">
        <f>Transposed!BJ3/Transposed!$BP3*100</f>
        <v>0</v>
      </c>
      <c r="BK3">
        <f>Transposed!BK3/Transposed!$BP3*100</f>
        <v>0.63897763578274758</v>
      </c>
      <c r="BL3">
        <f>Transposed!BL3/Transposed!$BP3*100</f>
        <v>0</v>
      </c>
      <c r="BM3">
        <f>Transposed!BM3/Transposed!$BP3*100</f>
        <v>0</v>
      </c>
      <c r="BN3">
        <f>Transposed!BN3/Transposed!$BP3*100</f>
        <v>0.63897763578274758</v>
      </c>
      <c r="BO3">
        <f>Transposed!BO3/Transposed!$BP3*100</f>
        <v>38.338658146964853</v>
      </c>
      <c r="BP3" s="1">
        <f t="shared" ref="BP3:BP25" si="0">SUM(I3:BO3)</f>
        <v>100</v>
      </c>
      <c r="BQ3" s="3"/>
    </row>
    <row r="4" spans="1:69">
      <c r="A4">
        <v>3</v>
      </c>
      <c r="B4" s="22">
        <v>2013.8371999999999</v>
      </c>
      <c r="C4" s="6">
        <v>5</v>
      </c>
      <c r="D4" s="25">
        <f>Transposed!D4/Transposed!$BP4*100</f>
        <v>2.8125</v>
      </c>
      <c r="E4">
        <f>Transposed!E4/Transposed!$BP4*100</f>
        <v>0.625</v>
      </c>
      <c r="F4">
        <f>Transposed!F4/Transposed!$BP4*100</f>
        <v>1.5625</v>
      </c>
      <c r="G4">
        <f>Transposed!G4/Transposed!$BP4*100</f>
        <v>0</v>
      </c>
      <c r="H4">
        <f>Transposed!H4/Transposed!$BP4*100</f>
        <v>0</v>
      </c>
      <c r="I4">
        <f>Transposed!I4/Transposed!$BP4*100</f>
        <v>0.9375</v>
      </c>
      <c r="J4">
        <f>Transposed!J4/Transposed!$BP4*100</f>
        <v>0</v>
      </c>
      <c r="K4">
        <f>Transposed!K4/Transposed!$BP4*100</f>
        <v>0</v>
      </c>
      <c r="L4">
        <f>Transposed!L4/Transposed!$BP4*100</f>
        <v>2.5</v>
      </c>
      <c r="M4">
        <f>Transposed!M4/Transposed!$BP4*100</f>
        <v>0</v>
      </c>
      <c r="N4">
        <f>Transposed!N4/Transposed!$BP4*100</f>
        <v>1.25</v>
      </c>
      <c r="O4">
        <f>Transposed!O4/Transposed!$BP4*100</f>
        <v>0</v>
      </c>
      <c r="P4">
        <f>Transposed!P4/Transposed!$BP4*100</f>
        <v>0</v>
      </c>
      <c r="Q4">
        <f>Transposed!Q4/Transposed!$BP4*100</f>
        <v>0</v>
      </c>
      <c r="R4">
        <f>Transposed!R4/Transposed!$BP4*100</f>
        <v>4.0625</v>
      </c>
      <c r="S4">
        <f>Transposed!S4/Transposed!$BP4*100</f>
        <v>0</v>
      </c>
      <c r="T4">
        <f>Transposed!T4/Transposed!$BP4*100</f>
        <v>0</v>
      </c>
      <c r="U4">
        <f>Transposed!U4/Transposed!$BP4*100</f>
        <v>0</v>
      </c>
      <c r="V4">
        <f>Transposed!V4/Transposed!$BP4*100</f>
        <v>6.8750000000000009</v>
      </c>
      <c r="W4">
        <f>Transposed!W4/Transposed!$BP4*100</f>
        <v>0</v>
      </c>
      <c r="X4">
        <f>Transposed!X4/Transposed!$BP4*100</f>
        <v>2.1875</v>
      </c>
      <c r="Y4">
        <f>Transposed!Y4/Transposed!$BP4*100</f>
        <v>2.1875</v>
      </c>
      <c r="Z4">
        <f>Transposed!Z4/Transposed!$BP4*100</f>
        <v>0</v>
      </c>
      <c r="AA4">
        <f>Transposed!AA4/Transposed!$BP4*100</f>
        <v>2.1875</v>
      </c>
      <c r="AB4">
        <f>Transposed!AB4/Transposed!$BP4*100</f>
        <v>0</v>
      </c>
      <c r="AC4">
        <f>Transposed!AC4/Transposed!$BP4*100</f>
        <v>0</v>
      </c>
      <c r="AD4">
        <f>Transposed!AD4/Transposed!$BP4*100</f>
        <v>0</v>
      </c>
      <c r="AE4">
        <f>Transposed!AE4/Transposed!$BP4*100</f>
        <v>0</v>
      </c>
      <c r="AF4">
        <f>Transposed!AF4/Transposed!$BP4*100</f>
        <v>2.8125</v>
      </c>
      <c r="AG4">
        <f>Transposed!AG4/Transposed!$BP4*100</f>
        <v>0</v>
      </c>
      <c r="AH4">
        <f>Transposed!AH4/Transposed!$BP4*100</f>
        <v>0</v>
      </c>
      <c r="AI4">
        <f>Transposed!AI4/Transposed!$BP4*100</f>
        <v>1.875</v>
      </c>
      <c r="AJ4">
        <f>Transposed!AJ4/Transposed!$BP4*100</f>
        <v>0.9375</v>
      </c>
      <c r="AK4">
        <f>Transposed!AK4/Transposed!$BP4*100</f>
        <v>0</v>
      </c>
      <c r="AL4">
        <f>Transposed!AL4/Transposed!$BP4*100</f>
        <v>0</v>
      </c>
      <c r="AM4">
        <f>Transposed!AM4/Transposed!$BP4*100</f>
        <v>2.8125</v>
      </c>
      <c r="AN4">
        <f>Transposed!AN4/Transposed!$BP4*100</f>
        <v>0.625</v>
      </c>
      <c r="AO4">
        <f>Transposed!AO4/Transposed!$BP4*100</f>
        <v>0</v>
      </c>
      <c r="AP4">
        <f>Transposed!AP4/Transposed!$BP4*100</f>
        <v>0</v>
      </c>
      <c r="AQ4">
        <f>Transposed!AQ4/Transposed!$BP4*100</f>
        <v>0</v>
      </c>
      <c r="AR4">
        <f>Transposed!AR4/Transposed!$BP4*100</f>
        <v>0</v>
      </c>
      <c r="AS4">
        <f>Transposed!AS4/Transposed!$BP4*100</f>
        <v>2.1875</v>
      </c>
      <c r="AT4">
        <f>Transposed!AT4/Transposed!$BP4*100</f>
        <v>0</v>
      </c>
      <c r="AU4">
        <f>Transposed!AU4/Transposed!$BP4*100</f>
        <v>0</v>
      </c>
      <c r="AV4">
        <f>Transposed!AV4/Transposed!$BP4*100</f>
        <v>0</v>
      </c>
      <c r="AW4">
        <f>Transposed!AW4/Transposed!$BP4*100</f>
        <v>0.625</v>
      </c>
      <c r="AX4">
        <f>Transposed!AX4/Transposed!$BP4*100</f>
        <v>11.25</v>
      </c>
      <c r="AY4">
        <f>Transposed!AY4/Transposed!$BP4*100</f>
        <v>7.5</v>
      </c>
      <c r="AZ4">
        <f>Transposed!AZ4/Transposed!$BP4*100</f>
        <v>0.9375</v>
      </c>
      <c r="BA4">
        <f>Transposed!BA4/Transposed!$BP4*100</f>
        <v>1.25</v>
      </c>
      <c r="BB4">
        <f>Transposed!BB4/Transposed!$BP4*100</f>
        <v>0.3125</v>
      </c>
      <c r="BC4">
        <f>Transposed!BC4/Transposed!$BP4*100</f>
        <v>0.625</v>
      </c>
      <c r="BD4">
        <f>Transposed!BD4/Transposed!$BP4*100</f>
        <v>0.625</v>
      </c>
      <c r="BE4">
        <f>Transposed!BE4/Transposed!$BP4*100</f>
        <v>0.625</v>
      </c>
      <c r="BF4">
        <f>Transposed!BF4/Transposed!$BP4*100</f>
        <v>0.9375</v>
      </c>
      <c r="BG4">
        <f>Transposed!BG4/Transposed!$BP4*100</f>
        <v>6.5625</v>
      </c>
      <c r="BH4">
        <f>Transposed!BH4/Transposed!$BP4*100</f>
        <v>0.9375</v>
      </c>
      <c r="BI4">
        <f>Transposed!BI4/Transposed!$BP4*100</f>
        <v>1.5625</v>
      </c>
      <c r="BJ4">
        <f>Transposed!BJ4/Transposed!$BP4*100</f>
        <v>0</v>
      </c>
      <c r="BK4">
        <f>Transposed!BK4/Transposed!$BP4*100</f>
        <v>1.5625</v>
      </c>
      <c r="BL4">
        <f>Transposed!BL4/Transposed!$BP4*100</f>
        <v>0</v>
      </c>
      <c r="BM4">
        <f>Transposed!BM4/Transposed!$BP4*100</f>
        <v>0</v>
      </c>
      <c r="BN4">
        <f>Transposed!BN4/Transposed!$BP4*100</f>
        <v>0</v>
      </c>
      <c r="BO4">
        <f>Transposed!BO4/Transposed!$BP4*100</f>
        <v>31.25</v>
      </c>
      <c r="BP4" s="1">
        <f t="shared" si="0"/>
        <v>100</v>
      </c>
      <c r="BQ4" s="3"/>
    </row>
    <row r="5" spans="1:69">
      <c r="A5">
        <v>4</v>
      </c>
      <c r="B5" s="22">
        <v>2012.6114</v>
      </c>
      <c r="C5" s="23">
        <v>7</v>
      </c>
      <c r="D5" s="25">
        <f>Transposed!D5/Transposed!$BP5*100</f>
        <v>0.3236245954692557</v>
      </c>
      <c r="E5">
        <f>Transposed!E5/Transposed!$BP5*100</f>
        <v>0</v>
      </c>
      <c r="F5">
        <f>Transposed!F5/Transposed!$BP5*100</f>
        <v>2.912621359223301</v>
      </c>
      <c r="G5">
        <f>Transposed!G5/Transposed!$BP5*100</f>
        <v>0</v>
      </c>
      <c r="H5">
        <f>Transposed!H5/Transposed!$BP5*100</f>
        <v>0</v>
      </c>
      <c r="I5">
        <f>Transposed!I5/Transposed!$BP5*100</f>
        <v>0.97087378640776689</v>
      </c>
      <c r="J5">
        <f>Transposed!J5/Transposed!$BP5*100</f>
        <v>0.3236245954692557</v>
      </c>
      <c r="K5">
        <f>Transposed!K5/Transposed!$BP5*100</f>
        <v>0</v>
      </c>
      <c r="L5">
        <f>Transposed!L5/Transposed!$BP5*100</f>
        <v>0</v>
      </c>
      <c r="M5">
        <f>Transposed!M5/Transposed!$BP5*100</f>
        <v>0.64724919093851141</v>
      </c>
      <c r="N5">
        <f>Transposed!N5/Transposed!$BP5*100</f>
        <v>0.3236245954692557</v>
      </c>
      <c r="O5">
        <f>Transposed!O5/Transposed!$BP5*100</f>
        <v>0</v>
      </c>
      <c r="P5">
        <f>Transposed!P5/Transposed!$BP5*100</f>
        <v>0</v>
      </c>
      <c r="Q5">
        <f>Transposed!Q5/Transposed!$BP5*100</f>
        <v>0.3236245954692557</v>
      </c>
      <c r="R5">
        <f>Transposed!R5/Transposed!$BP5*100</f>
        <v>8.090614886731391</v>
      </c>
      <c r="S5">
        <f>Transposed!S5/Transposed!$BP5*100</f>
        <v>0</v>
      </c>
      <c r="T5">
        <f>Transposed!T5/Transposed!$BP5*100</f>
        <v>0</v>
      </c>
      <c r="U5">
        <f>Transposed!U5/Transposed!$BP5*100</f>
        <v>0</v>
      </c>
      <c r="V5">
        <f>Transposed!V5/Transposed!$BP5*100</f>
        <v>2.2653721682847898</v>
      </c>
      <c r="W5">
        <f>Transposed!W5/Transposed!$BP5*100</f>
        <v>0</v>
      </c>
      <c r="X5">
        <f>Transposed!X5/Transposed!$BP5*100</f>
        <v>1.2944983818770228</v>
      </c>
      <c r="Y5">
        <f>Transposed!Y5/Transposed!$BP5*100</f>
        <v>0</v>
      </c>
      <c r="Z5">
        <f>Transposed!Z5/Transposed!$BP5*100</f>
        <v>0</v>
      </c>
      <c r="AA5">
        <f>Transposed!AA5/Transposed!$BP5*100</f>
        <v>0.3236245954692557</v>
      </c>
      <c r="AB5">
        <f>Transposed!AB5/Transposed!$BP5*100</f>
        <v>0</v>
      </c>
      <c r="AC5">
        <f>Transposed!AC5/Transposed!$BP5*100</f>
        <v>0</v>
      </c>
      <c r="AD5">
        <f>Transposed!AD5/Transposed!$BP5*100</f>
        <v>0</v>
      </c>
      <c r="AE5">
        <f>Transposed!AE5/Transposed!$BP5*100</f>
        <v>0.97087378640776689</v>
      </c>
      <c r="AF5">
        <f>Transposed!AF5/Transposed!$BP5*100</f>
        <v>2.2653721682847898</v>
      </c>
      <c r="AG5">
        <f>Transposed!AG5/Transposed!$BP5*100</f>
        <v>0</v>
      </c>
      <c r="AH5">
        <f>Transposed!AH5/Transposed!$BP5*100</f>
        <v>0</v>
      </c>
      <c r="AI5">
        <f>Transposed!AI5/Transposed!$BP5*100</f>
        <v>1.2944983818770228</v>
      </c>
      <c r="AJ5">
        <f>Transposed!AJ5/Transposed!$BP5*100</f>
        <v>0.97087378640776689</v>
      </c>
      <c r="AK5">
        <f>Transposed!AK5/Transposed!$BP5*100</f>
        <v>0</v>
      </c>
      <c r="AL5">
        <f>Transposed!AL5/Transposed!$BP5*100</f>
        <v>0</v>
      </c>
      <c r="AM5">
        <f>Transposed!AM5/Transposed!$BP5*100</f>
        <v>4.2071197411003238</v>
      </c>
      <c r="AN5">
        <f>Transposed!AN5/Transposed!$BP5*100</f>
        <v>0</v>
      </c>
      <c r="AO5">
        <f>Transposed!AO5/Transposed!$BP5*100</f>
        <v>0</v>
      </c>
      <c r="AP5">
        <f>Transposed!AP5/Transposed!$BP5*100</f>
        <v>0.97087378640776689</v>
      </c>
      <c r="AQ5">
        <f>Transposed!AQ5/Transposed!$BP5*100</f>
        <v>0.97087378640776689</v>
      </c>
      <c r="AR5">
        <f>Transposed!AR5/Transposed!$BP5*100</f>
        <v>0.3236245954692557</v>
      </c>
      <c r="AS5">
        <f>Transposed!AS5/Transposed!$BP5*100</f>
        <v>1.2944983818770228</v>
      </c>
      <c r="AT5">
        <f>Transposed!AT5/Transposed!$BP5*100</f>
        <v>0</v>
      </c>
      <c r="AU5">
        <f>Transposed!AU5/Transposed!$BP5*100</f>
        <v>0</v>
      </c>
      <c r="AV5">
        <f>Transposed!AV5/Transposed!$BP5*100</f>
        <v>0.3236245954692557</v>
      </c>
      <c r="AW5">
        <f>Transposed!AW5/Transposed!$BP5*100</f>
        <v>0</v>
      </c>
      <c r="AX5">
        <f>Transposed!AX5/Transposed!$BP5*100</f>
        <v>8.7378640776699026</v>
      </c>
      <c r="AY5">
        <f>Transposed!AY5/Transposed!$BP5*100</f>
        <v>5.825242718446602</v>
      </c>
      <c r="AZ5">
        <f>Transposed!AZ5/Transposed!$BP5*100</f>
        <v>0.3236245954692557</v>
      </c>
      <c r="BA5">
        <f>Transposed!BA5/Transposed!$BP5*100</f>
        <v>3.5598705501618122</v>
      </c>
      <c r="BB5">
        <f>Transposed!BB5/Transposed!$BP5*100</f>
        <v>0</v>
      </c>
      <c r="BC5">
        <f>Transposed!BC5/Transposed!$BP5*100</f>
        <v>1.2944983818770228</v>
      </c>
      <c r="BD5">
        <f>Transposed!BD5/Transposed!$BP5*100</f>
        <v>0</v>
      </c>
      <c r="BE5">
        <f>Transposed!BE5/Transposed!$BP5*100</f>
        <v>0</v>
      </c>
      <c r="BF5">
        <f>Transposed!BF5/Transposed!$BP5*100</f>
        <v>0.64724919093851141</v>
      </c>
      <c r="BG5">
        <f>Transposed!BG5/Transposed!$BP5*100</f>
        <v>7.4433656957928811</v>
      </c>
      <c r="BH5">
        <f>Transposed!BH5/Transposed!$BP5*100</f>
        <v>0.97087378640776689</v>
      </c>
      <c r="BI5">
        <f>Transposed!BI5/Transposed!$BP5*100</f>
        <v>1.2944983818770228</v>
      </c>
      <c r="BJ5">
        <f>Transposed!BJ5/Transposed!$BP5*100</f>
        <v>0</v>
      </c>
      <c r="BK5">
        <f>Transposed!BK5/Transposed!$BP5*100</f>
        <v>1.2944983818770228</v>
      </c>
      <c r="BL5">
        <f>Transposed!BL5/Transposed!$BP5*100</f>
        <v>0</v>
      </c>
      <c r="BM5">
        <f>Transposed!BM5/Transposed!$BP5*100</f>
        <v>0.3236245954692557</v>
      </c>
      <c r="BN5">
        <f>Transposed!BN5/Transposed!$BP5*100</f>
        <v>0</v>
      </c>
      <c r="BO5">
        <f>Transposed!BO5/Transposed!$BP5*100</f>
        <v>40.129449838187703</v>
      </c>
      <c r="BP5" s="1">
        <f t="shared" si="0"/>
        <v>100</v>
      </c>
      <c r="BQ5" s="3"/>
    </row>
    <row r="6" spans="1:69">
      <c r="A6">
        <v>5</v>
      </c>
      <c r="B6" s="22">
        <v>2010.9559999999999</v>
      </c>
      <c r="C6" s="23">
        <v>9</v>
      </c>
      <c r="D6" s="25">
        <f>Transposed!D6/Transposed!$BP6*100</f>
        <v>1.2903225806451613</v>
      </c>
      <c r="E6">
        <f>Transposed!E6/Transposed!$BP6*100</f>
        <v>0</v>
      </c>
      <c r="F6">
        <f>Transposed!F6/Transposed!$BP6*100</f>
        <v>1.935483870967742</v>
      </c>
      <c r="G6">
        <f>Transposed!G6/Transposed!$BP6*100</f>
        <v>0</v>
      </c>
      <c r="H6">
        <f>Transposed!H6/Transposed!$BP6*100</f>
        <v>0.32258064516129031</v>
      </c>
      <c r="I6">
        <f>Transposed!I6/Transposed!$BP6*100</f>
        <v>0.32258064516129031</v>
      </c>
      <c r="J6">
        <f>Transposed!J6/Transposed!$BP6*100</f>
        <v>0</v>
      </c>
      <c r="K6">
        <f>Transposed!K6/Transposed!$BP6*100</f>
        <v>0</v>
      </c>
      <c r="L6">
        <f>Transposed!L6/Transposed!$BP6*100</f>
        <v>2.5806451612903225</v>
      </c>
      <c r="M6">
        <f>Transposed!M6/Transposed!$BP6*100</f>
        <v>0</v>
      </c>
      <c r="N6">
        <f>Transposed!N6/Transposed!$BP6*100</f>
        <v>2.258064516129032</v>
      </c>
      <c r="O6">
        <f>Transposed!O6/Transposed!$BP6*100</f>
        <v>0</v>
      </c>
      <c r="P6">
        <f>Transposed!P6/Transposed!$BP6*100</f>
        <v>0</v>
      </c>
      <c r="Q6">
        <f>Transposed!Q6/Transposed!$BP6*100</f>
        <v>0</v>
      </c>
      <c r="R6">
        <f>Transposed!R6/Transposed!$BP6*100</f>
        <v>4.838709677419355</v>
      </c>
      <c r="S6">
        <f>Transposed!S6/Transposed!$BP6*100</f>
        <v>0</v>
      </c>
      <c r="T6">
        <f>Transposed!T6/Transposed!$BP6*100</f>
        <v>0</v>
      </c>
      <c r="U6">
        <f>Transposed!U6/Transposed!$BP6*100</f>
        <v>0</v>
      </c>
      <c r="V6">
        <f>Transposed!V6/Transposed!$BP6*100</f>
        <v>3.5483870967741935</v>
      </c>
      <c r="W6">
        <f>Transposed!W6/Transposed!$BP6*100</f>
        <v>0</v>
      </c>
      <c r="X6">
        <f>Transposed!X6/Transposed!$BP6*100</f>
        <v>0.64516129032258063</v>
      </c>
      <c r="Y6">
        <f>Transposed!Y6/Transposed!$BP6*100</f>
        <v>0</v>
      </c>
      <c r="Z6">
        <f>Transposed!Z6/Transposed!$BP6*100</f>
        <v>0</v>
      </c>
      <c r="AA6">
        <f>Transposed!AA6/Transposed!$BP6*100</f>
        <v>0.32258064516129031</v>
      </c>
      <c r="AB6">
        <f>Transposed!AB6/Transposed!$BP6*100</f>
        <v>0.32258064516129031</v>
      </c>
      <c r="AC6">
        <f>Transposed!AC6/Transposed!$BP6*100</f>
        <v>0</v>
      </c>
      <c r="AD6">
        <f>Transposed!AD6/Transposed!$BP6*100</f>
        <v>0</v>
      </c>
      <c r="AE6">
        <f>Transposed!AE6/Transposed!$BP6*100</f>
        <v>0</v>
      </c>
      <c r="AF6">
        <f>Transposed!AF6/Transposed!$BP6*100</f>
        <v>0.967741935483871</v>
      </c>
      <c r="AG6">
        <f>Transposed!AG6/Transposed!$BP6*100</f>
        <v>0</v>
      </c>
      <c r="AH6">
        <f>Transposed!AH6/Transposed!$BP6*100</f>
        <v>0</v>
      </c>
      <c r="AI6">
        <f>Transposed!AI6/Transposed!$BP6*100</f>
        <v>1.6129032258064515</v>
      </c>
      <c r="AJ6">
        <f>Transposed!AJ6/Transposed!$BP6*100</f>
        <v>1.2903225806451613</v>
      </c>
      <c r="AK6">
        <f>Transposed!AK6/Transposed!$BP6*100</f>
        <v>0.64516129032258063</v>
      </c>
      <c r="AL6">
        <f>Transposed!AL6/Transposed!$BP6*100</f>
        <v>2.258064516129032</v>
      </c>
      <c r="AM6">
        <f>Transposed!AM6/Transposed!$BP6*100</f>
        <v>5.806451612903226</v>
      </c>
      <c r="AN6">
        <f>Transposed!AN6/Transposed!$BP6*100</f>
        <v>0</v>
      </c>
      <c r="AO6">
        <f>Transposed!AO6/Transposed!$BP6*100</f>
        <v>0</v>
      </c>
      <c r="AP6">
        <f>Transposed!AP6/Transposed!$BP6*100</f>
        <v>3.225806451612903</v>
      </c>
      <c r="AQ6">
        <f>Transposed!AQ6/Transposed!$BP6*100</f>
        <v>0</v>
      </c>
      <c r="AR6">
        <f>Transposed!AR6/Transposed!$BP6*100</f>
        <v>0</v>
      </c>
      <c r="AS6">
        <f>Transposed!AS6/Transposed!$BP6*100</f>
        <v>0.967741935483871</v>
      </c>
      <c r="AT6">
        <f>Transposed!AT6/Transposed!$BP6*100</f>
        <v>0</v>
      </c>
      <c r="AU6">
        <f>Transposed!AU6/Transposed!$BP6*100</f>
        <v>0</v>
      </c>
      <c r="AV6">
        <f>Transposed!AV6/Transposed!$BP6*100</f>
        <v>0</v>
      </c>
      <c r="AW6">
        <f>Transposed!AW6/Transposed!$BP6*100</f>
        <v>0</v>
      </c>
      <c r="AX6">
        <f>Transposed!AX6/Transposed!$BP6*100</f>
        <v>7.096774193548387</v>
      </c>
      <c r="AY6">
        <f>Transposed!AY6/Transposed!$BP6*100</f>
        <v>6.4516129032258061</v>
      </c>
      <c r="AZ6">
        <f>Transposed!AZ6/Transposed!$BP6*100</f>
        <v>0</v>
      </c>
      <c r="BA6">
        <f>Transposed!BA6/Transposed!$BP6*100</f>
        <v>2.903225806451613</v>
      </c>
      <c r="BB6">
        <f>Transposed!BB6/Transposed!$BP6*100</f>
        <v>0.967741935483871</v>
      </c>
      <c r="BC6">
        <f>Transposed!BC6/Transposed!$BP6*100</f>
        <v>0</v>
      </c>
      <c r="BD6">
        <f>Transposed!BD6/Transposed!$BP6*100</f>
        <v>2.903225806451613</v>
      </c>
      <c r="BE6">
        <f>Transposed!BE6/Transposed!$BP6*100</f>
        <v>0</v>
      </c>
      <c r="BF6">
        <f>Transposed!BF6/Transposed!$BP6*100</f>
        <v>0.64516129032258063</v>
      </c>
      <c r="BG6">
        <f>Transposed!BG6/Transposed!$BP6*100</f>
        <v>5.4838709677419359</v>
      </c>
      <c r="BH6">
        <f>Transposed!BH6/Transposed!$BP6*100</f>
        <v>2.258064516129032</v>
      </c>
      <c r="BI6">
        <f>Transposed!BI6/Transposed!$BP6*100</f>
        <v>0.967741935483871</v>
      </c>
      <c r="BJ6">
        <f>Transposed!BJ6/Transposed!$BP6*100</f>
        <v>0</v>
      </c>
      <c r="BK6">
        <f>Transposed!BK6/Transposed!$BP6*100</f>
        <v>1.935483870967742</v>
      </c>
      <c r="BL6">
        <f>Transposed!BL6/Transposed!$BP6*100</f>
        <v>0</v>
      </c>
      <c r="BM6">
        <f>Transposed!BM6/Transposed!$BP6*100</f>
        <v>0</v>
      </c>
      <c r="BN6">
        <f>Transposed!BN6/Transposed!$BP6*100</f>
        <v>0</v>
      </c>
      <c r="BO6">
        <f>Transposed!BO6/Transposed!$BP6*100</f>
        <v>36.774193548387096</v>
      </c>
      <c r="BP6" s="1">
        <f t="shared" si="0"/>
        <v>100</v>
      </c>
      <c r="BQ6" s="3"/>
    </row>
    <row r="7" spans="1:69">
      <c r="A7">
        <v>6</v>
      </c>
      <c r="B7" s="22">
        <v>2008.8710000000001</v>
      </c>
      <c r="C7" s="6">
        <v>11</v>
      </c>
      <c r="D7" s="25">
        <f>Transposed!D7/Transposed!$BP7*100</f>
        <v>0</v>
      </c>
      <c r="E7">
        <f>Transposed!E7/Transposed!$BP7*100</f>
        <v>0</v>
      </c>
      <c r="F7">
        <f>Transposed!F7/Transposed!$BP7*100</f>
        <v>1.2738853503184715</v>
      </c>
      <c r="G7">
        <f>Transposed!G7/Transposed!$BP7*100</f>
        <v>0</v>
      </c>
      <c r="H7">
        <f>Transposed!H7/Transposed!$BP7*100</f>
        <v>0</v>
      </c>
      <c r="I7">
        <f>Transposed!I7/Transposed!$BP7*100</f>
        <v>0.63694267515923575</v>
      </c>
      <c r="J7">
        <f>Transposed!J7/Transposed!$BP7*100</f>
        <v>0</v>
      </c>
      <c r="K7">
        <f>Transposed!K7/Transposed!$BP7*100</f>
        <v>0</v>
      </c>
      <c r="L7">
        <f>Transposed!L7/Transposed!$BP7*100</f>
        <v>1.910828025477707</v>
      </c>
      <c r="M7">
        <f>Transposed!M7/Transposed!$BP7*100</f>
        <v>0</v>
      </c>
      <c r="N7">
        <f>Transposed!N7/Transposed!$BP7*100</f>
        <v>2.8662420382165608</v>
      </c>
      <c r="O7">
        <f>Transposed!O7/Transposed!$BP7*100</f>
        <v>0</v>
      </c>
      <c r="P7">
        <f>Transposed!P7/Transposed!$BP7*100</f>
        <v>0.31847133757961787</v>
      </c>
      <c r="Q7">
        <f>Transposed!Q7/Transposed!$BP7*100</f>
        <v>0</v>
      </c>
      <c r="R7">
        <f>Transposed!R7/Transposed!$BP7*100</f>
        <v>2.547770700636943</v>
      </c>
      <c r="S7">
        <f>Transposed!S7/Transposed!$BP7*100</f>
        <v>0</v>
      </c>
      <c r="T7">
        <f>Transposed!T7/Transposed!$BP7*100</f>
        <v>0</v>
      </c>
      <c r="U7">
        <f>Transposed!U7/Transposed!$BP7*100</f>
        <v>0</v>
      </c>
      <c r="V7">
        <f>Transposed!V7/Transposed!$BP7*100</f>
        <v>1.5923566878980893</v>
      </c>
      <c r="W7">
        <f>Transposed!W7/Transposed!$BP7*100</f>
        <v>0.63694267515923575</v>
      </c>
      <c r="X7">
        <f>Transposed!X7/Transposed!$BP7*100</f>
        <v>1.2738853503184715</v>
      </c>
      <c r="Y7">
        <f>Transposed!Y7/Transposed!$BP7*100</f>
        <v>0</v>
      </c>
      <c r="Z7">
        <f>Transposed!Z7/Transposed!$BP7*100</f>
        <v>0.31847133757961787</v>
      </c>
      <c r="AA7">
        <f>Transposed!AA7/Transposed!$BP7*100</f>
        <v>1.2738853503184715</v>
      </c>
      <c r="AB7">
        <f>Transposed!AB7/Transposed!$BP7*100</f>
        <v>0</v>
      </c>
      <c r="AC7">
        <f>Transposed!AC7/Transposed!$BP7*100</f>
        <v>0</v>
      </c>
      <c r="AD7">
        <f>Transposed!AD7/Transposed!$BP7*100</f>
        <v>0</v>
      </c>
      <c r="AE7">
        <f>Transposed!AE7/Transposed!$BP7*100</f>
        <v>2.8662420382165608</v>
      </c>
      <c r="AF7">
        <f>Transposed!AF7/Transposed!$BP7*100</f>
        <v>0.95541401273885351</v>
      </c>
      <c r="AG7">
        <f>Transposed!AG7/Transposed!$BP7*100</f>
        <v>0</v>
      </c>
      <c r="AH7">
        <f>Transposed!AH7/Transposed!$BP7*100</f>
        <v>0</v>
      </c>
      <c r="AI7">
        <f>Transposed!AI7/Transposed!$BP7*100</f>
        <v>1.910828025477707</v>
      </c>
      <c r="AJ7">
        <f>Transposed!AJ7/Transposed!$BP7*100</f>
        <v>1.910828025477707</v>
      </c>
      <c r="AK7">
        <f>Transposed!AK7/Transposed!$BP7*100</f>
        <v>0</v>
      </c>
      <c r="AL7">
        <f>Transposed!AL7/Transposed!$BP7*100</f>
        <v>0</v>
      </c>
      <c r="AM7">
        <f>Transposed!AM7/Transposed!$BP7*100</f>
        <v>3.8216560509554141</v>
      </c>
      <c r="AN7">
        <f>Transposed!AN7/Transposed!$BP7*100</f>
        <v>1.2738853503184715</v>
      </c>
      <c r="AO7">
        <f>Transposed!AO7/Transposed!$BP7*100</f>
        <v>0</v>
      </c>
      <c r="AP7">
        <f>Transposed!AP7/Transposed!$BP7*100</f>
        <v>0.95541401273885351</v>
      </c>
      <c r="AQ7">
        <f>Transposed!AQ7/Transposed!$BP7*100</f>
        <v>1.2738853503184715</v>
      </c>
      <c r="AR7">
        <f>Transposed!AR7/Transposed!$BP7*100</f>
        <v>0.31847133757961787</v>
      </c>
      <c r="AS7">
        <f>Transposed!AS7/Transposed!$BP7*100</f>
        <v>1.2738853503184715</v>
      </c>
      <c r="AT7">
        <f>Transposed!AT7/Transposed!$BP7*100</f>
        <v>0</v>
      </c>
      <c r="AU7">
        <f>Transposed!AU7/Transposed!$BP7*100</f>
        <v>0.31847133757961787</v>
      </c>
      <c r="AV7">
        <f>Transposed!AV7/Transposed!$BP7*100</f>
        <v>0</v>
      </c>
      <c r="AW7">
        <f>Transposed!AW7/Transposed!$BP7*100</f>
        <v>0</v>
      </c>
      <c r="AX7">
        <f>Transposed!AX7/Transposed!$BP7*100</f>
        <v>7.0063694267515926</v>
      </c>
      <c r="AY7">
        <f>Transposed!AY7/Transposed!$BP7*100</f>
        <v>5.095541401273886</v>
      </c>
      <c r="AZ7">
        <f>Transposed!AZ7/Transposed!$BP7*100</f>
        <v>0.63694267515923575</v>
      </c>
      <c r="BA7">
        <f>Transposed!BA7/Transposed!$BP7*100</f>
        <v>2.2292993630573248</v>
      </c>
      <c r="BB7">
        <f>Transposed!BB7/Transposed!$BP7*100</f>
        <v>0</v>
      </c>
      <c r="BC7">
        <f>Transposed!BC7/Transposed!$BP7*100</f>
        <v>0.95541401273885351</v>
      </c>
      <c r="BD7">
        <f>Transposed!BD7/Transposed!$BP7*100</f>
        <v>0</v>
      </c>
      <c r="BE7">
        <f>Transposed!BE7/Transposed!$BP7*100</f>
        <v>0</v>
      </c>
      <c r="BF7">
        <f>Transposed!BF7/Transposed!$BP7*100</f>
        <v>0.63694267515923575</v>
      </c>
      <c r="BG7">
        <f>Transposed!BG7/Transposed!$BP7*100</f>
        <v>4.7770700636942678</v>
      </c>
      <c r="BH7">
        <f>Transposed!BH7/Transposed!$BP7*100</f>
        <v>2.2292993630573248</v>
      </c>
      <c r="BI7">
        <f>Transposed!BI7/Transposed!$BP7*100</f>
        <v>2.2292993630573248</v>
      </c>
      <c r="BJ7">
        <f>Transposed!BJ7/Transposed!$BP7*100</f>
        <v>0</v>
      </c>
      <c r="BK7">
        <f>Transposed!BK7/Transposed!$BP7*100</f>
        <v>0</v>
      </c>
      <c r="BL7">
        <f>Transposed!BL7/Transposed!$BP7*100</f>
        <v>0.31847133757961787</v>
      </c>
      <c r="BM7">
        <f>Transposed!BM7/Transposed!$BP7*100</f>
        <v>0</v>
      </c>
      <c r="BN7">
        <f>Transposed!BN7/Transposed!$BP7*100</f>
        <v>0</v>
      </c>
      <c r="BO7">
        <f>Transposed!BO7/Transposed!$BP7*100</f>
        <v>43.630573248407643</v>
      </c>
      <c r="BP7" s="1">
        <f t="shared" si="0"/>
        <v>99.999999999999986</v>
      </c>
      <c r="BQ7" s="3"/>
    </row>
    <row r="8" spans="1:69">
      <c r="A8">
        <v>7</v>
      </c>
      <c r="B8" s="22">
        <v>2006.3563999999999</v>
      </c>
      <c r="C8" s="6">
        <v>13</v>
      </c>
      <c r="D8" s="25">
        <f>Transposed!D8/Transposed!$BP8*100</f>
        <v>0.99667774086378735</v>
      </c>
      <c r="E8">
        <f>Transposed!E8/Transposed!$BP8*100</f>
        <v>0.66445182724252494</v>
      </c>
      <c r="F8">
        <f>Transposed!F8/Transposed!$BP8*100</f>
        <v>0.66445182724252494</v>
      </c>
      <c r="G8">
        <f>Transposed!G8/Transposed!$BP8*100</f>
        <v>0</v>
      </c>
      <c r="H8">
        <f>Transposed!H8/Transposed!$BP8*100</f>
        <v>0</v>
      </c>
      <c r="I8">
        <f>Transposed!I8/Transposed!$BP8*100</f>
        <v>0.33222591362126247</v>
      </c>
      <c r="J8">
        <f>Transposed!J8/Transposed!$BP8*100</f>
        <v>0</v>
      </c>
      <c r="K8">
        <f>Transposed!K8/Transposed!$BP8*100</f>
        <v>0</v>
      </c>
      <c r="L8">
        <f>Transposed!L8/Transposed!$BP8*100</f>
        <v>1.9933554817275747</v>
      </c>
      <c r="M8">
        <f>Transposed!M8/Transposed!$BP8*100</f>
        <v>0</v>
      </c>
      <c r="N8">
        <f>Transposed!N8/Transposed!$BP8*100</f>
        <v>0.99667774086378735</v>
      </c>
      <c r="O8">
        <f>Transposed!O8/Transposed!$BP8*100</f>
        <v>0</v>
      </c>
      <c r="P8">
        <f>Transposed!P8/Transposed!$BP8*100</f>
        <v>0.33222591362126247</v>
      </c>
      <c r="Q8">
        <f>Transposed!Q8/Transposed!$BP8*100</f>
        <v>0</v>
      </c>
      <c r="R8">
        <f>Transposed!R8/Transposed!$BP8*100</f>
        <v>2.3255813953488373</v>
      </c>
      <c r="S8">
        <f>Transposed!S8/Transposed!$BP8*100</f>
        <v>0</v>
      </c>
      <c r="T8">
        <f>Transposed!T8/Transposed!$BP8*100</f>
        <v>0</v>
      </c>
      <c r="U8">
        <f>Transposed!U8/Transposed!$BP8*100</f>
        <v>0</v>
      </c>
      <c r="V8">
        <f>Transposed!V8/Transposed!$BP8*100</f>
        <v>2.3255813953488373</v>
      </c>
      <c r="W8">
        <f>Transposed!W8/Transposed!$BP8*100</f>
        <v>0</v>
      </c>
      <c r="X8">
        <f>Transposed!X8/Transposed!$BP8*100</f>
        <v>2.9900332225913622</v>
      </c>
      <c r="Y8">
        <f>Transposed!Y8/Transposed!$BP8*100</f>
        <v>0</v>
      </c>
      <c r="Z8">
        <f>Transposed!Z8/Transposed!$BP8*100</f>
        <v>0</v>
      </c>
      <c r="AA8">
        <f>Transposed!AA8/Transposed!$BP8*100</f>
        <v>1.9933554817275747</v>
      </c>
      <c r="AB8">
        <f>Transposed!AB8/Transposed!$BP8*100</f>
        <v>0</v>
      </c>
      <c r="AC8">
        <f>Transposed!AC8/Transposed!$BP8*100</f>
        <v>0</v>
      </c>
      <c r="AD8">
        <f>Transposed!AD8/Transposed!$BP8*100</f>
        <v>0</v>
      </c>
      <c r="AE8">
        <f>Transposed!AE8/Transposed!$BP8*100</f>
        <v>2.6578073089700998</v>
      </c>
      <c r="AF8">
        <f>Transposed!AF8/Transposed!$BP8*100</f>
        <v>1.6611295681063125</v>
      </c>
      <c r="AG8">
        <f>Transposed!AG8/Transposed!$BP8*100</f>
        <v>0.33222591362126247</v>
      </c>
      <c r="AH8">
        <f>Transposed!AH8/Transposed!$BP8*100</f>
        <v>0</v>
      </c>
      <c r="AI8">
        <f>Transposed!AI8/Transposed!$BP8*100</f>
        <v>0.66445182724252494</v>
      </c>
      <c r="AJ8">
        <f>Transposed!AJ8/Transposed!$BP8*100</f>
        <v>0.66445182724252494</v>
      </c>
      <c r="AK8">
        <f>Transposed!AK8/Transposed!$BP8*100</f>
        <v>0</v>
      </c>
      <c r="AL8">
        <f>Transposed!AL8/Transposed!$BP8*100</f>
        <v>1.6611295681063125</v>
      </c>
      <c r="AM8">
        <f>Transposed!AM8/Transposed!$BP8*100</f>
        <v>6.6445182724252501</v>
      </c>
      <c r="AN8">
        <f>Transposed!AN8/Transposed!$BP8*100</f>
        <v>0.66445182724252494</v>
      </c>
      <c r="AO8">
        <f>Transposed!AO8/Transposed!$BP8*100</f>
        <v>0</v>
      </c>
      <c r="AP8">
        <f>Transposed!AP8/Transposed!$BP8*100</f>
        <v>2.3255813953488373</v>
      </c>
      <c r="AQ8">
        <f>Transposed!AQ8/Transposed!$BP8*100</f>
        <v>0</v>
      </c>
      <c r="AR8">
        <f>Transposed!AR8/Transposed!$BP8*100</f>
        <v>0.66445182724252494</v>
      </c>
      <c r="AS8">
        <f>Transposed!AS8/Transposed!$BP8*100</f>
        <v>0.33222591362126247</v>
      </c>
      <c r="AT8">
        <f>Transposed!AT8/Transposed!$BP8*100</f>
        <v>0</v>
      </c>
      <c r="AU8">
        <f>Transposed!AU8/Transposed!$BP8*100</f>
        <v>0</v>
      </c>
      <c r="AV8">
        <f>Transposed!AV8/Transposed!$BP8*100</f>
        <v>0.33222591362126247</v>
      </c>
      <c r="AW8">
        <f>Transposed!AW8/Transposed!$BP8*100</f>
        <v>0</v>
      </c>
      <c r="AX8">
        <f>Transposed!AX8/Transposed!$BP8*100</f>
        <v>9.3023255813953494</v>
      </c>
      <c r="AY8">
        <f>Transposed!AY8/Transposed!$BP8*100</f>
        <v>8.9700996677740861</v>
      </c>
      <c r="AZ8">
        <f>Transposed!AZ8/Transposed!$BP8*100</f>
        <v>0</v>
      </c>
      <c r="BA8">
        <f>Transposed!BA8/Transposed!$BP8*100</f>
        <v>1.3289036544850499</v>
      </c>
      <c r="BB8">
        <f>Transposed!BB8/Transposed!$BP8*100</f>
        <v>0.33222591362126247</v>
      </c>
      <c r="BC8">
        <f>Transposed!BC8/Transposed!$BP8*100</f>
        <v>0.66445182724252494</v>
      </c>
      <c r="BD8">
        <f>Transposed!BD8/Transposed!$BP8*100</f>
        <v>0</v>
      </c>
      <c r="BE8">
        <f>Transposed!BE8/Transposed!$BP8*100</f>
        <v>0</v>
      </c>
      <c r="BF8">
        <f>Transposed!BF8/Transposed!$BP8*100</f>
        <v>1.6611295681063125</v>
      </c>
      <c r="BG8">
        <f>Transposed!BG8/Transposed!$BP8*100</f>
        <v>4.9833887043189371</v>
      </c>
      <c r="BH8">
        <f>Transposed!BH8/Transposed!$BP8*100</f>
        <v>0</v>
      </c>
      <c r="BI8">
        <f>Transposed!BI8/Transposed!$BP8*100</f>
        <v>0.99667774086378735</v>
      </c>
      <c r="BJ8">
        <f>Transposed!BJ8/Transposed!$BP8*100</f>
        <v>0</v>
      </c>
      <c r="BK8">
        <f>Transposed!BK8/Transposed!$BP8*100</f>
        <v>0</v>
      </c>
      <c r="BL8">
        <f>Transposed!BL8/Transposed!$BP8*100</f>
        <v>0</v>
      </c>
      <c r="BM8">
        <f>Transposed!BM8/Transposed!$BP8*100</f>
        <v>0.33222591362126247</v>
      </c>
      <c r="BN8">
        <f>Transposed!BN8/Transposed!$BP8*100</f>
        <v>0</v>
      </c>
      <c r="BO8">
        <f>Transposed!BO8/Transposed!$BP8*100</f>
        <v>39.534883720930232</v>
      </c>
      <c r="BP8" s="1">
        <f t="shared" si="0"/>
        <v>100.00000000000001</v>
      </c>
      <c r="BQ8" s="3"/>
    </row>
    <row r="9" spans="1:69">
      <c r="A9">
        <v>8</v>
      </c>
      <c r="B9" s="22">
        <v>2003.4122</v>
      </c>
      <c r="C9" s="6">
        <v>15</v>
      </c>
      <c r="D9" s="25">
        <f>Transposed!D9/Transposed!$BP9*100</f>
        <v>0</v>
      </c>
      <c r="E9">
        <f>Transposed!E9/Transposed!$BP9*100</f>
        <v>0</v>
      </c>
      <c r="F9">
        <f>Transposed!F9/Transposed!$BP9*100</f>
        <v>1.3114754098360655</v>
      </c>
      <c r="G9">
        <f>Transposed!G9/Transposed!$BP9*100</f>
        <v>0</v>
      </c>
      <c r="H9">
        <f>Transposed!H9/Transposed!$BP9*100</f>
        <v>0</v>
      </c>
      <c r="I9">
        <f>Transposed!I9/Transposed!$BP9*100</f>
        <v>0.65573770491803274</v>
      </c>
      <c r="J9">
        <f>Transposed!J9/Transposed!$BP9*100</f>
        <v>0.32786885245901637</v>
      </c>
      <c r="K9">
        <f>Transposed!K9/Transposed!$BP9*100</f>
        <v>0</v>
      </c>
      <c r="L9">
        <f>Transposed!L9/Transposed!$BP9*100</f>
        <v>0.98360655737704927</v>
      </c>
      <c r="M9">
        <f>Transposed!M9/Transposed!$BP9*100</f>
        <v>0</v>
      </c>
      <c r="N9">
        <f>Transposed!N9/Transposed!$BP9*100</f>
        <v>1.639344262295082</v>
      </c>
      <c r="O9">
        <f>Transposed!O9/Transposed!$BP9*100</f>
        <v>0</v>
      </c>
      <c r="P9">
        <f>Transposed!P9/Transposed!$BP9*100</f>
        <v>0</v>
      </c>
      <c r="Q9">
        <f>Transposed!Q9/Transposed!$BP9*100</f>
        <v>0</v>
      </c>
      <c r="R9">
        <f>Transposed!R9/Transposed!$BP9*100</f>
        <v>5.9016393442622954</v>
      </c>
      <c r="S9">
        <f>Transposed!S9/Transposed!$BP9*100</f>
        <v>0</v>
      </c>
      <c r="T9">
        <f>Transposed!T9/Transposed!$BP9*100</f>
        <v>0</v>
      </c>
      <c r="U9">
        <f>Transposed!U9/Transposed!$BP9*100</f>
        <v>0</v>
      </c>
      <c r="V9">
        <f>Transposed!V9/Transposed!$BP9*100</f>
        <v>2.622950819672131</v>
      </c>
      <c r="W9">
        <f>Transposed!W9/Transposed!$BP9*100</f>
        <v>0</v>
      </c>
      <c r="X9">
        <f>Transposed!X9/Transposed!$BP9*100</f>
        <v>0</v>
      </c>
      <c r="Y9">
        <f>Transposed!Y9/Transposed!$BP9*100</f>
        <v>0.98360655737704927</v>
      </c>
      <c r="Z9">
        <f>Transposed!Z9/Transposed!$BP9*100</f>
        <v>0</v>
      </c>
      <c r="AA9">
        <f>Transposed!AA9/Transposed!$BP9*100</f>
        <v>4.5901639344262293</v>
      </c>
      <c r="AB9">
        <f>Transposed!AB9/Transposed!$BP9*100</f>
        <v>0</v>
      </c>
      <c r="AC9">
        <f>Transposed!AC9/Transposed!$BP9*100</f>
        <v>0</v>
      </c>
      <c r="AD9">
        <f>Transposed!AD9/Transposed!$BP9*100</f>
        <v>0</v>
      </c>
      <c r="AE9">
        <f>Transposed!AE9/Transposed!$BP9*100</f>
        <v>0.32786885245901637</v>
      </c>
      <c r="AF9">
        <f>Transposed!AF9/Transposed!$BP9*100</f>
        <v>0.65573770491803274</v>
      </c>
      <c r="AG9">
        <f>Transposed!AG9/Transposed!$BP9*100</f>
        <v>0</v>
      </c>
      <c r="AH9">
        <f>Transposed!AH9/Transposed!$BP9*100</f>
        <v>0</v>
      </c>
      <c r="AI9">
        <f>Transposed!AI9/Transposed!$BP9*100</f>
        <v>0.98360655737704927</v>
      </c>
      <c r="AJ9">
        <f>Transposed!AJ9/Transposed!$BP9*100</f>
        <v>1.3114754098360655</v>
      </c>
      <c r="AK9">
        <f>Transposed!AK9/Transposed!$BP9*100</f>
        <v>0</v>
      </c>
      <c r="AL9">
        <f>Transposed!AL9/Transposed!$BP9*100</f>
        <v>0</v>
      </c>
      <c r="AM9">
        <f>Transposed!AM9/Transposed!$BP9*100</f>
        <v>10.163934426229508</v>
      </c>
      <c r="AN9">
        <f>Transposed!AN9/Transposed!$BP9*100</f>
        <v>0.32786885245901637</v>
      </c>
      <c r="AO9">
        <f>Transposed!AO9/Transposed!$BP9*100</f>
        <v>0</v>
      </c>
      <c r="AP9">
        <f>Transposed!AP9/Transposed!$BP9*100</f>
        <v>0.98360655737704927</v>
      </c>
      <c r="AQ9">
        <f>Transposed!AQ9/Transposed!$BP9*100</f>
        <v>0.98360655737704927</v>
      </c>
      <c r="AR9">
        <f>Transposed!AR9/Transposed!$BP9*100</f>
        <v>0</v>
      </c>
      <c r="AS9">
        <f>Transposed!AS9/Transposed!$BP9*100</f>
        <v>0.32786885245901637</v>
      </c>
      <c r="AT9">
        <f>Transposed!AT9/Transposed!$BP9*100</f>
        <v>0</v>
      </c>
      <c r="AU9">
        <f>Transposed!AU9/Transposed!$BP9*100</f>
        <v>0.32786885245901637</v>
      </c>
      <c r="AV9">
        <f>Transposed!AV9/Transposed!$BP9*100</f>
        <v>0</v>
      </c>
      <c r="AW9">
        <f>Transposed!AW9/Transposed!$BP9*100</f>
        <v>0</v>
      </c>
      <c r="AX9">
        <f>Transposed!AX9/Transposed!$BP9*100</f>
        <v>10.819672131147541</v>
      </c>
      <c r="AY9">
        <f>Transposed!AY9/Transposed!$BP9*100</f>
        <v>2.9508196721311477</v>
      </c>
      <c r="AZ9">
        <f>Transposed!AZ9/Transposed!$BP9*100</f>
        <v>0.65573770491803274</v>
      </c>
      <c r="BA9">
        <f>Transposed!BA9/Transposed!$BP9*100</f>
        <v>2.2950819672131146</v>
      </c>
      <c r="BB9">
        <f>Transposed!BB9/Transposed!$BP9*100</f>
        <v>0.65573770491803274</v>
      </c>
      <c r="BC9">
        <f>Transposed!BC9/Transposed!$BP9*100</f>
        <v>0</v>
      </c>
      <c r="BD9">
        <f>Transposed!BD9/Transposed!$BP9*100</f>
        <v>0</v>
      </c>
      <c r="BE9">
        <f>Transposed!BE9/Transposed!$BP9*100</f>
        <v>0</v>
      </c>
      <c r="BF9">
        <f>Transposed!BF9/Transposed!$BP9*100</f>
        <v>0.65573770491803274</v>
      </c>
      <c r="BG9">
        <f>Transposed!BG9/Transposed!$BP9*100</f>
        <v>5.2459016393442619</v>
      </c>
      <c r="BH9">
        <f>Transposed!BH9/Transposed!$BP9*100</f>
        <v>0.98360655737704927</v>
      </c>
      <c r="BI9">
        <f>Transposed!BI9/Transposed!$BP9*100</f>
        <v>2.2950819672131146</v>
      </c>
      <c r="BJ9">
        <f>Transposed!BJ9/Transposed!$BP9*100</f>
        <v>0</v>
      </c>
      <c r="BK9">
        <f>Transposed!BK9/Transposed!$BP9*100</f>
        <v>0.98360655737704927</v>
      </c>
      <c r="BL9">
        <f>Transposed!BL9/Transposed!$BP9*100</f>
        <v>0</v>
      </c>
      <c r="BM9">
        <f>Transposed!BM9/Transposed!$BP9*100</f>
        <v>0</v>
      </c>
      <c r="BN9">
        <f>Transposed!BN9/Transposed!$BP9*100</f>
        <v>0.32786885245901637</v>
      </c>
      <c r="BO9">
        <f>Transposed!BO9/Transposed!$BP9*100</f>
        <v>38.032786885245898</v>
      </c>
      <c r="BP9" s="1">
        <f t="shared" si="0"/>
        <v>100</v>
      </c>
      <c r="BQ9" s="3"/>
    </row>
    <row r="10" spans="1:69">
      <c r="A10">
        <v>9</v>
      </c>
      <c r="B10" s="22">
        <v>2000.0383999999999</v>
      </c>
      <c r="C10" s="6">
        <v>17</v>
      </c>
      <c r="D10" s="25">
        <f>Transposed!D10/Transposed!$BP10*100</f>
        <v>0.99667774086378735</v>
      </c>
      <c r="E10">
        <f>Transposed!E10/Transposed!$BP10*100</f>
        <v>0</v>
      </c>
      <c r="F10">
        <f>Transposed!F10/Transposed!$BP10*100</f>
        <v>1.6611295681063125</v>
      </c>
      <c r="G10">
        <f>Transposed!G10/Transposed!$BP10*100</f>
        <v>0</v>
      </c>
      <c r="H10">
        <f>Transposed!H10/Transposed!$BP10*100</f>
        <v>0</v>
      </c>
      <c r="I10">
        <f>Transposed!I10/Transposed!$BP10*100</f>
        <v>0.99667774086378735</v>
      </c>
      <c r="J10">
        <f>Transposed!J10/Transposed!$BP10*100</f>
        <v>0.33222591362126247</v>
      </c>
      <c r="K10">
        <f>Transposed!K10/Transposed!$BP10*100</f>
        <v>0</v>
      </c>
      <c r="L10">
        <f>Transposed!L10/Transposed!$BP10*100</f>
        <v>3.9867109634551494</v>
      </c>
      <c r="M10">
        <f>Transposed!M10/Transposed!$BP10*100</f>
        <v>0</v>
      </c>
      <c r="N10">
        <f>Transposed!N10/Transposed!$BP10*100</f>
        <v>2.3255813953488373</v>
      </c>
      <c r="O10">
        <f>Transposed!O10/Transposed!$BP10*100</f>
        <v>0</v>
      </c>
      <c r="P10">
        <f>Transposed!P10/Transposed!$BP10*100</f>
        <v>0</v>
      </c>
      <c r="Q10">
        <f>Transposed!Q10/Transposed!$BP10*100</f>
        <v>0</v>
      </c>
      <c r="R10">
        <f>Transposed!R10/Transposed!$BP10*100</f>
        <v>4.9833887043189371</v>
      </c>
      <c r="S10">
        <f>Transposed!S10/Transposed!$BP10*100</f>
        <v>0</v>
      </c>
      <c r="T10">
        <f>Transposed!T10/Transposed!$BP10*100</f>
        <v>0</v>
      </c>
      <c r="U10">
        <f>Transposed!U10/Transposed!$BP10*100</f>
        <v>0</v>
      </c>
      <c r="V10">
        <f>Transposed!V10/Transposed!$BP10*100</f>
        <v>0.99667774086378735</v>
      </c>
      <c r="W10">
        <f>Transposed!W10/Transposed!$BP10*100</f>
        <v>0</v>
      </c>
      <c r="X10">
        <f>Transposed!X10/Transposed!$BP10*100</f>
        <v>0</v>
      </c>
      <c r="Y10">
        <f>Transposed!Y10/Transposed!$BP10*100</f>
        <v>0</v>
      </c>
      <c r="Z10">
        <f>Transposed!Z10/Transposed!$BP10*100</f>
        <v>0</v>
      </c>
      <c r="AA10">
        <f>Transposed!AA10/Transposed!$BP10*100</f>
        <v>0.66445182724252494</v>
      </c>
      <c r="AB10">
        <f>Transposed!AB10/Transposed!$BP10*100</f>
        <v>0</v>
      </c>
      <c r="AC10">
        <f>Transposed!AC10/Transposed!$BP10*100</f>
        <v>0</v>
      </c>
      <c r="AD10">
        <f>Transposed!AD10/Transposed!$BP10*100</f>
        <v>0</v>
      </c>
      <c r="AE10">
        <f>Transposed!AE10/Transposed!$BP10*100</f>
        <v>2.9900332225913622</v>
      </c>
      <c r="AF10">
        <f>Transposed!AF10/Transposed!$BP10*100</f>
        <v>0</v>
      </c>
      <c r="AG10">
        <f>Transposed!AG10/Transposed!$BP10*100</f>
        <v>0</v>
      </c>
      <c r="AH10">
        <f>Transposed!AH10/Transposed!$BP10*100</f>
        <v>0</v>
      </c>
      <c r="AI10">
        <f>Transposed!AI10/Transposed!$BP10*100</f>
        <v>0.99667774086378735</v>
      </c>
      <c r="AJ10">
        <f>Transposed!AJ10/Transposed!$BP10*100</f>
        <v>2.6578073089700998</v>
      </c>
      <c r="AK10">
        <f>Transposed!AK10/Transposed!$BP10*100</f>
        <v>0</v>
      </c>
      <c r="AL10">
        <f>Transposed!AL10/Transposed!$BP10*100</f>
        <v>1.3289036544850499</v>
      </c>
      <c r="AM10">
        <f>Transposed!AM10/Transposed!$BP10*100</f>
        <v>11.960132890365449</v>
      </c>
      <c r="AN10">
        <f>Transposed!AN10/Transposed!$BP10*100</f>
        <v>0</v>
      </c>
      <c r="AO10">
        <f>Transposed!AO10/Transposed!$BP10*100</f>
        <v>0</v>
      </c>
      <c r="AP10">
        <f>Transposed!AP10/Transposed!$BP10*100</f>
        <v>0.33222591362126247</v>
      </c>
      <c r="AQ10">
        <f>Transposed!AQ10/Transposed!$BP10*100</f>
        <v>0</v>
      </c>
      <c r="AR10">
        <f>Transposed!AR10/Transposed!$BP10*100</f>
        <v>0</v>
      </c>
      <c r="AS10">
        <f>Transposed!AS10/Transposed!$BP10*100</f>
        <v>0.66445182724252494</v>
      </c>
      <c r="AT10">
        <f>Transposed!AT10/Transposed!$BP10*100</f>
        <v>0</v>
      </c>
      <c r="AU10">
        <f>Transposed!AU10/Transposed!$BP10*100</f>
        <v>0</v>
      </c>
      <c r="AV10">
        <f>Transposed!AV10/Transposed!$BP10*100</f>
        <v>0</v>
      </c>
      <c r="AW10">
        <f>Transposed!AW10/Transposed!$BP10*100</f>
        <v>0</v>
      </c>
      <c r="AX10">
        <f>Transposed!AX10/Transposed!$BP10*100</f>
        <v>11.627906976744185</v>
      </c>
      <c r="AY10">
        <f>Transposed!AY10/Transposed!$BP10*100</f>
        <v>7.3089700996677749</v>
      </c>
      <c r="AZ10">
        <f>Transposed!AZ10/Transposed!$BP10*100</f>
        <v>0.33222591362126247</v>
      </c>
      <c r="BA10">
        <f>Transposed!BA10/Transposed!$BP10*100</f>
        <v>0</v>
      </c>
      <c r="BB10">
        <f>Transposed!BB10/Transposed!$BP10*100</f>
        <v>0.66445182724252494</v>
      </c>
      <c r="BC10">
        <f>Transposed!BC10/Transposed!$BP10*100</f>
        <v>0.99667774086378735</v>
      </c>
      <c r="BD10">
        <f>Transposed!BD10/Transposed!$BP10*100</f>
        <v>0</v>
      </c>
      <c r="BE10">
        <f>Transposed!BE10/Transposed!$BP10*100</f>
        <v>0</v>
      </c>
      <c r="BF10">
        <f>Transposed!BF10/Transposed!$BP10*100</f>
        <v>0.66445182724252494</v>
      </c>
      <c r="BG10">
        <f>Transposed!BG10/Transposed!$BP10*100</f>
        <v>6.6445182724252501</v>
      </c>
      <c r="BH10">
        <f>Transposed!BH10/Transposed!$BP10*100</f>
        <v>0.66445182724252494</v>
      </c>
      <c r="BI10">
        <f>Transposed!BI10/Transposed!$BP10*100</f>
        <v>1.6611295681063125</v>
      </c>
      <c r="BJ10">
        <f>Transposed!BJ10/Transposed!$BP10*100</f>
        <v>0</v>
      </c>
      <c r="BK10">
        <f>Transposed!BK10/Transposed!$BP10*100</f>
        <v>1.9933554817275747</v>
      </c>
      <c r="BL10">
        <f>Transposed!BL10/Transposed!$BP10*100</f>
        <v>0</v>
      </c>
      <c r="BM10">
        <f>Transposed!BM10/Transposed!$BP10*100</f>
        <v>0</v>
      </c>
      <c r="BN10">
        <f>Transposed!BN10/Transposed!$BP10*100</f>
        <v>0</v>
      </c>
      <c r="BO10">
        <f>Transposed!BO10/Transposed!$BP10*100</f>
        <v>32.225913621262457</v>
      </c>
      <c r="BP10" s="1">
        <f t="shared" si="0"/>
        <v>100</v>
      </c>
      <c r="BQ10" s="3"/>
    </row>
    <row r="11" spans="1:69">
      <c r="A11">
        <v>10</v>
      </c>
      <c r="B11" s="22">
        <v>1996.2349999999999</v>
      </c>
      <c r="C11" s="23">
        <v>19</v>
      </c>
      <c r="D11" s="25">
        <f>Transposed!D11/Transposed!$BP11*100</f>
        <v>0.33333333333333337</v>
      </c>
      <c r="E11">
        <f>Transposed!E11/Transposed!$BP11*100</f>
        <v>0</v>
      </c>
      <c r="F11">
        <f>Transposed!F11/Transposed!$BP11*100</f>
        <v>4</v>
      </c>
      <c r="G11">
        <f>Transposed!G11/Transposed!$BP11*100</f>
        <v>0</v>
      </c>
      <c r="H11">
        <f>Transposed!H11/Transposed!$BP11*100</f>
        <v>0</v>
      </c>
      <c r="I11">
        <f>Transposed!I11/Transposed!$BP11*100</f>
        <v>0.66666666666666674</v>
      </c>
      <c r="J11">
        <f>Transposed!J11/Transposed!$BP11*100</f>
        <v>0</v>
      </c>
      <c r="K11">
        <f>Transposed!K11/Transposed!$BP11*100</f>
        <v>1.3333333333333335</v>
      </c>
      <c r="L11">
        <f>Transposed!L11/Transposed!$BP11*100</f>
        <v>1.3333333333333335</v>
      </c>
      <c r="M11">
        <f>Transposed!M11/Transposed!$BP11*100</f>
        <v>0</v>
      </c>
      <c r="N11">
        <f>Transposed!N11/Transposed!$BP11*100</f>
        <v>0.66666666666666674</v>
      </c>
      <c r="O11">
        <f>Transposed!O11/Transposed!$BP11*100</f>
        <v>0</v>
      </c>
      <c r="P11">
        <f>Transposed!P11/Transposed!$BP11*100</f>
        <v>0</v>
      </c>
      <c r="Q11">
        <f>Transposed!Q11/Transposed!$BP11*100</f>
        <v>0</v>
      </c>
      <c r="R11">
        <f>Transposed!R11/Transposed!$BP11*100</f>
        <v>5</v>
      </c>
      <c r="S11">
        <f>Transposed!S11/Transposed!$BP11*100</f>
        <v>0</v>
      </c>
      <c r="T11">
        <f>Transposed!T11/Transposed!$BP11*100</f>
        <v>0</v>
      </c>
      <c r="U11">
        <f>Transposed!U11/Transposed!$BP11*100</f>
        <v>0</v>
      </c>
      <c r="V11">
        <f>Transposed!V11/Transposed!$BP11*100</f>
        <v>1.3333333333333335</v>
      </c>
      <c r="W11">
        <f>Transposed!W11/Transposed!$BP11*100</f>
        <v>0</v>
      </c>
      <c r="X11">
        <f>Transposed!X11/Transposed!$BP11*100</f>
        <v>1.6666666666666667</v>
      </c>
      <c r="Y11">
        <f>Transposed!Y11/Transposed!$BP11*100</f>
        <v>2</v>
      </c>
      <c r="Z11">
        <f>Transposed!Z11/Transposed!$BP11*100</f>
        <v>0</v>
      </c>
      <c r="AA11">
        <f>Transposed!AA11/Transposed!$BP11*100</f>
        <v>1.3333333333333335</v>
      </c>
      <c r="AB11">
        <f>Transposed!AB11/Transposed!$BP11*100</f>
        <v>0</v>
      </c>
      <c r="AC11">
        <f>Transposed!AC11/Transposed!$BP11*100</f>
        <v>0</v>
      </c>
      <c r="AD11">
        <f>Transposed!AD11/Transposed!$BP11*100</f>
        <v>0</v>
      </c>
      <c r="AE11">
        <f>Transposed!AE11/Transposed!$BP11*100</f>
        <v>0.66666666666666674</v>
      </c>
      <c r="AF11">
        <f>Transposed!AF11/Transposed!$BP11*100</f>
        <v>1</v>
      </c>
      <c r="AG11">
        <f>Transposed!AG11/Transposed!$BP11*100</f>
        <v>0</v>
      </c>
      <c r="AH11">
        <f>Transposed!AH11/Transposed!$BP11*100</f>
        <v>0</v>
      </c>
      <c r="AI11">
        <f>Transposed!AI11/Transposed!$BP11*100</f>
        <v>0</v>
      </c>
      <c r="AJ11">
        <f>Transposed!AJ11/Transposed!$BP11*100</f>
        <v>2.666666666666667</v>
      </c>
      <c r="AK11">
        <f>Transposed!AK11/Transposed!$BP11*100</f>
        <v>0</v>
      </c>
      <c r="AL11">
        <f>Transposed!AL11/Transposed!$BP11*100</f>
        <v>0.66666666666666674</v>
      </c>
      <c r="AM11">
        <f>Transposed!AM11/Transposed!$BP11*100</f>
        <v>9.6666666666666661</v>
      </c>
      <c r="AN11">
        <f>Transposed!AN11/Transposed!$BP11*100</f>
        <v>0.66666666666666674</v>
      </c>
      <c r="AO11">
        <f>Transposed!AO11/Transposed!$BP11*100</f>
        <v>0</v>
      </c>
      <c r="AP11">
        <f>Transposed!AP11/Transposed!$BP11*100</f>
        <v>0</v>
      </c>
      <c r="AQ11">
        <f>Transposed!AQ11/Transposed!$BP11*100</f>
        <v>2.3333333333333335</v>
      </c>
      <c r="AR11">
        <f>Transposed!AR11/Transposed!$BP11*100</f>
        <v>1</v>
      </c>
      <c r="AS11">
        <f>Transposed!AS11/Transposed!$BP11*100</f>
        <v>1</v>
      </c>
      <c r="AT11">
        <f>Transposed!AT11/Transposed!$BP11*100</f>
        <v>0</v>
      </c>
      <c r="AU11">
        <f>Transposed!AU11/Transposed!$BP11*100</f>
        <v>0</v>
      </c>
      <c r="AV11">
        <f>Transposed!AV11/Transposed!$BP11*100</f>
        <v>0</v>
      </c>
      <c r="AW11">
        <f>Transposed!AW11/Transposed!$BP11*100</f>
        <v>0</v>
      </c>
      <c r="AX11">
        <f>Transposed!AX11/Transposed!$BP11*100</f>
        <v>12</v>
      </c>
      <c r="AY11">
        <f>Transposed!AY11/Transposed!$BP11*100</f>
        <v>7.333333333333333</v>
      </c>
      <c r="AZ11">
        <f>Transposed!AZ11/Transposed!$BP11*100</f>
        <v>0</v>
      </c>
      <c r="BA11">
        <f>Transposed!BA11/Transposed!$BP11*100</f>
        <v>0.33333333333333337</v>
      </c>
      <c r="BB11">
        <f>Transposed!BB11/Transposed!$BP11*100</f>
        <v>1.6666666666666667</v>
      </c>
      <c r="BC11">
        <f>Transposed!BC11/Transposed!$BP11*100</f>
        <v>0</v>
      </c>
      <c r="BD11">
        <f>Transposed!BD11/Transposed!$BP11*100</f>
        <v>0</v>
      </c>
      <c r="BE11">
        <f>Transposed!BE11/Transposed!$BP11*100</f>
        <v>0</v>
      </c>
      <c r="BF11">
        <f>Transposed!BF11/Transposed!$BP11*100</f>
        <v>1</v>
      </c>
      <c r="BG11">
        <f>Transposed!BG11/Transposed!$BP11*100</f>
        <v>3</v>
      </c>
      <c r="BH11">
        <f>Transposed!BH11/Transposed!$BP11*100</f>
        <v>1</v>
      </c>
      <c r="BI11">
        <f>Transposed!BI11/Transposed!$BP11*100</f>
        <v>1</v>
      </c>
      <c r="BJ11">
        <f>Transposed!BJ11/Transposed!$BP11*100</f>
        <v>0</v>
      </c>
      <c r="BK11">
        <f>Transposed!BK11/Transposed!$BP11*100</f>
        <v>0.33333333333333337</v>
      </c>
      <c r="BL11">
        <f>Transposed!BL11/Transposed!$BP11*100</f>
        <v>0</v>
      </c>
      <c r="BM11">
        <f>Transposed!BM11/Transposed!$BP11*100</f>
        <v>0</v>
      </c>
      <c r="BN11">
        <f>Transposed!BN11/Transposed!$BP11*100</f>
        <v>0.33333333333333337</v>
      </c>
      <c r="BO11">
        <f>Transposed!BO11/Transposed!$BP11*100</f>
        <v>37</v>
      </c>
      <c r="BP11" s="1">
        <f t="shared" si="0"/>
        <v>100</v>
      </c>
      <c r="BQ11" s="3"/>
    </row>
    <row r="12" spans="1:69">
      <c r="A12">
        <v>11</v>
      </c>
      <c r="B12" s="22">
        <v>1992.002</v>
      </c>
      <c r="C12" s="6">
        <v>21</v>
      </c>
      <c r="D12" s="25">
        <f>Transposed!D12/Transposed!$BP12*100</f>
        <v>0</v>
      </c>
      <c r="E12">
        <f>Transposed!E12/Transposed!$BP12*100</f>
        <v>0.32679738562091504</v>
      </c>
      <c r="F12">
        <f>Transposed!F12/Transposed!$BP12*100</f>
        <v>1.9607843137254901</v>
      </c>
      <c r="G12">
        <f>Transposed!G12/Transposed!$BP12*100</f>
        <v>0</v>
      </c>
      <c r="H12">
        <f>Transposed!H12/Transposed!$BP12*100</f>
        <v>0</v>
      </c>
      <c r="I12">
        <f>Transposed!I12/Transposed!$BP12*100</f>
        <v>1.9607843137254901</v>
      </c>
      <c r="J12">
        <f>Transposed!J12/Transposed!$BP12*100</f>
        <v>0</v>
      </c>
      <c r="K12">
        <f>Transposed!K12/Transposed!$BP12*100</f>
        <v>0</v>
      </c>
      <c r="L12">
        <f>Transposed!L12/Transposed!$BP12*100</f>
        <v>3.9215686274509802</v>
      </c>
      <c r="M12">
        <f>Transposed!M12/Transposed!$BP12*100</f>
        <v>0</v>
      </c>
      <c r="N12">
        <f>Transposed!N12/Transposed!$BP12*100</f>
        <v>0</v>
      </c>
      <c r="O12">
        <f>Transposed!O12/Transposed!$BP12*100</f>
        <v>0</v>
      </c>
      <c r="P12">
        <f>Transposed!P12/Transposed!$BP12*100</f>
        <v>0</v>
      </c>
      <c r="Q12">
        <f>Transposed!Q12/Transposed!$BP12*100</f>
        <v>0</v>
      </c>
      <c r="R12">
        <f>Transposed!R12/Transposed!$BP12*100</f>
        <v>1.9607843137254901</v>
      </c>
      <c r="S12">
        <f>Transposed!S12/Transposed!$BP12*100</f>
        <v>0.32679738562091504</v>
      </c>
      <c r="T12">
        <f>Transposed!T12/Transposed!$BP12*100</f>
        <v>0</v>
      </c>
      <c r="U12">
        <f>Transposed!U12/Transposed!$BP12*100</f>
        <v>0</v>
      </c>
      <c r="V12">
        <f>Transposed!V12/Transposed!$BP12*100</f>
        <v>2.2875816993464051</v>
      </c>
      <c r="W12">
        <f>Transposed!W12/Transposed!$BP12*100</f>
        <v>0.32679738562091504</v>
      </c>
      <c r="X12">
        <f>Transposed!X12/Transposed!$BP12*100</f>
        <v>6.5359477124183014</v>
      </c>
      <c r="Y12">
        <f>Transposed!Y12/Transposed!$BP12*100</f>
        <v>1.6339869281045754</v>
      </c>
      <c r="Z12">
        <f>Transposed!Z12/Transposed!$BP12*100</f>
        <v>0</v>
      </c>
      <c r="AA12">
        <f>Transposed!AA12/Transposed!$BP12*100</f>
        <v>2.9411764705882351</v>
      </c>
      <c r="AB12">
        <f>Transposed!AB12/Transposed!$BP12*100</f>
        <v>0</v>
      </c>
      <c r="AC12">
        <f>Transposed!AC12/Transposed!$BP12*100</f>
        <v>0</v>
      </c>
      <c r="AD12">
        <f>Transposed!AD12/Transposed!$BP12*100</f>
        <v>0</v>
      </c>
      <c r="AE12">
        <f>Transposed!AE12/Transposed!$BP12*100</f>
        <v>4.2483660130718954</v>
      </c>
      <c r="AF12">
        <f>Transposed!AF12/Transposed!$BP12*100</f>
        <v>2.6143790849673203</v>
      </c>
      <c r="AG12">
        <f>Transposed!AG12/Transposed!$BP12*100</f>
        <v>0</v>
      </c>
      <c r="AH12">
        <f>Transposed!AH12/Transposed!$BP12*100</f>
        <v>0</v>
      </c>
      <c r="AI12">
        <f>Transposed!AI12/Transposed!$BP12*100</f>
        <v>0.32679738562091504</v>
      </c>
      <c r="AJ12">
        <f>Transposed!AJ12/Transposed!$BP12*100</f>
        <v>1.9607843137254901</v>
      </c>
      <c r="AK12">
        <f>Transposed!AK12/Transposed!$BP12*100</f>
        <v>0</v>
      </c>
      <c r="AL12">
        <f>Transposed!AL12/Transposed!$BP12*100</f>
        <v>0</v>
      </c>
      <c r="AM12">
        <f>Transposed!AM12/Transposed!$BP12*100</f>
        <v>5.2287581699346406</v>
      </c>
      <c r="AN12">
        <f>Transposed!AN12/Transposed!$BP12*100</f>
        <v>0</v>
      </c>
      <c r="AO12">
        <f>Transposed!AO12/Transposed!$BP12*100</f>
        <v>0.65359477124183007</v>
      </c>
      <c r="AP12">
        <f>Transposed!AP12/Transposed!$BP12*100</f>
        <v>0.32679738562091504</v>
      </c>
      <c r="AQ12">
        <f>Transposed!AQ12/Transposed!$BP12*100</f>
        <v>1.3071895424836601</v>
      </c>
      <c r="AR12">
        <f>Transposed!AR12/Transposed!$BP12*100</f>
        <v>0.98039215686274506</v>
      </c>
      <c r="AS12">
        <f>Transposed!AS12/Transposed!$BP12*100</f>
        <v>0.32679738562091504</v>
      </c>
      <c r="AT12">
        <f>Transposed!AT12/Transposed!$BP12*100</f>
        <v>0</v>
      </c>
      <c r="AU12">
        <f>Transposed!AU12/Transposed!$BP12*100</f>
        <v>0</v>
      </c>
      <c r="AV12">
        <f>Transposed!AV12/Transposed!$BP12*100</f>
        <v>0</v>
      </c>
      <c r="AW12">
        <f>Transposed!AW12/Transposed!$BP12*100</f>
        <v>0</v>
      </c>
      <c r="AX12">
        <f>Transposed!AX12/Transposed!$BP12*100</f>
        <v>14.705882352941178</v>
      </c>
      <c r="AY12">
        <f>Transposed!AY12/Transposed!$BP12*100</f>
        <v>7.8431372549019605</v>
      </c>
      <c r="AZ12">
        <f>Transposed!AZ12/Transposed!$BP12*100</f>
        <v>0</v>
      </c>
      <c r="BA12">
        <f>Transposed!BA12/Transposed!$BP12*100</f>
        <v>0.65359477124183007</v>
      </c>
      <c r="BB12">
        <f>Transposed!BB12/Transposed!$BP12*100</f>
        <v>0</v>
      </c>
      <c r="BC12">
        <f>Transposed!BC12/Transposed!$BP12*100</f>
        <v>0</v>
      </c>
      <c r="BD12">
        <f>Transposed!BD12/Transposed!$BP12*100</f>
        <v>0.32679738562091504</v>
      </c>
      <c r="BE12">
        <f>Transposed!BE12/Transposed!$BP12*100</f>
        <v>0</v>
      </c>
      <c r="BF12">
        <f>Transposed!BF12/Transposed!$BP12*100</f>
        <v>0</v>
      </c>
      <c r="BG12">
        <f>Transposed!BG12/Transposed!$BP12*100</f>
        <v>1.9607843137254901</v>
      </c>
      <c r="BH12">
        <f>Transposed!BH12/Transposed!$BP12*100</f>
        <v>0.98039215686274506</v>
      </c>
      <c r="BI12">
        <f>Transposed!BI12/Transposed!$BP12*100</f>
        <v>1.9607843137254901</v>
      </c>
      <c r="BJ12">
        <f>Transposed!BJ12/Transposed!$BP12*100</f>
        <v>0</v>
      </c>
      <c r="BK12">
        <f>Transposed!BK12/Transposed!$BP12*100</f>
        <v>0</v>
      </c>
      <c r="BL12">
        <f>Transposed!BL12/Transposed!$BP12*100</f>
        <v>0</v>
      </c>
      <c r="BM12">
        <f>Transposed!BM12/Transposed!$BP12*100</f>
        <v>0</v>
      </c>
      <c r="BN12">
        <f>Transposed!BN12/Transposed!$BP12*100</f>
        <v>0</v>
      </c>
      <c r="BO12">
        <f>Transposed!BO12/Transposed!$BP12*100</f>
        <v>31.699346405228756</v>
      </c>
      <c r="BP12" s="1">
        <f t="shared" si="0"/>
        <v>99.999999999999986</v>
      </c>
      <c r="BQ12" s="3"/>
    </row>
    <row r="13" spans="1:69">
      <c r="A13">
        <v>12</v>
      </c>
      <c r="B13" s="22">
        <v>1987.3394000000001</v>
      </c>
      <c r="C13" s="6">
        <v>23</v>
      </c>
      <c r="D13" s="25">
        <f>Transposed!D13/Transposed!$BP13*100</f>
        <v>0</v>
      </c>
      <c r="E13">
        <f>Transposed!E13/Transposed!$BP13*100</f>
        <v>0</v>
      </c>
      <c r="F13">
        <f>Transposed!F13/Transposed!$BP13*100</f>
        <v>3.3003300330032999</v>
      </c>
      <c r="G13">
        <f>Transposed!G13/Transposed!$BP13*100</f>
        <v>0</v>
      </c>
      <c r="H13">
        <f>Transposed!H13/Transposed!$BP13*100</f>
        <v>0</v>
      </c>
      <c r="I13">
        <f>Transposed!I13/Transposed!$BP13*100</f>
        <v>0</v>
      </c>
      <c r="J13">
        <f>Transposed!J13/Transposed!$BP13*100</f>
        <v>0</v>
      </c>
      <c r="K13">
        <f>Transposed!K13/Transposed!$BP13*100</f>
        <v>0</v>
      </c>
      <c r="L13">
        <f>Transposed!L13/Transposed!$BP13*100</f>
        <v>1.9801980198019802</v>
      </c>
      <c r="M13">
        <f>Transposed!M13/Transposed!$BP13*100</f>
        <v>0</v>
      </c>
      <c r="N13">
        <f>Transposed!N13/Transposed!$BP13*100</f>
        <v>0.66006600660066006</v>
      </c>
      <c r="O13">
        <f>Transposed!O13/Transposed!$BP13*100</f>
        <v>0</v>
      </c>
      <c r="P13">
        <f>Transposed!P13/Transposed!$BP13*100</f>
        <v>0</v>
      </c>
      <c r="Q13">
        <f>Transposed!Q13/Transposed!$BP13*100</f>
        <v>0</v>
      </c>
      <c r="R13">
        <f>Transposed!R13/Transposed!$BP13*100</f>
        <v>3.3003300330032999</v>
      </c>
      <c r="S13">
        <f>Transposed!S13/Transposed!$BP13*100</f>
        <v>0</v>
      </c>
      <c r="T13">
        <f>Transposed!T13/Transposed!$BP13*100</f>
        <v>0</v>
      </c>
      <c r="U13">
        <f>Transposed!U13/Transposed!$BP13*100</f>
        <v>0</v>
      </c>
      <c r="V13">
        <f>Transposed!V13/Transposed!$BP13*100</f>
        <v>3.3003300330032999</v>
      </c>
      <c r="W13">
        <f>Transposed!W13/Transposed!$BP13*100</f>
        <v>0</v>
      </c>
      <c r="X13">
        <f>Transposed!X13/Transposed!$BP13*100</f>
        <v>2.9702970297029703</v>
      </c>
      <c r="Y13">
        <f>Transposed!Y13/Transposed!$BP13*100</f>
        <v>2.6402640264026402</v>
      </c>
      <c r="Z13">
        <f>Transposed!Z13/Transposed!$BP13*100</f>
        <v>0</v>
      </c>
      <c r="AA13">
        <f>Transposed!AA13/Transposed!$BP13*100</f>
        <v>3.6303630363036308</v>
      </c>
      <c r="AB13">
        <f>Transposed!AB13/Transposed!$BP13*100</f>
        <v>1.6501650165016499</v>
      </c>
      <c r="AC13">
        <f>Transposed!AC13/Transposed!$BP13*100</f>
        <v>0</v>
      </c>
      <c r="AD13">
        <f>Transposed!AD13/Transposed!$BP13*100</f>
        <v>0</v>
      </c>
      <c r="AE13">
        <f>Transposed!AE13/Transposed!$BP13*100</f>
        <v>1.6501650165016499</v>
      </c>
      <c r="AF13">
        <f>Transposed!AF13/Transposed!$BP13*100</f>
        <v>0.66006600660066006</v>
      </c>
      <c r="AG13">
        <f>Transposed!AG13/Transposed!$BP13*100</f>
        <v>0</v>
      </c>
      <c r="AH13">
        <f>Transposed!AH13/Transposed!$BP13*100</f>
        <v>0</v>
      </c>
      <c r="AI13">
        <f>Transposed!AI13/Transposed!$BP13*100</f>
        <v>0</v>
      </c>
      <c r="AJ13">
        <f>Transposed!AJ13/Transposed!$BP13*100</f>
        <v>1.9801980198019802</v>
      </c>
      <c r="AK13">
        <f>Transposed!AK13/Transposed!$BP13*100</f>
        <v>0</v>
      </c>
      <c r="AL13">
        <f>Transposed!AL13/Transposed!$BP13*100</f>
        <v>0</v>
      </c>
      <c r="AM13">
        <f>Transposed!AM13/Transposed!$BP13*100</f>
        <v>13.201320132013199</v>
      </c>
      <c r="AN13">
        <f>Transposed!AN13/Transposed!$BP13*100</f>
        <v>0</v>
      </c>
      <c r="AO13">
        <f>Transposed!AO13/Transposed!$BP13*100</f>
        <v>0</v>
      </c>
      <c r="AP13">
        <f>Transposed!AP13/Transposed!$BP13*100</f>
        <v>0.99009900990099009</v>
      </c>
      <c r="AQ13">
        <f>Transposed!AQ13/Transposed!$BP13*100</f>
        <v>0</v>
      </c>
      <c r="AR13">
        <f>Transposed!AR13/Transposed!$BP13*100</f>
        <v>0.66006600660066006</v>
      </c>
      <c r="AS13">
        <f>Transposed!AS13/Transposed!$BP13*100</f>
        <v>0.66006600660066006</v>
      </c>
      <c r="AT13">
        <f>Transposed!AT13/Transposed!$BP13*100</f>
        <v>0</v>
      </c>
      <c r="AU13">
        <f>Transposed!AU13/Transposed!$BP13*100</f>
        <v>1.3201320132013201</v>
      </c>
      <c r="AV13">
        <f>Transposed!AV13/Transposed!$BP13*100</f>
        <v>0</v>
      </c>
      <c r="AW13">
        <f>Transposed!AW13/Transposed!$BP13*100</f>
        <v>0</v>
      </c>
      <c r="AX13">
        <f>Transposed!AX13/Transposed!$BP13*100</f>
        <v>7.9207920792079207</v>
      </c>
      <c r="AY13">
        <f>Transposed!AY13/Transposed!$BP13*100</f>
        <v>10.561056105610561</v>
      </c>
      <c r="AZ13">
        <f>Transposed!AZ13/Transposed!$BP13*100</f>
        <v>0.33003300330033003</v>
      </c>
      <c r="BA13">
        <f>Transposed!BA13/Transposed!$BP13*100</f>
        <v>1.3201320132013201</v>
      </c>
      <c r="BB13">
        <f>Transposed!BB13/Transposed!$BP13*100</f>
        <v>0.33003300330033003</v>
      </c>
      <c r="BC13">
        <f>Transposed!BC13/Transposed!$BP13*100</f>
        <v>0</v>
      </c>
      <c r="BD13">
        <f>Transposed!BD13/Transposed!$BP13*100</f>
        <v>0</v>
      </c>
      <c r="BE13">
        <f>Transposed!BE13/Transposed!$BP13*100</f>
        <v>0.33003300330033003</v>
      </c>
      <c r="BF13">
        <f>Transposed!BF13/Transposed!$BP13*100</f>
        <v>1.3201320132013201</v>
      </c>
      <c r="BG13">
        <f>Transposed!BG13/Transposed!$BP13*100</f>
        <v>3.6303630363036308</v>
      </c>
      <c r="BH13">
        <f>Transposed!BH13/Transposed!$BP13*100</f>
        <v>0.66006600660066006</v>
      </c>
      <c r="BI13">
        <f>Transposed!BI13/Transposed!$BP13*100</f>
        <v>2.3102310231023102</v>
      </c>
      <c r="BJ13">
        <f>Transposed!BJ13/Transposed!$BP13*100</f>
        <v>0</v>
      </c>
      <c r="BK13">
        <f>Transposed!BK13/Transposed!$BP13*100</f>
        <v>0</v>
      </c>
      <c r="BL13">
        <f>Transposed!BL13/Transposed!$BP13*100</f>
        <v>0</v>
      </c>
      <c r="BM13">
        <f>Transposed!BM13/Transposed!$BP13*100</f>
        <v>0</v>
      </c>
      <c r="BN13">
        <f>Transposed!BN13/Transposed!$BP13*100</f>
        <v>0</v>
      </c>
      <c r="BO13">
        <f>Transposed!BO13/Transposed!$BP13*100</f>
        <v>30.033003300330037</v>
      </c>
      <c r="BP13" s="1">
        <f t="shared" si="0"/>
        <v>99.999999999999986</v>
      </c>
      <c r="BQ13" s="3"/>
    </row>
    <row r="14" spans="1:69">
      <c r="A14">
        <v>13</v>
      </c>
      <c r="B14" s="22">
        <v>1982.2472</v>
      </c>
      <c r="C14" s="6">
        <v>25</v>
      </c>
      <c r="D14" s="25">
        <f>Transposed!D14/Transposed!$BP14*100</f>
        <v>1.3157894736842104</v>
      </c>
      <c r="E14">
        <f>Transposed!E14/Transposed!$BP14*100</f>
        <v>0</v>
      </c>
      <c r="F14">
        <f>Transposed!F14/Transposed!$BP14*100</f>
        <v>8.2236842105263168</v>
      </c>
      <c r="G14">
        <f>Transposed!G14/Transposed!$BP14*100</f>
        <v>0</v>
      </c>
      <c r="H14">
        <f>Transposed!H14/Transposed!$BP14*100</f>
        <v>0</v>
      </c>
      <c r="I14">
        <f>Transposed!I14/Transposed!$BP14*100</f>
        <v>0.3289473684210526</v>
      </c>
      <c r="J14">
        <f>Transposed!J14/Transposed!$BP14*100</f>
        <v>0</v>
      </c>
      <c r="K14">
        <f>Transposed!K14/Transposed!$BP14*100</f>
        <v>0</v>
      </c>
      <c r="L14">
        <f>Transposed!L14/Transposed!$BP14*100</f>
        <v>0</v>
      </c>
      <c r="M14">
        <f>Transposed!M14/Transposed!$BP14*100</f>
        <v>0</v>
      </c>
      <c r="N14">
        <f>Transposed!N14/Transposed!$BP14*100</f>
        <v>0</v>
      </c>
      <c r="O14">
        <f>Transposed!O14/Transposed!$BP14*100</f>
        <v>0</v>
      </c>
      <c r="P14">
        <f>Transposed!P14/Transposed!$BP14*100</f>
        <v>0.6578947368421052</v>
      </c>
      <c r="Q14">
        <f>Transposed!Q14/Transposed!$BP14*100</f>
        <v>0</v>
      </c>
      <c r="R14">
        <f>Transposed!R14/Transposed!$BP14*100</f>
        <v>3.9473684210526314</v>
      </c>
      <c r="S14">
        <f>Transposed!S14/Transposed!$BP14*100</f>
        <v>0</v>
      </c>
      <c r="T14">
        <f>Transposed!T14/Transposed!$BP14*100</f>
        <v>0</v>
      </c>
      <c r="U14">
        <f>Transposed!U14/Transposed!$BP14*100</f>
        <v>0</v>
      </c>
      <c r="V14">
        <f>Transposed!V14/Transposed!$BP14*100</f>
        <v>2.3026315789473681</v>
      </c>
      <c r="W14">
        <f>Transposed!W14/Transposed!$BP14*100</f>
        <v>0</v>
      </c>
      <c r="X14">
        <f>Transposed!X14/Transposed!$BP14*100</f>
        <v>2.3026315789473681</v>
      </c>
      <c r="Y14">
        <f>Transposed!Y14/Transposed!$BP14*100</f>
        <v>2.6315789473684208</v>
      </c>
      <c r="Z14">
        <f>Transposed!Z14/Transposed!$BP14*100</f>
        <v>0</v>
      </c>
      <c r="AA14">
        <f>Transposed!AA14/Transposed!$BP14*100</f>
        <v>5.2631578947368416</v>
      </c>
      <c r="AB14">
        <f>Transposed!AB14/Transposed!$BP14*100</f>
        <v>0.6578947368421052</v>
      </c>
      <c r="AC14">
        <f>Transposed!AC14/Transposed!$BP14*100</f>
        <v>0.6578947368421052</v>
      </c>
      <c r="AD14">
        <f>Transposed!AD14/Transposed!$BP14*100</f>
        <v>1.6447368421052631</v>
      </c>
      <c r="AE14">
        <f>Transposed!AE14/Transposed!$BP14*100</f>
        <v>1.6447368421052631</v>
      </c>
      <c r="AF14">
        <f>Transposed!AF14/Transposed!$BP14*100</f>
        <v>0</v>
      </c>
      <c r="AG14">
        <f>Transposed!AG14/Transposed!$BP14*100</f>
        <v>0</v>
      </c>
      <c r="AH14">
        <f>Transposed!AH14/Transposed!$BP14*100</f>
        <v>0</v>
      </c>
      <c r="AI14">
        <f>Transposed!AI14/Transposed!$BP14*100</f>
        <v>2.6315789473684208</v>
      </c>
      <c r="AJ14">
        <f>Transposed!AJ14/Transposed!$BP14*100</f>
        <v>2.6315789473684208</v>
      </c>
      <c r="AK14">
        <f>Transposed!AK14/Transposed!$BP14*100</f>
        <v>0</v>
      </c>
      <c r="AL14">
        <f>Transposed!AL14/Transposed!$BP14*100</f>
        <v>0</v>
      </c>
      <c r="AM14">
        <f>Transposed!AM14/Transposed!$BP14*100</f>
        <v>18.75</v>
      </c>
      <c r="AN14">
        <f>Transposed!AN14/Transposed!$BP14*100</f>
        <v>0</v>
      </c>
      <c r="AO14">
        <f>Transposed!AO14/Transposed!$BP14*100</f>
        <v>0</v>
      </c>
      <c r="AP14">
        <f>Transposed!AP14/Transposed!$BP14*100</f>
        <v>1.9736842105263157</v>
      </c>
      <c r="AQ14">
        <f>Transposed!AQ14/Transposed!$BP14*100</f>
        <v>0</v>
      </c>
      <c r="AR14">
        <f>Transposed!AR14/Transposed!$BP14*100</f>
        <v>0.98684210526315785</v>
      </c>
      <c r="AS14">
        <f>Transposed!AS14/Transposed!$BP14*100</f>
        <v>0.3289473684210526</v>
      </c>
      <c r="AT14">
        <f>Transposed!AT14/Transposed!$BP14*100</f>
        <v>0</v>
      </c>
      <c r="AU14">
        <f>Transposed!AU14/Transposed!$BP14*100</f>
        <v>0.98684210526315785</v>
      </c>
      <c r="AV14">
        <f>Transposed!AV14/Transposed!$BP14*100</f>
        <v>0</v>
      </c>
      <c r="AW14">
        <f>Transposed!AW14/Transposed!$BP14*100</f>
        <v>0</v>
      </c>
      <c r="AX14">
        <f>Transposed!AX14/Transposed!$BP14*100</f>
        <v>8.2236842105263168</v>
      </c>
      <c r="AY14">
        <f>Transposed!AY14/Transposed!$BP14*100</f>
        <v>5.5921052631578947</v>
      </c>
      <c r="AZ14">
        <f>Transposed!AZ14/Transposed!$BP14*100</f>
        <v>1.3157894736842104</v>
      </c>
      <c r="BA14">
        <f>Transposed!BA14/Transposed!$BP14*100</f>
        <v>0.3289473684210526</v>
      </c>
      <c r="BB14">
        <f>Transposed!BB14/Transposed!$BP14*100</f>
        <v>1.3157894736842104</v>
      </c>
      <c r="BC14">
        <f>Transposed!BC14/Transposed!$BP14*100</f>
        <v>0</v>
      </c>
      <c r="BD14">
        <f>Transposed!BD14/Transposed!$BP14*100</f>
        <v>0.3289473684210526</v>
      </c>
      <c r="BE14">
        <f>Transposed!BE14/Transposed!$BP14*100</f>
        <v>0</v>
      </c>
      <c r="BF14">
        <f>Transposed!BF14/Transposed!$BP14*100</f>
        <v>0.6578947368421052</v>
      </c>
      <c r="BG14">
        <f>Transposed!BG14/Transposed!$BP14*100</f>
        <v>3.2894736842105261</v>
      </c>
      <c r="BH14">
        <f>Transposed!BH14/Transposed!$BP14*100</f>
        <v>0.3289473684210526</v>
      </c>
      <c r="BI14">
        <f>Transposed!BI14/Transposed!$BP14*100</f>
        <v>4.9342105263157894</v>
      </c>
      <c r="BJ14">
        <f>Transposed!BJ14/Transposed!$BP14*100</f>
        <v>0</v>
      </c>
      <c r="BK14">
        <f>Transposed!BK14/Transposed!$BP14*100</f>
        <v>0</v>
      </c>
      <c r="BL14">
        <f>Transposed!BL14/Transposed!$BP14*100</f>
        <v>0</v>
      </c>
      <c r="BM14">
        <f>Transposed!BM14/Transposed!$BP14*100</f>
        <v>0</v>
      </c>
      <c r="BN14">
        <f>Transposed!BN14/Transposed!$BP14*100</f>
        <v>0.6578947368421052</v>
      </c>
      <c r="BO14">
        <f>Transposed!BO14/Transposed!$BP14*100</f>
        <v>22.697368421052634</v>
      </c>
      <c r="BP14" s="1">
        <f t="shared" si="0"/>
        <v>100</v>
      </c>
      <c r="BQ14" s="3"/>
    </row>
    <row r="15" spans="1:69">
      <c r="A15">
        <v>14</v>
      </c>
      <c r="B15" s="22">
        <v>1976.7254</v>
      </c>
      <c r="C15" s="6">
        <v>27</v>
      </c>
      <c r="D15" s="25">
        <f>Transposed!D15/Transposed!$BP15*100</f>
        <v>0.33222591362126247</v>
      </c>
      <c r="E15">
        <f>Transposed!E15/Transposed!$BP15*100</f>
        <v>0</v>
      </c>
      <c r="F15">
        <f>Transposed!F15/Transposed!$BP15*100</f>
        <v>1.3289036544850499</v>
      </c>
      <c r="G15">
        <f>Transposed!G15/Transposed!$BP15*100</f>
        <v>0</v>
      </c>
      <c r="H15">
        <f>Transposed!H15/Transposed!$BP15*100</f>
        <v>0</v>
      </c>
      <c r="I15">
        <f>Transposed!I15/Transposed!$BP15*100</f>
        <v>0</v>
      </c>
      <c r="J15">
        <f>Transposed!J15/Transposed!$BP15*100</f>
        <v>0</v>
      </c>
      <c r="K15">
        <f>Transposed!K15/Transposed!$BP15*100</f>
        <v>0</v>
      </c>
      <c r="L15">
        <f>Transposed!L15/Transposed!$BP15*100</f>
        <v>4.9833887043189371</v>
      </c>
      <c r="M15">
        <f>Transposed!M15/Transposed!$BP15*100</f>
        <v>0.33222591362126247</v>
      </c>
      <c r="N15">
        <f>Transposed!N15/Transposed!$BP15*100</f>
        <v>0.33222591362126247</v>
      </c>
      <c r="O15">
        <f>Transposed!O15/Transposed!$BP15*100</f>
        <v>0</v>
      </c>
      <c r="P15">
        <f>Transposed!P15/Transposed!$BP15*100</f>
        <v>0</v>
      </c>
      <c r="Q15">
        <f>Transposed!Q15/Transposed!$BP15*100</f>
        <v>0.66445182724252494</v>
      </c>
      <c r="R15">
        <f>Transposed!R15/Transposed!$BP15*100</f>
        <v>2.6578073089700998</v>
      </c>
      <c r="S15">
        <f>Transposed!S15/Transposed!$BP15*100</f>
        <v>0</v>
      </c>
      <c r="T15">
        <f>Transposed!T15/Transposed!$BP15*100</f>
        <v>0</v>
      </c>
      <c r="U15">
        <f>Transposed!U15/Transposed!$BP15*100</f>
        <v>0</v>
      </c>
      <c r="V15">
        <f>Transposed!V15/Transposed!$BP15*100</f>
        <v>0.66445182724252494</v>
      </c>
      <c r="W15">
        <f>Transposed!W15/Transposed!$BP15*100</f>
        <v>0</v>
      </c>
      <c r="X15">
        <f>Transposed!X15/Transposed!$BP15*100</f>
        <v>1.9933554817275747</v>
      </c>
      <c r="Y15">
        <f>Transposed!Y15/Transposed!$BP15*100</f>
        <v>0.66445182724252494</v>
      </c>
      <c r="Z15">
        <f>Transposed!Z15/Transposed!$BP15*100</f>
        <v>0</v>
      </c>
      <c r="AA15">
        <f>Transposed!AA15/Transposed!$BP15*100</f>
        <v>2.6578073089700998</v>
      </c>
      <c r="AB15">
        <f>Transposed!AB15/Transposed!$BP15*100</f>
        <v>0.33222591362126247</v>
      </c>
      <c r="AC15">
        <f>Transposed!AC15/Transposed!$BP15*100</f>
        <v>0</v>
      </c>
      <c r="AD15">
        <f>Transposed!AD15/Transposed!$BP15*100</f>
        <v>0.99667774086378735</v>
      </c>
      <c r="AE15">
        <f>Transposed!AE15/Transposed!$BP15*100</f>
        <v>2.6578073089700998</v>
      </c>
      <c r="AF15">
        <f>Transposed!AF15/Transposed!$BP15*100</f>
        <v>1.3289036544850499</v>
      </c>
      <c r="AG15">
        <f>Transposed!AG15/Transposed!$BP15*100</f>
        <v>0</v>
      </c>
      <c r="AH15">
        <f>Transposed!AH15/Transposed!$BP15*100</f>
        <v>0</v>
      </c>
      <c r="AI15">
        <f>Transposed!AI15/Transposed!$BP15*100</f>
        <v>0.33222591362126247</v>
      </c>
      <c r="AJ15">
        <f>Transposed!AJ15/Transposed!$BP15*100</f>
        <v>1.9933554817275747</v>
      </c>
      <c r="AK15">
        <f>Transposed!AK15/Transposed!$BP15*100</f>
        <v>0</v>
      </c>
      <c r="AL15">
        <f>Transposed!AL15/Transposed!$BP15*100</f>
        <v>0</v>
      </c>
      <c r="AM15">
        <f>Transposed!AM15/Transposed!$BP15*100</f>
        <v>6.6445182724252501</v>
      </c>
      <c r="AN15">
        <f>Transposed!AN15/Transposed!$BP15*100</f>
        <v>0</v>
      </c>
      <c r="AO15">
        <f>Transposed!AO15/Transposed!$BP15*100</f>
        <v>0</v>
      </c>
      <c r="AP15">
        <f>Transposed!AP15/Transposed!$BP15*100</f>
        <v>0.66445182724252494</v>
      </c>
      <c r="AQ15">
        <f>Transposed!AQ15/Transposed!$BP15*100</f>
        <v>0</v>
      </c>
      <c r="AR15">
        <f>Transposed!AR15/Transposed!$BP15*100</f>
        <v>0.99667774086378735</v>
      </c>
      <c r="AS15">
        <f>Transposed!AS15/Transposed!$BP15*100</f>
        <v>2.3255813953488373</v>
      </c>
      <c r="AT15">
        <f>Transposed!AT15/Transposed!$BP15*100</f>
        <v>0</v>
      </c>
      <c r="AU15">
        <f>Transposed!AU15/Transposed!$BP15*100</f>
        <v>0.66445182724252494</v>
      </c>
      <c r="AV15">
        <f>Transposed!AV15/Transposed!$BP15*100</f>
        <v>0</v>
      </c>
      <c r="AW15">
        <f>Transposed!AW15/Transposed!$BP15*100</f>
        <v>0</v>
      </c>
      <c r="AX15">
        <f>Transposed!AX15/Transposed!$BP15*100</f>
        <v>8.3056478405315612</v>
      </c>
      <c r="AY15">
        <f>Transposed!AY15/Transposed!$BP15*100</f>
        <v>8.9700996677740861</v>
      </c>
      <c r="AZ15">
        <f>Transposed!AZ15/Transposed!$BP15*100</f>
        <v>1.3289036544850499</v>
      </c>
      <c r="BA15">
        <f>Transposed!BA15/Transposed!$BP15*100</f>
        <v>2.3255813953488373</v>
      </c>
      <c r="BB15">
        <f>Transposed!BB15/Transposed!$BP15*100</f>
        <v>2.6578073089700998</v>
      </c>
      <c r="BC15">
        <f>Transposed!BC15/Transposed!$BP15*100</f>
        <v>0</v>
      </c>
      <c r="BD15">
        <f>Transposed!BD15/Transposed!$BP15*100</f>
        <v>0</v>
      </c>
      <c r="BE15">
        <f>Transposed!BE15/Transposed!$BP15*100</f>
        <v>0</v>
      </c>
      <c r="BF15">
        <f>Transposed!BF15/Transposed!$BP15*100</f>
        <v>0.99667774086378735</v>
      </c>
      <c r="BG15">
        <f>Transposed!BG15/Transposed!$BP15*100</f>
        <v>4.9833887043189371</v>
      </c>
      <c r="BH15">
        <f>Transposed!BH15/Transposed!$BP15*100</f>
        <v>0.66445182724252494</v>
      </c>
      <c r="BI15">
        <f>Transposed!BI15/Transposed!$BP15*100</f>
        <v>1.9933554817275747</v>
      </c>
      <c r="BJ15">
        <f>Transposed!BJ15/Transposed!$BP15*100</f>
        <v>0</v>
      </c>
      <c r="BK15">
        <f>Transposed!BK15/Transposed!$BP15*100</f>
        <v>0</v>
      </c>
      <c r="BL15">
        <f>Transposed!BL15/Transposed!$BP15*100</f>
        <v>0</v>
      </c>
      <c r="BM15">
        <f>Transposed!BM15/Transposed!$BP15*100</f>
        <v>0</v>
      </c>
      <c r="BN15">
        <f>Transposed!BN15/Transposed!$BP15*100</f>
        <v>0.99667774086378735</v>
      </c>
      <c r="BO15">
        <f>Transposed!BO15/Transposed!$BP15*100</f>
        <v>32.89036544850498</v>
      </c>
      <c r="BP15" s="1">
        <f t="shared" si="0"/>
        <v>100.00000000000001</v>
      </c>
      <c r="BQ15" s="3"/>
    </row>
    <row r="16" spans="1:69">
      <c r="A16">
        <v>15</v>
      </c>
      <c r="B16" s="22">
        <v>1970.7739999999999</v>
      </c>
      <c r="C16" s="6">
        <v>29</v>
      </c>
      <c r="D16" s="25">
        <f>Transposed!D16/Transposed!$BP16*100</f>
        <v>0</v>
      </c>
      <c r="E16">
        <f>Transposed!E16/Transposed!$BP16*100</f>
        <v>0.63694267515923575</v>
      </c>
      <c r="F16">
        <f>Transposed!F16/Transposed!$BP16*100</f>
        <v>2.2292993630573248</v>
      </c>
      <c r="G16">
        <f>Transposed!G16/Transposed!$BP16*100</f>
        <v>0.95541401273885351</v>
      </c>
      <c r="H16">
        <f>Transposed!H16/Transposed!$BP16*100</f>
        <v>0</v>
      </c>
      <c r="I16">
        <f>Transposed!I16/Transposed!$BP16*100</f>
        <v>0.31847133757961787</v>
      </c>
      <c r="J16">
        <f>Transposed!J16/Transposed!$BP16*100</f>
        <v>0</v>
      </c>
      <c r="K16">
        <f>Transposed!K16/Transposed!$BP16*100</f>
        <v>0</v>
      </c>
      <c r="L16">
        <f>Transposed!L16/Transposed!$BP16*100</f>
        <v>0.63694267515923575</v>
      </c>
      <c r="M16">
        <f>Transposed!M16/Transposed!$BP16*100</f>
        <v>0</v>
      </c>
      <c r="N16">
        <f>Transposed!N16/Transposed!$BP16*100</f>
        <v>1.910828025477707</v>
      </c>
      <c r="O16">
        <f>Transposed!O16/Transposed!$BP16*100</f>
        <v>0</v>
      </c>
      <c r="P16">
        <f>Transposed!P16/Transposed!$BP16*100</f>
        <v>0</v>
      </c>
      <c r="Q16">
        <f>Transposed!Q16/Transposed!$BP16*100</f>
        <v>0</v>
      </c>
      <c r="R16">
        <f>Transposed!R16/Transposed!$BP16*100</f>
        <v>5.7324840764331215</v>
      </c>
      <c r="S16">
        <f>Transposed!S16/Transposed!$BP16*100</f>
        <v>0</v>
      </c>
      <c r="T16">
        <f>Transposed!T16/Transposed!$BP16*100</f>
        <v>0</v>
      </c>
      <c r="U16">
        <f>Transposed!U16/Transposed!$BP16*100</f>
        <v>0</v>
      </c>
      <c r="V16">
        <f>Transposed!V16/Transposed!$BP16*100</f>
        <v>2.547770700636943</v>
      </c>
      <c r="W16">
        <f>Transposed!W16/Transposed!$BP16*100</f>
        <v>0</v>
      </c>
      <c r="X16">
        <f>Transposed!X16/Transposed!$BP16*100</f>
        <v>3.8216560509554141</v>
      </c>
      <c r="Y16">
        <f>Transposed!Y16/Transposed!$BP16*100</f>
        <v>1.910828025477707</v>
      </c>
      <c r="Z16">
        <f>Transposed!Z16/Transposed!$BP16*100</f>
        <v>0</v>
      </c>
      <c r="AA16">
        <f>Transposed!AA16/Transposed!$BP16*100</f>
        <v>7.3248407643312099</v>
      </c>
      <c r="AB16">
        <f>Transposed!AB16/Transposed!$BP16*100</f>
        <v>0.63694267515923575</v>
      </c>
      <c r="AC16">
        <f>Transposed!AC16/Transposed!$BP16*100</f>
        <v>0</v>
      </c>
      <c r="AD16">
        <f>Transposed!AD16/Transposed!$BP16*100</f>
        <v>0.95541401273885351</v>
      </c>
      <c r="AE16">
        <f>Transposed!AE16/Transposed!$BP16*100</f>
        <v>1.5923566878980893</v>
      </c>
      <c r="AF16">
        <f>Transposed!AF16/Transposed!$BP16*100</f>
        <v>0.63694267515923575</v>
      </c>
      <c r="AG16">
        <f>Transposed!AG16/Transposed!$BP16*100</f>
        <v>0</v>
      </c>
      <c r="AH16">
        <f>Transposed!AH16/Transposed!$BP16*100</f>
        <v>0</v>
      </c>
      <c r="AI16">
        <f>Transposed!AI16/Transposed!$BP16*100</f>
        <v>0</v>
      </c>
      <c r="AJ16">
        <f>Transposed!AJ16/Transposed!$BP16*100</f>
        <v>2.547770700636943</v>
      </c>
      <c r="AK16">
        <f>Transposed!AK16/Transposed!$BP16*100</f>
        <v>0</v>
      </c>
      <c r="AL16">
        <f>Transposed!AL16/Transposed!$BP16*100</f>
        <v>0</v>
      </c>
      <c r="AM16">
        <f>Transposed!AM16/Transposed!$BP16*100</f>
        <v>5.7324840764331215</v>
      </c>
      <c r="AN16">
        <f>Transposed!AN16/Transposed!$BP16*100</f>
        <v>0</v>
      </c>
      <c r="AO16">
        <f>Transposed!AO16/Transposed!$BP16*100</f>
        <v>0</v>
      </c>
      <c r="AP16">
        <f>Transposed!AP16/Transposed!$BP16*100</f>
        <v>0.31847133757961787</v>
      </c>
      <c r="AQ16">
        <f>Transposed!AQ16/Transposed!$BP16*100</f>
        <v>0.63694267515923575</v>
      </c>
      <c r="AR16">
        <f>Transposed!AR16/Transposed!$BP16*100</f>
        <v>1.2738853503184715</v>
      </c>
      <c r="AS16">
        <f>Transposed!AS16/Transposed!$BP16*100</f>
        <v>0</v>
      </c>
      <c r="AT16">
        <f>Transposed!AT16/Transposed!$BP16*100</f>
        <v>0</v>
      </c>
      <c r="AU16">
        <f>Transposed!AU16/Transposed!$BP16*100</f>
        <v>0</v>
      </c>
      <c r="AV16">
        <f>Transposed!AV16/Transposed!$BP16*100</f>
        <v>0</v>
      </c>
      <c r="AW16">
        <f>Transposed!AW16/Transposed!$BP16*100</f>
        <v>0</v>
      </c>
      <c r="AX16">
        <f>Transposed!AX16/Transposed!$BP16*100</f>
        <v>18.152866242038215</v>
      </c>
      <c r="AY16">
        <f>Transposed!AY16/Transposed!$BP16*100</f>
        <v>10.828025477707007</v>
      </c>
      <c r="AZ16">
        <f>Transposed!AZ16/Transposed!$BP16*100</f>
        <v>0.63694267515923575</v>
      </c>
      <c r="BA16">
        <f>Transposed!BA16/Transposed!$BP16*100</f>
        <v>0.63694267515923575</v>
      </c>
      <c r="BB16">
        <f>Transposed!BB16/Transposed!$BP16*100</f>
        <v>0</v>
      </c>
      <c r="BC16">
        <f>Transposed!BC16/Transposed!$BP16*100</f>
        <v>0.63694267515923575</v>
      </c>
      <c r="BD16">
        <f>Transposed!BD16/Transposed!$BP16*100</f>
        <v>0</v>
      </c>
      <c r="BE16">
        <f>Transposed!BE16/Transposed!$BP16*100</f>
        <v>0</v>
      </c>
      <c r="BF16">
        <f>Transposed!BF16/Transposed!$BP16*100</f>
        <v>0.63694267515923575</v>
      </c>
      <c r="BG16">
        <f>Transposed!BG16/Transposed!$BP16*100</f>
        <v>3.5031847133757963</v>
      </c>
      <c r="BH16">
        <f>Transposed!BH16/Transposed!$BP16*100</f>
        <v>0</v>
      </c>
      <c r="BI16">
        <f>Transposed!BI16/Transposed!$BP16*100</f>
        <v>3.1847133757961785</v>
      </c>
      <c r="BJ16">
        <f>Transposed!BJ16/Transposed!$BP16*100</f>
        <v>0</v>
      </c>
      <c r="BK16">
        <f>Transposed!BK16/Transposed!$BP16*100</f>
        <v>0</v>
      </c>
      <c r="BL16">
        <f>Transposed!BL16/Transposed!$BP16*100</f>
        <v>0</v>
      </c>
      <c r="BM16">
        <f>Transposed!BM16/Transposed!$BP16*100</f>
        <v>0</v>
      </c>
      <c r="BN16">
        <f>Transposed!BN16/Transposed!$BP16*100</f>
        <v>0</v>
      </c>
      <c r="BO16">
        <f>Transposed!BO16/Transposed!$BP16*100</f>
        <v>23.248407643312103</v>
      </c>
      <c r="BP16" s="1">
        <f t="shared" si="0"/>
        <v>100</v>
      </c>
      <c r="BQ16" s="3"/>
    </row>
    <row r="17" spans="1:69">
      <c r="A17">
        <v>16</v>
      </c>
      <c r="B17" s="22">
        <v>1964.393</v>
      </c>
      <c r="C17" s="6">
        <v>31</v>
      </c>
      <c r="D17" s="25">
        <f>Transposed!D17/Transposed!$BP17*100</f>
        <v>0.3115264797507788</v>
      </c>
      <c r="E17">
        <f>Transposed!E17/Transposed!$BP17*100</f>
        <v>0</v>
      </c>
      <c r="F17">
        <f>Transposed!F17/Transposed!$BP17*100</f>
        <v>4.0498442367601246</v>
      </c>
      <c r="G17">
        <f>Transposed!G17/Transposed!$BP17*100</f>
        <v>0</v>
      </c>
      <c r="H17">
        <f>Transposed!H17/Transposed!$BP17*100</f>
        <v>0</v>
      </c>
      <c r="I17">
        <f>Transposed!I17/Transposed!$BP17*100</f>
        <v>0.93457943925233633</v>
      </c>
      <c r="J17">
        <f>Transposed!J17/Transposed!$BP17*100</f>
        <v>0</v>
      </c>
      <c r="K17">
        <f>Transposed!K17/Transposed!$BP17*100</f>
        <v>0</v>
      </c>
      <c r="L17">
        <f>Transposed!L17/Transposed!$BP17*100</f>
        <v>1.8691588785046727</v>
      </c>
      <c r="M17">
        <f>Transposed!M17/Transposed!$BP17*100</f>
        <v>0</v>
      </c>
      <c r="N17">
        <f>Transposed!N17/Transposed!$BP17*100</f>
        <v>0.93457943925233633</v>
      </c>
      <c r="O17">
        <f>Transposed!O17/Transposed!$BP17*100</f>
        <v>0</v>
      </c>
      <c r="P17">
        <f>Transposed!P17/Transposed!$BP17*100</f>
        <v>0</v>
      </c>
      <c r="Q17">
        <f>Transposed!Q17/Transposed!$BP17*100</f>
        <v>0</v>
      </c>
      <c r="R17">
        <f>Transposed!R17/Transposed!$BP17*100</f>
        <v>4.0498442367601246</v>
      </c>
      <c r="S17">
        <f>Transposed!S17/Transposed!$BP17*100</f>
        <v>0</v>
      </c>
      <c r="T17">
        <f>Transposed!T17/Transposed!$BP17*100</f>
        <v>0</v>
      </c>
      <c r="U17">
        <f>Transposed!U17/Transposed!$BP17*100</f>
        <v>0</v>
      </c>
      <c r="V17">
        <f>Transposed!V17/Transposed!$BP17*100</f>
        <v>3.1152647975077881</v>
      </c>
      <c r="W17">
        <f>Transposed!W17/Transposed!$BP17*100</f>
        <v>0</v>
      </c>
      <c r="X17">
        <f>Transposed!X17/Transposed!$BP17*100</f>
        <v>3.7383177570093453</v>
      </c>
      <c r="Y17">
        <f>Transposed!Y17/Transposed!$BP17*100</f>
        <v>0.62305295950155759</v>
      </c>
      <c r="Z17">
        <f>Transposed!Z17/Transposed!$BP17*100</f>
        <v>0.3115264797507788</v>
      </c>
      <c r="AA17">
        <f>Transposed!AA17/Transposed!$BP17*100</f>
        <v>6.2305295950155761</v>
      </c>
      <c r="AB17">
        <f>Transposed!AB17/Transposed!$BP17*100</f>
        <v>1.557632398753894</v>
      </c>
      <c r="AC17">
        <f>Transposed!AC17/Transposed!$BP17*100</f>
        <v>0.62305295950155759</v>
      </c>
      <c r="AD17">
        <f>Transposed!AD17/Transposed!$BP17*100</f>
        <v>0.93457943925233633</v>
      </c>
      <c r="AE17">
        <f>Transposed!AE17/Transposed!$BP17*100</f>
        <v>1.8691588785046727</v>
      </c>
      <c r="AF17">
        <f>Transposed!AF17/Transposed!$BP17*100</f>
        <v>0.93457943925233633</v>
      </c>
      <c r="AG17">
        <f>Transposed!AG17/Transposed!$BP17*100</f>
        <v>0</v>
      </c>
      <c r="AH17">
        <f>Transposed!AH17/Transposed!$BP17*100</f>
        <v>0</v>
      </c>
      <c r="AI17">
        <f>Transposed!AI17/Transposed!$BP17*100</f>
        <v>0</v>
      </c>
      <c r="AJ17">
        <f>Transposed!AJ17/Transposed!$BP17*100</f>
        <v>4.0498442367601246</v>
      </c>
      <c r="AK17">
        <f>Transposed!AK17/Transposed!$BP17*100</f>
        <v>0</v>
      </c>
      <c r="AL17">
        <f>Transposed!AL17/Transposed!$BP17*100</f>
        <v>0</v>
      </c>
      <c r="AM17">
        <f>Transposed!AM17/Transposed!$BP17*100</f>
        <v>5.9190031152647977</v>
      </c>
      <c r="AN17">
        <f>Transposed!AN17/Transposed!$BP17*100</f>
        <v>0</v>
      </c>
      <c r="AO17">
        <f>Transposed!AO17/Transposed!$BP17*100</f>
        <v>0</v>
      </c>
      <c r="AP17">
        <f>Transposed!AP17/Transposed!$BP17*100</f>
        <v>0.62305295950155759</v>
      </c>
      <c r="AQ17">
        <f>Transposed!AQ17/Transposed!$BP17*100</f>
        <v>0</v>
      </c>
      <c r="AR17">
        <f>Transposed!AR17/Transposed!$BP17*100</f>
        <v>1.2461059190031152</v>
      </c>
      <c r="AS17">
        <f>Transposed!AS17/Transposed!$BP17*100</f>
        <v>0.93457943925233633</v>
      </c>
      <c r="AT17">
        <f>Transposed!AT17/Transposed!$BP17*100</f>
        <v>0</v>
      </c>
      <c r="AU17">
        <f>Transposed!AU17/Transposed!$BP17*100</f>
        <v>0.3115264797507788</v>
      </c>
      <c r="AV17">
        <f>Transposed!AV17/Transposed!$BP17*100</f>
        <v>0.3115264797507788</v>
      </c>
      <c r="AW17">
        <f>Transposed!AW17/Transposed!$BP17*100</f>
        <v>0</v>
      </c>
      <c r="AX17">
        <f>Transposed!AX17/Transposed!$BP17*100</f>
        <v>10.2803738317757</v>
      </c>
      <c r="AY17">
        <f>Transposed!AY17/Transposed!$BP17*100</f>
        <v>13.084112149532709</v>
      </c>
      <c r="AZ17">
        <f>Transposed!AZ17/Transposed!$BP17*100</f>
        <v>0</v>
      </c>
      <c r="BA17">
        <f>Transposed!BA17/Transposed!$BP17*100</f>
        <v>0.62305295950155759</v>
      </c>
      <c r="BB17">
        <f>Transposed!BB17/Transposed!$BP17*100</f>
        <v>0</v>
      </c>
      <c r="BC17">
        <f>Transposed!BC17/Transposed!$BP17*100</f>
        <v>1.8691588785046727</v>
      </c>
      <c r="BD17">
        <f>Transposed!BD17/Transposed!$BP17*100</f>
        <v>0.93457943925233633</v>
      </c>
      <c r="BE17">
        <f>Transposed!BE17/Transposed!$BP17*100</f>
        <v>0.3115264797507788</v>
      </c>
      <c r="BF17">
        <f>Transposed!BF17/Transposed!$BP17*100</f>
        <v>0.3115264797507788</v>
      </c>
      <c r="BG17">
        <f>Transposed!BG17/Transposed!$BP17*100</f>
        <v>3.1152647975077881</v>
      </c>
      <c r="BH17">
        <f>Transposed!BH17/Transposed!$BP17*100</f>
        <v>0.62305295950155759</v>
      </c>
      <c r="BI17">
        <f>Transposed!BI17/Transposed!$BP17*100</f>
        <v>5.9190031152647977</v>
      </c>
      <c r="BJ17">
        <f>Transposed!BJ17/Transposed!$BP17*100</f>
        <v>0</v>
      </c>
      <c r="BK17">
        <f>Transposed!BK17/Transposed!$BP17*100</f>
        <v>0</v>
      </c>
      <c r="BL17">
        <f>Transposed!BL17/Transposed!$BP17*100</f>
        <v>0</v>
      </c>
      <c r="BM17">
        <f>Transposed!BM17/Transposed!$BP17*100</f>
        <v>0</v>
      </c>
      <c r="BN17">
        <f>Transposed!BN17/Transposed!$BP17*100</f>
        <v>0</v>
      </c>
      <c r="BO17">
        <f>Transposed!BO17/Transposed!$BP17*100</f>
        <v>21.806853582554517</v>
      </c>
      <c r="BP17" s="1">
        <f t="shared" si="0"/>
        <v>100.00000000000003</v>
      </c>
      <c r="BQ17" s="3"/>
    </row>
    <row r="18" spans="1:69">
      <c r="A18">
        <v>17</v>
      </c>
      <c r="B18" s="22">
        <v>1957.5824</v>
      </c>
      <c r="C18" s="6">
        <v>33</v>
      </c>
      <c r="D18" s="25">
        <f>Transposed!D18/Transposed!$BP18*100</f>
        <v>0</v>
      </c>
      <c r="E18">
        <f>Transposed!E18/Transposed!$BP18*100</f>
        <v>0.32573289902280134</v>
      </c>
      <c r="F18">
        <f>Transposed!F18/Transposed!$BP18*100</f>
        <v>1.3029315960912053</v>
      </c>
      <c r="G18">
        <f>Transposed!G18/Transposed!$BP18*100</f>
        <v>0</v>
      </c>
      <c r="H18">
        <f>Transposed!H18/Transposed!$BP18*100</f>
        <v>0</v>
      </c>
      <c r="I18">
        <f>Transposed!I18/Transposed!$BP18*100</f>
        <v>0.65146579804560267</v>
      </c>
      <c r="J18">
        <f>Transposed!J18/Transposed!$BP18*100</f>
        <v>0</v>
      </c>
      <c r="K18">
        <f>Transposed!K18/Transposed!$BP18*100</f>
        <v>0</v>
      </c>
      <c r="L18">
        <f>Transposed!L18/Transposed!$BP18*100</f>
        <v>1.3029315960912053</v>
      </c>
      <c r="M18">
        <f>Transposed!M18/Transposed!$BP18*100</f>
        <v>0.32573289902280134</v>
      </c>
      <c r="N18">
        <f>Transposed!N18/Transposed!$BP18*100</f>
        <v>0.32573289902280134</v>
      </c>
      <c r="O18">
        <f>Transposed!O18/Transposed!$BP18*100</f>
        <v>0</v>
      </c>
      <c r="P18">
        <f>Transposed!P18/Transposed!$BP18*100</f>
        <v>0.65146579804560267</v>
      </c>
      <c r="Q18">
        <f>Transposed!Q18/Transposed!$BP18*100</f>
        <v>0.32573289902280134</v>
      </c>
      <c r="R18">
        <f>Transposed!R18/Transposed!$BP18*100</f>
        <v>0.97719869706840379</v>
      </c>
      <c r="S18">
        <f>Transposed!S18/Transposed!$BP18*100</f>
        <v>0</v>
      </c>
      <c r="T18">
        <f>Transposed!T18/Transposed!$BP18*100</f>
        <v>0</v>
      </c>
      <c r="U18">
        <f>Transposed!U18/Transposed!$BP18*100</f>
        <v>0</v>
      </c>
      <c r="V18">
        <f>Transposed!V18/Transposed!$BP18*100</f>
        <v>0.65146579804560267</v>
      </c>
      <c r="W18">
        <f>Transposed!W18/Transposed!$BP18*100</f>
        <v>0.32573289902280134</v>
      </c>
      <c r="X18">
        <f>Transposed!X18/Transposed!$BP18*100</f>
        <v>3.2573289902280131</v>
      </c>
      <c r="Y18">
        <f>Transposed!Y18/Transposed!$BP18*100</f>
        <v>1.3029315960912053</v>
      </c>
      <c r="Z18">
        <f>Transposed!Z18/Transposed!$BP18*100</f>
        <v>0</v>
      </c>
      <c r="AA18">
        <f>Transposed!AA18/Transposed!$BP18*100</f>
        <v>4.234527687296417</v>
      </c>
      <c r="AB18">
        <f>Transposed!AB18/Transposed!$BP18*100</f>
        <v>0.32573289902280134</v>
      </c>
      <c r="AC18">
        <f>Transposed!AC18/Transposed!$BP18*100</f>
        <v>0</v>
      </c>
      <c r="AD18">
        <f>Transposed!AD18/Transposed!$BP18*100</f>
        <v>0</v>
      </c>
      <c r="AE18">
        <f>Transposed!AE18/Transposed!$BP18*100</f>
        <v>3.2573289902280131</v>
      </c>
      <c r="AF18">
        <f>Transposed!AF18/Transposed!$BP18*100</f>
        <v>0.97719869706840379</v>
      </c>
      <c r="AG18">
        <f>Transposed!AG18/Transposed!$BP18*100</f>
        <v>0</v>
      </c>
      <c r="AH18">
        <f>Transposed!AH18/Transposed!$BP18*100</f>
        <v>0</v>
      </c>
      <c r="AI18">
        <f>Transposed!AI18/Transposed!$BP18*100</f>
        <v>0</v>
      </c>
      <c r="AJ18">
        <f>Transposed!AJ18/Transposed!$BP18*100</f>
        <v>3.5830618892508146</v>
      </c>
      <c r="AK18">
        <f>Transposed!AK18/Transposed!$BP18*100</f>
        <v>0</v>
      </c>
      <c r="AL18">
        <f>Transposed!AL18/Transposed!$BP18*100</f>
        <v>0</v>
      </c>
      <c r="AM18">
        <f>Transposed!AM18/Transposed!$BP18*100</f>
        <v>5.2117263843648214</v>
      </c>
      <c r="AN18">
        <f>Transposed!AN18/Transposed!$BP18*100</f>
        <v>0</v>
      </c>
      <c r="AO18">
        <f>Transposed!AO18/Transposed!$BP18*100</f>
        <v>0</v>
      </c>
      <c r="AP18">
        <f>Transposed!AP18/Transposed!$BP18*100</f>
        <v>0</v>
      </c>
      <c r="AQ18">
        <f>Transposed!AQ18/Transposed!$BP18*100</f>
        <v>0</v>
      </c>
      <c r="AR18">
        <f>Transposed!AR18/Transposed!$BP18*100</f>
        <v>0</v>
      </c>
      <c r="AS18">
        <f>Transposed!AS18/Transposed!$BP18*100</f>
        <v>0</v>
      </c>
      <c r="AT18">
        <f>Transposed!AT18/Transposed!$BP18*100</f>
        <v>0</v>
      </c>
      <c r="AU18">
        <f>Transposed!AU18/Transposed!$BP18*100</f>
        <v>0.65146579804560267</v>
      </c>
      <c r="AV18">
        <f>Transposed!AV18/Transposed!$BP18*100</f>
        <v>0</v>
      </c>
      <c r="AW18">
        <f>Transposed!AW18/Transposed!$BP18*100</f>
        <v>0</v>
      </c>
      <c r="AX18">
        <f>Transposed!AX18/Transposed!$BP18*100</f>
        <v>12.052117263843648</v>
      </c>
      <c r="AY18">
        <f>Transposed!AY18/Transposed!$BP18*100</f>
        <v>13.355048859934854</v>
      </c>
      <c r="AZ18">
        <f>Transposed!AZ18/Transposed!$BP18*100</f>
        <v>0</v>
      </c>
      <c r="BA18">
        <f>Transposed!BA18/Transposed!$BP18*100</f>
        <v>0.32573289902280134</v>
      </c>
      <c r="BB18">
        <f>Transposed!BB18/Transposed!$BP18*100</f>
        <v>2.6058631921824107</v>
      </c>
      <c r="BC18">
        <f>Transposed!BC18/Transposed!$BP18*100</f>
        <v>0.32573289902280134</v>
      </c>
      <c r="BD18">
        <f>Transposed!BD18/Transposed!$BP18*100</f>
        <v>0</v>
      </c>
      <c r="BE18">
        <f>Transposed!BE18/Transposed!$BP18*100</f>
        <v>0.32573289902280134</v>
      </c>
      <c r="BF18">
        <f>Transposed!BF18/Transposed!$BP18*100</f>
        <v>0.32573289902280134</v>
      </c>
      <c r="BG18">
        <f>Transposed!BG18/Transposed!$BP18*100</f>
        <v>1.6286644951140066</v>
      </c>
      <c r="BH18">
        <f>Transposed!BH18/Transposed!$BP18*100</f>
        <v>0.32573289902280134</v>
      </c>
      <c r="BI18">
        <f>Transposed!BI18/Transposed!$BP18*100</f>
        <v>0.65146579804560267</v>
      </c>
      <c r="BJ18">
        <f>Transposed!BJ18/Transposed!$BP18*100</f>
        <v>0</v>
      </c>
      <c r="BK18">
        <f>Transposed!BK18/Transposed!$BP18*100</f>
        <v>0</v>
      </c>
      <c r="BL18">
        <f>Transposed!BL18/Transposed!$BP18*100</f>
        <v>0</v>
      </c>
      <c r="BM18">
        <f>Transposed!BM18/Transposed!$BP18*100</f>
        <v>0</v>
      </c>
      <c r="BN18">
        <f>Transposed!BN18/Transposed!$BP18*100</f>
        <v>0</v>
      </c>
      <c r="BO18">
        <f>Transposed!BO18/Transposed!$BP18*100</f>
        <v>39.739413680781759</v>
      </c>
      <c r="BP18" s="1">
        <f t="shared" si="0"/>
        <v>100</v>
      </c>
      <c r="BQ18" s="3"/>
    </row>
    <row r="19" spans="1:69">
      <c r="A19">
        <v>18</v>
      </c>
      <c r="B19" s="22">
        <v>1950.3422</v>
      </c>
      <c r="C19" s="6">
        <v>35</v>
      </c>
      <c r="D19" s="25">
        <f>Transposed!D19/Transposed!$BP19*100</f>
        <v>2.3102310231023102</v>
      </c>
      <c r="E19">
        <f>Transposed!E19/Transposed!$BP19*100</f>
        <v>0</v>
      </c>
      <c r="F19">
        <f>Transposed!F19/Transposed!$BP19*100</f>
        <v>0</v>
      </c>
      <c r="G19">
        <f>Transposed!G19/Transposed!$BP19*100</f>
        <v>0</v>
      </c>
      <c r="H19">
        <f>Transposed!H19/Transposed!$BP19*100</f>
        <v>0</v>
      </c>
      <c r="I19">
        <f>Transposed!I19/Transposed!$BP19*100</f>
        <v>0</v>
      </c>
      <c r="J19">
        <f>Transposed!J19/Transposed!$BP19*100</f>
        <v>0</v>
      </c>
      <c r="K19">
        <f>Transposed!K19/Transposed!$BP19*100</f>
        <v>0</v>
      </c>
      <c r="L19">
        <f>Transposed!L19/Transposed!$BP19*100</f>
        <v>1.9801980198019802</v>
      </c>
      <c r="M19">
        <f>Transposed!M19/Transposed!$BP19*100</f>
        <v>0</v>
      </c>
      <c r="N19">
        <f>Transposed!N19/Transposed!$BP19*100</f>
        <v>0.99009900990099009</v>
      </c>
      <c r="O19">
        <f>Transposed!O19/Transposed!$BP19*100</f>
        <v>0</v>
      </c>
      <c r="P19">
        <f>Transposed!P19/Transposed!$BP19*100</f>
        <v>0</v>
      </c>
      <c r="Q19">
        <f>Transposed!Q19/Transposed!$BP19*100</f>
        <v>0</v>
      </c>
      <c r="R19">
        <f>Transposed!R19/Transposed!$BP19*100</f>
        <v>3.9603960396039604</v>
      </c>
      <c r="S19">
        <f>Transposed!S19/Transposed!$BP19*100</f>
        <v>0</v>
      </c>
      <c r="T19">
        <f>Transposed!T19/Transposed!$BP19*100</f>
        <v>0</v>
      </c>
      <c r="U19">
        <f>Transposed!U19/Transposed!$BP19*100</f>
        <v>0</v>
      </c>
      <c r="V19">
        <f>Transposed!V19/Transposed!$BP19*100</f>
        <v>0.33003300330033003</v>
      </c>
      <c r="W19">
        <f>Transposed!W19/Transposed!$BP19*100</f>
        <v>0</v>
      </c>
      <c r="X19">
        <f>Transposed!X19/Transposed!$BP19*100</f>
        <v>0</v>
      </c>
      <c r="Y19">
        <f>Transposed!Y19/Transposed!$BP19*100</f>
        <v>0</v>
      </c>
      <c r="Z19">
        <f>Transposed!Z19/Transposed!$BP19*100</f>
        <v>0</v>
      </c>
      <c r="AA19">
        <f>Transposed!AA19/Transposed!$BP19*100</f>
        <v>0.99009900990099009</v>
      </c>
      <c r="AB19">
        <f>Transposed!AB19/Transposed!$BP19*100</f>
        <v>0</v>
      </c>
      <c r="AC19">
        <f>Transposed!AC19/Transposed!$BP19*100</f>
        <v>0</v>
      </c>
      <c r="AD19">
        <f>Transposed!AD19/Transposed!$BP19*100</f>
        <v>0</v>
      </c>
      <c r="AE19">
        <f>Transposed!AE19/Transposed!$BP19*100</f>
        <v>3.6303630363036308</v>
      </c>
      <c r="AF19">
        <f>Transposed!AF19/Transposed!$BP19*100</f>
        <v>0</v>
      </c>
      <c r="AG19">
        <f>Transposed!AG19/Transposed!$BP19*100</f>
        <v>0</v>
      </c>
      <c r="AH19">
        <f>Transposed!AH19/Transposed!$BP19*100</f>
        <v>0.66006600660066006</v>
      </c>
      <c r="AI19">
        <f>Transposed!AI19/Transposed!$BP19*100</f>
        <v>0.33003300330033003</v>
      </c>
      <c r="AJ19">
        <f>Transposed!AJ19/Transposed!$BP19*100</f>
        <v>0.66006600660066006</v>
      </c>
      <c r="AK19">
        <f>Transposed!AK19/Transposed!$BP19*100</f>
        <v>0</v>
      </c>
      <c r="AL19">
        <f>Transposed!AL19/Transposed!$BP19*100</f>
        <v>1.6501650165016499</v>
      </c>
      <c r="AM19">
        <f>Transposed!AM19/Transposed!$BP19*100</f>
        <v>0</v>
      </c>
      <c r="AN19">
        <f>Transposed!AN19/Transposed!$BP19*100</f>
        <v>0</v>
      </c>
      <c r="AO19">
        <f>Transposed!AO19/Transposed!$BP19*100</f>
        <v>0</v>
      </c>
      <c r="AP19">
        <f>Transposed!AP19/Transposed!$BP19*100</f>
        <v>0</v>
      </c>
      <c r="AQ19">
        <f>Transposed!AQ19/Transposed!$BP19*100</f>
        <v>0</v>
      </c>
      <c r="AR19">
        <f>Transposed!AR19/Transposed!$BP19*100</f>
        <v>0.66006600660066006</v>
      </c>
      <c r="AS19">
        <f>Transposed!AS19/Transposed!$BP19*100</f>
        <v>1.3201320132013201</v>
      </c>
      <c r="AT19">
        <f>Transposed!AT19/Transposed!$BP19*100</f>
        <v>0</v>
      </c>
      <c r="AU19">
        <f>Transposed!AU19/Transposed!$BP19*100</f>
        <v>0</v>
      </c>
      <c r="AV19">
        <f>Transposed!AV19/Transposed!$BP19*100</f>
        <v>0</v>
      </c>
      <c r="AW19">
        <f>Transposed!AW19/Transposed!$BP19*100</f>
        <v>0</v>
      </c>
      <c r="AX19">
        <f>Transposed!AX19/Transposed!$BP19*100</f>
        <v>14.19141914191419</v>
      </c>
      <c r="AY19">
        <f>Transposed!AY19/Transposed!$BP19*100</f>
        <v>10.561056105610561</v>
      </c>
      <c r="AZ19">
        <f>Transposed!AZ19/Transposed!$BP19*100</f>
        <v>0</v>
      </c>
      <c r="BA19">
        <f>Transposed!BA19/Transposed!$BP19*100</f>
        <v>0.99009900990099009</v>
      </c>
      <c r="BB19">
        <f>Transposed!BB19/Transposed!$BP19*100</f>
        <v>1.3201320132013201</v>
      </c>
      <c r="BC19">
        <f>Transposed!BC19/Transposed!$BP19*100</f>
        <v>0</v>
      </c>
      <c r="BD19">
        <f>Transposed!BD19/Transposed!$BP19*100</f>
        <v>0</v>
      </c>
      <c r="BE19">
        <f>Transposed!BE19/Transposed!$BP19*100</f>
        <v>0</v>
      </c>
      <c r="BF19">
        <f>Transposed!BF19/Transposed!$BP19*100</f>
        <v>0</v>
      </c>
      <c r="BG19">
        <f>Transposed!BG19/Transposed!$BP19*100</f>
        <v>0.99009900990099009</v>
      </c>
      <c r="BH19">
        <f>Transposed!BH19/Transposed!$BP19*100</f>
        <v>0.66006600660066006</v>
      </c>
      <c r="BI19">
        <f>Transposed!BI19/Transposed!$BP19*100</f>
        <v>0.99009900990099009</v>
      </c>
      <c r="BJ19">
        <f>Transposed!BJ19/Transposed!$BP19*100</f>
        <v>0</v>
      </c>
      <c r="BK19">
        <f>Transposed!BK19/Transposed!$BP19*100</f>
        <v>0</v>
      </c>
      <c r="BL19">
        <f>Transposed!BL19/Transposed!$BP19*100</f>
        <v>0</v>
      </c>
      <c r="BM19">
        <f>Transposed!BM19/Transposed!$BP19*100</f>
        <v>0</v>
      </c>
      <c r="BN19">
        <f>Transposed!BN19/Transposed!$BP19*100</f>
        <v>0</v>
      </c>
      <c r="BO19">
        <f>Transposed!BO19/Transposed!$BP19*100</f>
        <v>53.135313531353134</v>
      </c>
      <c r="BP19" s="1">
        <f t="shared" si="0"/>
        <v>99.999999999999986</v>
      </c>
      <c r="BQ19" s="3"/>
    </row>
    <row r="20" spans="1:69">
      <c r="A20">
        <v>19</v>
      </c>
      <c r="B20" s="22">
        <v>1942.6723999999999</v>
      </c>
      <c r="C20" s="6">
        <v>37</v>
      </c>
      <c r="D20" s="25">
        <f>Transposed!D20/Transposed!$BP20*100</f>
        <v>0</v>
      </c>
      <c r="E20">
        <f>Transposed!E20/Transposed!$BP20*100</f>
        <v>0</v>
      </c>
      <c r="F20">
        <f>Transposed!F20/Transposed!$BP20*100</f>
        <v>0</v>
      </c>
      <c r="G20">
        <f>Transposed!G20/Transposed!$BP20*100</f>
        <v>0</v>
      </c>
      <c r="H20">
        <f>Transposed!H20/Transposed!$BP20*100</f>
        <v>0</v>
      </c>
      <c r="I20">
        <f>Transposed!I20/Transposed!$BP20*100</f>
        <v>1.6286644951140066</v>
      </c>
      <c r="J20">
        <f>Transposed!J20/Transposed!$BP20*100</f>
        <v>0</v>
      </c>
      <c r="K20">
        <f>Transposed!K20/Transposed!$BP20*100</f>
        <v>0.65146579804560267</v>
      </c>
      <c r="L20">
        <f>Transposed!L20/Transposed!$BP20*100</f>
        <v>0.97719869706840379</v>
      </c>
      <c r="M20">
        <f>Transposed!M20/Transposed!$BP20*100</f>
        <v>0</v>
      </c>
      <c r="N20">
        <f>Transposed!N20/Transposed!$BP20*100</f>
        <v>3.5830618892508146</v>
      </c>
      <c r="O20">
        <f>Transposed!O20/Transposed!$BP20*100</f>
        <v>0</v>
      </c>
      <c r="P20">
        <f>Transposed!P20/Transposed!$BP20*100</f>
        <v>0.32573289902280134</v>
      </c>
      <c r="Q20">
        <f>Transposed!Q20/Transposed!$BP20*100</f>
        <v>0</v>
      </c>
      <c r="R20">
        <f>Transposed!R20/Transposed!$BP20*100</f>
        <v>0</v>
      </c>
      <c r="S20">
        <f>Transposed!S20/Transposed!$BP20*100</f>
        <v>0</v>
      </c>
      <c r="T20">
        <f>Transposed!T20/Transposed!$BP20*100</f>
        <v>0</v>
      </c>
      <c r="U20">
        <f>Transposed!U20/Transposed!$BP20*100</f>
        <v>0</v>
      </c>
      <c r="V20">
        <f>Transposed!V20/Transposed!$BP20*100</f>
        <v>0.97719869706840379</v>
      </c>
      <c r="W20">
        <f>Transposed!W20/Transposed!$BP20*100</f>
        <v>0</v>
      </c>
      <c r="X20">
        <f>Transposed!X20/Transposed!$BP20*100</f>
        <v>2.2801302931596092</v>
      </c>
      <c r="Y20">
        <f>Transposed!Y20/Transposed!$BP20*100</f>
        <v>0</v>
      </c>
      <c r="Z20">
        <f>Transposed!Z20/Transposed!$BP20*100</f>
        <v>0</v>
      </c>
      <c r="AA20">
        <f>Transposed!AA20/Transposed!$BP20*100</f>
        <v>5.2117263843648214</v>
      </c>
      <c r="AB20">
        <f>Transposed!AB20/Transposed!$BP20*100</f>
        <v>0.32573289902280134</v>
      </c>
      <c r="AC20">
        <f>Transposed!AC20/Transposed!$BP20*100</f>
        <v>0</v>
      </c>
      <c r="AD20">
        <f>Transposed!AD20/Transposed!$BP20*100</f>
        <v>0</v>
      </c>
      <c r="AE20">
        <f>Transposed!AE20/Transposed!$BP20*100</f>
        <v>9.120521172638437</v>
      </c>
      <c r="AF20">
        <f>Transposed!AF20/Transposed!$BP20*100</f>
        <v>0</v>
      </c>
      <c r="AG20">
        <f>Transposed!AG20/Transposed!$BP20*100</f>
        <v>0</v>
      </c>
      <c r="AH20">
        <f>Transposed!AH20/Transposed!$BP20*100</f>
        <v>0</v>
      </c>
      <c r="AI20">
        <f>Transposed!AI20/Transposed!$BP20*100</f>
        <v>0</v>
      </c>
      <c r="AJ20">
        <f>Transposed!AJ20/Transposed!$BP20*100</f>
        <v>0</v>
      </c>
      <c r="AK20">
        <f>Transposed!AK20/Transposed!$BP20*100</f>
        <v>0</v>
      </c>
      <c r="AL20">
        <f>Transposed!AL20/Transposed!$BP20*100</f>
        <v>0</v>
      </c>
      <c r="AM20">
        <f>Transposed!AM20/Transposed!$BP20*100</f>
        <v>0.65146579804560267</v>
      </c>
      <c r="AN20">
        <f>Transposed!AN20/Transposed!$BP20*100</f>
        <v>0</v>
      </c>
      <c r="AO20">
        <f>Transposed!AO20/Transposed!$BP20*100</f>
        <v>0</v>
      </c>
      <c r="AP20">
        <f>Transposed!AP20/Transposed!$BP20*100</f>
        <v>0</v>
      </c>
      <c r="AQ20">
        <f>Transposed!AQ20/Transposed!$BP20*100</f>
        <v>0</v>
      </c>
      <c r="AR20">
        <f>Transposed!AR20/Transposed!$BP20*100</f>
        <v>0.97719869706840379</v>
      </c>
      <c r="AS20">
        <f>Transposed!AS20/Transposed!$BP20*100</f>
        <v>2.9315960912052117</v>
      </c>
      <c r="AT20">
        <f>Transposed!AT20/Transposed!$BP20*100</f>
        <v>0</v>
      </c>
      <c r="AU20">
        <f>Transposed!AU20/Transposed!$BP20*100</f>
        <v>0</v>
      </c>
      <c r="AV20">
        <f>Transposed!AV20/Transposed!$BP20*100</f>
        <v>0</v>
      </c>
      <c r="AW20">
        <f>Transposed!AW20/Transposed!$BP20*100</f>
        <v>0</v>
      </c>
      <c r="AX20">
        <f>Transposed!AX20/Transposed!$BP20*100</f>
        <v>13.355048859934854</v>
      </c>
      <c r="AY20">
        <f>Transposed!AY20/Transposed!$BP20*100</f>
        <v>11.074918566775244</v>
      </c>
      <c r="AZ20">
        <f>Transposed!AZ20/Transposed!$BP20*100</f>
        <v>0</v>
      </c>
      <c r="BA20">
        <f>Transposed!BA20/Transposed!$BP20*100</f>
        <v>0.65146579804560267</v>
      </c>
      <c r="BB20">
        <f>Transposed!BB20/Transposed!$BP20*100</f>
        <v>0</v>
      </c>
      <c r="BC20">
        <f>Transposed!BC20/Transposed!$BP20*100</f>
        <v>0</v>
      </c>
      <c r="BD20">
        <f>Transposed!BD20/Transposed!$BP20*100</f>
        <v>0</v>
      </c>
      <c r="BE20">
        <f>Transposed!BE20/Transposed!$BP20*100</f>
        <v>0</v>
      </c>
      <c r="BF20">
        <f>Transposed!BF20/Transposed!$BP20*100</f>
        <v>0</v>
      </c>
      <c r="BG20">
        <f>Transposed!BG20/Transposed!$BP20*100</f>
        <v>0.65146579804560267</v>
      </c>
      <c r="BH20">
        <f>Transposed!BH20/Transposed!$BP20*100</f>
        <v>0.65146579804560267</v>
      </c>
      <c r="BI20">
        <f>Transposed!BI20/Transposed!$BP20*100</f>
        <v>0.97719869706840379</v>
      </c>
      <c r="BJ20">
        <f>Transposed!BJ20/Transposed!$BP20*100</f>
        <v>0</v>
      </c>
      <c r="BK20">
        <f>Transposed!BK20/Transposed!$BP20*100</f>
        <v>0</v>
      </c>
      <c r="BL20">
        <f>Transposed!BL20/Transposed!$BP20*100</f>
        <v>0</v>
      </c>
      <c r="BM20">
        <f>Transposed!BM20/Transposed!$BP20*100</f>
        <v>0</v>
      </c>
      <c r="BN20">
        <f>Transposed!BN20/Transposed!$BP20*100</f>
        <v>0.32573289902280134</v>
      </c>
      <c r="BO20">
        <f>Transposed!BO20/Transposed!$BP20*100</f>
        <v>42.671009771986974</v>
      </c>
      <c r="BP20" s="1">
        <f t="shared" si="0"/>
        <v>100</v>
      </c>
      <c r="BQ20" s="3"/>
    </row>
    <row r="21" spans="1:69">
      <c r="A21">
        <v>20</v>
      </c>
      <c r="B21" s="22">
        <v>1934.5730000000001</v>
      </c>
      <c r="C21" s="6">
        <v>39</v>
      </c>
      <c r="D21" s="25">
        <f>Transposed!D21/Transposed!$BP21*100</f>
        <v>0.33003300330033003</v>
      </c>
      <c r="E21">
        <f>Transposed!E21/Transposed!$BP21*100</f>
        <v>0</v>
      </c>
      <c r="F21">
        <f>Transposed!F21/Transposed!$BP21*100</f>
        <v>4.2904290429042904</v>
      </c>
      <c r="G21">
        <f>Transposed!G21/Transposed!$BP21*100</f>
        <v>0</v>
      </c>
      <c r="H21">
        <f>Transposed!H21/Transposed!$BP21*100</f>
        <v>0</v>
      </c>
      <c r="I21">
        <f>Transposed!I21/Transposed!$BP21*100</f>
        <v>1.6501650165016499</v>
      </c>
      <c r="J21">
        <f>Transposed!J21/Transposed!$BP21*100</f>
        <v>0</v>
      </c>
      <c r="K21">
        <f>Transposed!K21/Transposed!$BP21*100</f>
        <v>0</v>
      </c>
      <c r="L21">
        <f>Transposed!L21/Transposed!$BP21*100</f>
        <v>0.66006600660066006</v>
      </c>
      <c r="M21">
        <f>Transposed!M21/Transposed!$BP21*100</f>
        <v>0.33003300330033003</v>
      </c>
      <c r="N21">
        <f>Transposed!N21/Transposed!$BP21*100</f>
        <v>2.6402640264026402</v>
      </c>
      <c r="O21">
        <f>Transposed!O21/Transposed!$BP21*100</f>
        <v>0</v>
      </c>
      <c r="P21">
        <f>Transposed!P21/Transposed!$BP21*100</f>
        <v>0</v>
      </c>
      <c r="Q21">
        <f>Transposed!Q21/Transposed!$BP21*100</f>
        <v>0</v>
      </c>
      <c r="R21">
        <f>Transposed!R21/Transposed!$BP21*100</f>
        <v>0.33003300330033003</v>
      </c>
      <c r="S21">
        <f>Transposed!S21/Transposed!$BP21*100</f>
        <v>0</v>
      </c>
      <c r="T21">
        <f>Transposed!T21/Transposed!$BP21*100</f>
        <v>0</v>
      </c>
      <c r="U21">
        <f>Transposed!U21/Transposed!$BP21*100</f>
        <v>0</v>
      </c>
      <c r="V21">
        <f>Transposed!V21/Transposed!$BP21*100</f>
        <v>0.66006600660066006</v>
      </c>
      <c r="W21">
        <f>Transposed!W21/Transposed!$BP21*100</f>
        <v>0.33003300330033003</v>
      </c>
      <c r="X21">
        <f>Transposed!X21/Transposed!$BP21*100</f>
        <v>1.3201320132013201</v>
      </c>
      <c r="Y21">
        <f>Transposed!Y21/Transposed!$BP21*100</f>
        <v>0</v>
      </c>
      <c r="Z21">
        <f>Transposed!Z21/Transposed!$BP21*100</f>
        <v>0</v>
      </c>
      <c r="AA21">
        <f>Transposed!AA21/Transposed!$BP21*100</f>
        <v>4.2904290429042904</v>
      </c>
      <c r="AB21">
        <f>Transposed!AB21/Transposed!$BP21*100</f>
        <v>0.33003300330033003</v>
      </c>
      <c r="AC21">
        <f>Transposed!AC21/Transposed!$BP21*100</f>
        <v>0</v>
      </c>
      <c r="AD21">
        <f>Transposed!AD21/Transposed!$BP21*100</f>
        <v>0</v>
      </c>
      <c r="AE21">
        <f>Transposed!AE21/Transposed!$BP21*100</f>
        <v>8.9108910891089099</v>
      </c>
      <c r="AF21">
        <f>Transposed!AF21/Transposed!$BP21*100</f>
        <v>0</v>
      </c>
      <c r="AG21">
        <f>Transposed!AG21/Transposed!$BP21*100</f>
        <v>0</v>
      </c>
      <c r="AH21">
        <f>Transposed!AH21/Transposed!$BP21*100</f>
        <v>0</v>
      </c>
      <c r="AI21">
        <f>Transposed!AI21/Transposed!$BP21*100</f>
        <v>0</v>
      </c>
      <c r="AJ21">
        <f>Transposed!AJ21/Transposed!$BP21*100</f>
        <v>0.99009900990099009</v>
      </c>
      <c r="AK21">
        <f>Transposed!AK21/Transposed!$BP21*100</f>
        <v>0</v>
      </c>
      <c r="AL21">
        <f>Transposed!AL21/Transposed!$BP21*100</f>
        <v>0.99009900990099009</v>
      </c>
      <c r="AM21">
        <f>Transposed!AM21/Transposed!$BP21*100</f>
        <v>0.33003300330033003</v>
      </c>
      <c r="AN21">
        <f>Transposed!AN21/Transposed!$BP21*100</f>
        <v>0</v>
      </c>
      <c r="AO21">
        <f>Transposed!AO21/Transposed!$BP21*100</f>
        <v>0</v>
      </c>
      <c r="AP21">
        <f>Transposed!AP21/Transposed!$BP21*100</f>
        <v>0</v>
      </c>
      <c r="AQ21">
        <f>Transposed!AQ21/Transposed!$BP21*100</f>
        <v>0</v>
      </c>
      <c r="AR21">
        <f>Transposed!AR21/Transposed!$BP21*100</f>
        <v>0</v>
      </c>
      <c r="AS21">
        <f>Transposed!AS21/Transposed!$BP21*100</f>
        <v>0.66006600660066006</v>
      </c>
      <c r="AT21">
        <f>Transposed!AT21/Transposed!$BP21*100</f>
        <v>0</v>
      </c>
      <c r="AU21">
        <f>Transposed!AU21/Transposed!$BP21*100</f>
        <v>0.66006600660066006</v>
      </c>
      <c r="AV21">
        <f>Transposed!AV21/Transposed!$BP21*100</f>
        <v>0.66006600660066006</v>
      </c>
      <c r="AW21">
        <f>Transposed!AW21/Transposed!$BP21*100</f>
        <v>0</v>
      </c>
      <c r="AX21">
        <f>Transposed!AX21/Transposed!$BP21*100</f>
        <v>6.2706270627062706</v>
      </c>
      <c r="AY21">
        <f>Transposed!AY21/Transposed!$BP21*100</f>
        <v>10.561056105610561</v>
      </c>
      <c r="AZ21">
        <f>Transposed!AZ21/Transposed!$BP21*100</f>
        <v>0.33003300330033003</v>
      </c>
      <c r="BA21">
        <f>Transposed!BA21/Transposed!$BP21*100</f>
        <v>0.33003300330033003</v>
      </c>
      <c r="BB21">
        <f>Transposed!BB21/Transposed!$BP21*100</f>
        <v>0</v>
      </c>
      <c r="BC21">
        <f>Transposed!BC21/Transposed!$BP21*100</f>
        <v>0.99009900990099009</v>
      </c>
      <c r="BD21">
        <f>Transposed!BD21/Transposed!$BP21*100</f>
        <v>0</v>
      </c>
      <c r="BE21">
        <f>Transposed!BE21/Transposed!$BP21*100</f>
        <v>0</v>
      </c>
      <c r="BF21">
        <f>Transposed!BF21/Transposed!$BP21*100</f>
        <v>1.6501650165016499</v>
      </c>
      <c r="BG21">
        <f>Transposed!BG21/Transposed!$BP21*100</f>
        <v>1.9801980198019802</v>
      </c>
      <c r="BH21">
        <f>Transposed!BH21/Transposed!$BP21*100</f>
        <v>0.99009900990099009</v>
      </c>
      <c r="BI21">
        <f>Transposed!BI21/Transposed!$BP21*100</f>
        <v>1.6501650165016499</v>
      </c>
      <c r="BJ21">
        <f>Transposed!BJ21/Transposed!$BP21*100</f>
        <v>0.99009900990099009</v>
      </c>
      <c r="BK21">
        <f>Transposed!BK21/Transposed!$BP21*100</f>
        <v>0</v>
      </c>
      <c r="BL21">
        <f>Transposed!BL21/Transposed!$BP21*100</f>
        <v>0</v>
      </c>
      <c r="BM21">
        <f>Transposed!BM21/Transposed!$BP21*100</f>
        <v>0.33003300330033003</v>
      </c>
      <c r="BN21">
        <f>Transposed!BN21/Transposed!$BP21*100</f>
        <v>0</v>
      </c>
      <c r="BO21">
        <f>Transposed!BO21/Transposed!$BP21*100</f>
        <v>48.184818481848183</v>
      </c>
      <c r="BP21" s="1">
        <f t="shared" si="0"/>
        <v>99.999999999999986</v>
      </c>
      <c r="BQ21" s="3"/>
    </row>
    <row r="22" spans="1:69">
      <c r="A22">
        <v>21</v>
      </c>
      <c r="B22" s="22">
        <v>1926.0440000000001</v>
      </c>
      <c r="C22" s="6">
        <v>41</v>
      </c>
      <c r="D22" s="25">
        <f>Transposed!D22/Transposed!$BP22*100</f>
        <v>2</v>
      </c>
      <c r="E22">
        <f>Transposed!E22/Transposed!$BP22*100</f>
        <v>0</v>
      </c>
      <c r="F22">
        <f>Transposed!F22/Transposed!$BP22*100</f>
        <v>4</v>
      </c>
      <c r="G22">
        <f>Transposed!G22/Transposed!$BP22*100</f>
        <v>0</v>
      </c>
      <c r="H22">
        <f>Transposed!H22/Transposed!$BP22*100</f>
        <v>0</v>
      </c>
      <c r="I22">
        <f>Transposed!I22/Transposed!$BP22*100</f>
        <v>1.3333333333333335</v>
      </c>
      <c r="J22">
        <f>Transposed!J22/Transposed!$BP22*100</f>
        <v>0</v>
      </c>
      <c r="K22">
        <f>Transposed!K22/Transposed!$BP22*100</f>
        <v>0</v>
      </c>
      <c r="L22">
        <f>Transposed!L22/Transposed!$BP22*100</f>
        <v>0.66666666666666674</v>
      </c>
      <c r="M22">
        <f>Transposed!M22/Transposed!$BP22*100</f>
        <v>0.66666666666666674</v>
      </c>
      <c r="N22">
        <f>Transposed!N22/Transposed!$BP22*100</f>
        <v>2.666666666666667</v>
      </c>
      <c r="O22">
        <f>Transposed!O22/Transposed!$BP22*100</f>
        <v>0</v>
      </c>
      <c r="P22">
        <f>Transposed!P22/Transposed!$BP22*100</f>
        <v>0</v>
      </c>
      <c r="Q22">
        <f>Transposed!Q22/Transposed!$BP22*100</f>
        <v>0</v>
      </c>
      <c r="R22">
        <f>Transposed!R22/Transposed!$BP22*100</f>
        <v>0.66666666666666674</v>
      </c>
      <c r="S22">
        <f>Transposed!S22/Transposed!$BP22*100</f>
        <v>0</v>
      </c>
      <c r="T22">
        <f>Transposed!T22/Transposed!$BP22*100</f>
        <v>0</v>
      </c>
      <c r="U22">
        <f>Transposed!U22/Transposed!$BP22*100</f>
        <v>0</v>
      </c>
      <c r="V22">
        <f>Transposed!V22/Transposed!$BP22*100</f>
        <v>1</v>
      </c>
      <c r="W22">
        <f>Transposed!W22/Transposed!$BP22*100</f>
        <v>0</v>
      </c>
      <c r="X22">
        <f>Transposed!X22/Transposed!$BP22*100</f>
        <v>3.6666666666666665</v>
      </c>
      <c r="Y22">
        <f>Transposed!Y22/Transposed!$BP22*100</f>
        <v>0</v>
      </c>
      <c r="Z22">
        <f>Transposed!Z22/Transposed!$BP22*100</f>
        <v>0</v>
      </c>
      <c r="AA22">
        <f>Transposed!AA22/Transposed!$BP22*100</f>
        <v>6.3333333333333339</v>
      </c>
      <c r="AB22">
        <f>Transposed!AB22/Transposed!$BP22*100</f>
        <v>0.33333333333333337</v>
      </c>
      <c r="AC22">
        <f>Transposed!AC22/Transposed!$BP22*100</f>
        <v>0</v>
      </c>
      <c r="AD22">
        <f>Transposed!AD22/Transposed!$BP22*100</f>
        <v>0</v>
      </c>
      <c r="AE22">
        <f>Transposed!AE22/Transposed!$BP22*100</f>
        <v>9.6666666666666661</v>
      </c>
      <c r="AF22">
        <f>Transposed!AF22/Transposed!$BP22*100</f>
        <v>0.66666666666666674</v>
      </c>
      <c r="AG22">
        <f>Transposed!AG22/Transposed!$BP22*100</f>
        <v>0.33333333333333337</v>
      </c>
      <c r="AH22">
        <f>Transposed!AH22/Transposed!$BP22*100</f>
        <v>0.66666666666666674</v>
      </c>
      <c r="AI22">
        <f>Transposed!AI22/Transposed!$BP22*100</f>
        <v>0</v>
      </c>
      <c r="AJ22">
        <f>Transposed!AJ22/Transposed!$BP22*100</f>
        <v>1.6666666666666667</v>
      </c>
      <c r="AK22">
        <f>Transposed!AK22/Transposed!$BP22*100</f>
        <v>0</v>
      </c>
      <c r="AL22">
        <f>Transposed!AL22/Transposed!$BP22*100</f>
        <v>0.33333333333333337</v>
      </c>
      <c r="AM22">
        <f>Transposed!AM22/Transposed!$BP22*100</f>
        <v>0.66666666666666674</v>
      </c>
      <c r="AN22">
        <f>Transposed!AN22/Transposed!$BP22*100</f>
        <v>0</v>
      </c>
      <c r="AO22">
        <f>Transposed!AO22/Transposed!$BP22*100</f>
        <v>0</v>
      </c>
      <c r="AP22">
        <f>Transposed!AP22/Transposed!$BP22*100</f>
        <v>0</v>
      </c>
      <c r="AQ22">
        <f>Transposed!AQ22/Transposed!$BP22*100</f>
        <v>0</v>
      </c>
      <c r="AR22">
        <f>Transposed!AR22/Transposed!$BP22*100</f>
        <v>0.33333333333333337</v>
      </c>
      <c r="AS22">
        <f>Transposed!AS22/Transposed!$BP22*100</f>
        <v>0.33333333333333337</v>
      </c>
      <c r="AT22">
        <f>Transposed!AT22/Transposed!$BP22*100</f>
        <v>0</v>
      </c>
      <c r="AU22">
        <f>Transposed!AU22/Transposed!$BP22*100</f>
        <v>0</v>
      </c>
      <c r="AV22">
        <f>Transposed!AV22/Transposed!$BP22*100</f>
        <v>0</v>
      </c>
      <c r="AW22">
        <f>Transposed!AW22/Transposed!$BP22*100</f>
        <v>0</v>
      </c>
      <c r="AX22">
        <f>Transposed!AX22/Transposed!$BP22*100</f>
        <v>10.333333333333334</v>
      </c>
      <c r="AY22">
        <f>Transposed!AY22/Transposed!$BP22*100</f>
        <v>8</v>
      </c>
      <c r="AZ22">
        <f>Transposed!AZ22/Transposed!$BP22*100</f>
        <v>0</v>
      </c>
      <c r="BA22">
        <f>Transposed!BA22/Transposed!$BP22*100</f>
        <v>0</v>
      </c>
      <c r="BB22">
        <f>Transposed!BB22/Transposed!$BP22*100</f>
        <v>0.33333333333333337</v>
      </c>
      <c r="BC22">
        <f>Transposed!BC22/Transposed!$BP22*100</f>
        <v>0</v>
      </c>
      <c r="BD22">
        <f>Transposed!BD22/Transposed!$BP22*100</f>
        <v>0</v>
      </c>
      <c r="BE22">
        <f>Transposed!BE22/Transposed!$BP22*100</f>
        <v>0</v>
      </c>
      <c r="BF22">
        <f>Transposed!BF22/Transposed!$BP22*100</f>
        <v>2</v>
      </c>
      <c r="BG22">
        <f>Transposed!BG22/Transposed!$BP22*100</f>
        <v>2</v>
      </c>
      <c r="BH22">
        <f>Transposed!BH22/Transposed!$BP22*100</f>
        <v>2</v>
      </c>
      <c r="BI22">
        <f>Transposed!BI22/Transposed!$BP22*100</f>
        <v>2</v>
      </c>
      <c r="BJ22">
        <f>Transposed!BJ22/Transposed!$BP22*100</f>
        <v>1.6666666666666667</v>
      </c>
      <c r="BK22">
        <f>Transposed!BK22/Transposed!$BP22*100</f>
        <v>0</v>
      </c>
      <c r="BL22">
        <f>Transposed!BL22/Transposed!$BP22*100</f>
        <v>0</v>
      </c>
      <c r="BM22">
        <f>Transposed!BM22/Transposed!$BP22*100</f>
        <v>0</v>
      </c>
      <c r="BN22">
        <f>Transposed!BN22/Transposed!$BP22*100</f>
        <v>0</v>
      </c>
      <c r="BO22">
        <f>Transposed!BO22/Transposed!$BP22*100</f>
        <v>39.666666666666664</v>
      </c>
      <c r="BP22" s="1">
        <f t="shared" si="0"/>
        <v>100</v>
      </c>
      <c r="BQ22" s="3"/>
    </row>
    <row r="23" spans="1:69">
      <c r="A23">
        <v>22</v>
      </c>
      <c r="B23" s="22">
        <v>1917.0853999999999</v>
      </c>
      <c r="C23" s="6">
        <v>43</v>
      </c>
      <c r="D23" s="25">
        <f>Transposed!D23/Transposed!$BP23*100</f>
        <v>0</v>
      </c>
      <c r="E23">
        <f>Transposed!E23/Transposed!$BP23*100</f>
        <v>0</v>
      </c>
      <c r="F23">
        <f>Transposed!F23/Transposed!$BP23*100</f>
        <v>0</v>
      </c>
      <c r="G23">
        <f>Transposed!G23/Transposed!$BP23*100</f>
        <v>0.66666666666666674</v>
      </c>
      <c r="H23">
        <f>Transposed!H23/Transposed!$BP23*100</f>
        <v>0</v>
      </c>
      <c r="I23">
        <f>Transposed!I23/Transposed!$BP23*100</f>
        <v>1</v>
      </c>
      <c r="J23">
        <f>Transposed!J23/Transposed!$BP23*100</f>
        <v>0</v>
      </c>
      <c r="K23">
        <f>Transposed!K23/Transposed!$BP23*100</f>
        <v>0</v>
      </c>
      <c r="L23">
        <f>Transposed!L23/Transposed!$BP23*100</f>
        <v>1</v>
      </c>
      <c r="M23">
        <f>Transposed!M23/Transposed!$BP23*100</f>
        <v>0.33333333333333337</v>
      </c>
      <c r="N23">
        <f>Transposed!N23/Transposed!$BP23*100</f>
        <v>3.3333333333333335</v>
      </c>
      <c r="O23">
        <f>Transposed!O23/Transposed!$BP23*100</f>
        <v>0</v>
      </c>
      <c r="P23">
        <f>Transposed!P23/Transposed!$BP23*100</f>
        <v>0</v>
      </c>
      <c r="Q23">
        <f>Transposed!Q23/Transposed!$BP23*100</f>
        <v>0</v>
      </c>
      <c r="R23">
        <f>Transposed!R23/Transposed!$BP23*100</f>
        <v>0.66666666666666674</v>
      </c>
      <c r="S23">
        <f>Transposed!S23/Transposed!$BP23*100</f>
        <v>0</v>
      </c>
      <c r="T23">
        <f>Transposed!T23/Transposed!$BP23*100</f>
        <v>0</v>
      </c>
      <c r="U23">
        <f>Transposed!U23/Transposed!$BP23*100</f>
        <v>0</v>
      </c>
      <c r="V23">
        <f>Transposed!V23/Transposed!$BP23*100</f>
        <v>1</v>
      </c>
      <c r="W23">
        <f>Transposed!W23/Transposed!$BP23*100</f>
        <v>0</v>
      </c>
      <c r="X23">
        <f>Transposed!X23/Transposed!$BP23*100</f>
        <v>0.33333333333333337</v>
      </c>
      <c r="Y23">
        <f>Transposed!Y23/Transposed!$BP23*100</f>
        <v>0.66666666666666674</v>
      </c>
      <c r="Z23">
        <f>Transposed!Z23/Transposed!$BP23*100</f>
        <v>0</v>
      </c>
      <c r="AA23">
        <f>Transposed!AA23/Transposed!$BP23*100</f>
        <v>6.3333333333333339</v>
      </c>
      <c r="AB23">
        <f>Transposed!AB23/Transposed!$BP23*100</f>
        <v>1</v>
      </c>
      <c r="AC23">
        <f>Transposed!AC23/Transposed!$BP23*100</f>
        <v>0</v>
      </c>
      <c r="AD23">
        <f>Transposed!AD23/Transposed!$BP23*100</f>
        <v>0</v>
      </c>
      <c r="AE23">
        <f>Transposed!AE23/Transposed!$BP23*100</f>
        <v>11.666666666666666</v>
      </c>
      <c r="AF23">
        <f>Transposed!AF23/Transposed!$BP23*100</f>
        <v>0.33333333333333337</v>
      </c>
      <c r="AG23">
        <f>Transposed!AG23/Transposed!$BP23*100</f>
        <v>0</v>
      </c>
      <c r="AH23">
        <f>Transposed!AH23/Transposed!$BP23*100</f>
        <v>0</v>
      </c>
      <c r="AI23">
        <f>Transposed!AI23/Transposed!$BP23*100</f>
        <v>0</v>
      </c>
      <c r="AJ23">
        <f>Transposed!AJ23/Transposed!$BP23*100</f>
        <v>1.3333333333333335</v>
      </c>
      <c r="AK23">
        <f>Transposed!AK23/Transposed!$BP23*100</f>
        <v>0</v>
      </c>
      <c r="AL23">
        <f>Transposed!AL23/Transposed!$BP23*100</f>
        <v>0</v>
      </c>
      <c r="AM23">
        <f>Transposed!AM23/Transposed!$BP23*100</f>
        <v>0.33333333333333337</v>
      </c>
      <c r="AN23">
        <f>Transposed!AN23/Transposed!$BP23*100</f>
        <v>0</v>
      </c>
      <c r="AO23">
        <f>Transposed!AO23/Transposed!$BP23*100</f>
        <v>0</v>
      </c>
      <c r="AP23">
        <f>Transposed!AP23/Transposed!$BP23*100</f>
        <v>0</v>
      </c>
      <c r="AQ23">
        <f>Transposed!AQ23/Transposed!$BP23*100</f>
        <v>0</v>
      </c>
      <c r="AR23">
        <f>Transposed!AR23/Transposed!$BP23*100</f>
        <v>0.33333333333333337</v>
      </c>
      <c r="AS23">
        <f>Transposed!AS23/Transposed!$BP23*100</f>
        <v>0.66666666666666674</v>
      </c>
      <c r="AT23">
        <f>Transposed!AT23/Transposed!$BP23*100</f>
        <v>0.66666666666666674</v>
      </c>
      <c r="AU23">
        <f>Transposed!AU23/Transposed!$BP23*100</f>
        <v>0.66666666666666674</v>
      </c>
      <c r="AV23">
        <f>Transposed!AV23/Transposed!$BP23*100</f>
        <v>0.33333333333333337</v>
      </c>
      <c r="AW23">
        <f>Transposed!AW23/Transposed!$BP23*100</f>
        <v>0</v>
      </c>
      <c r="AX23">
        <f>Transposed!AX23/Transposed!$BP23*100</f>
        <v>8.3333333333333321</v>
      </c>
      <c r="AY23">
        <f>Transposed!AY23/Transposed!$BP23*100</f>
        <v>7.333333333333333</v>
      </c>
      <c r="AZ23">
        <f>Transposed!AZ23/Transposed!$BP23*100</f>
        <v>0</v>
      </c>
      <c r="BA23">
        <f>Transposed!BA23/Transposed!$BP23*100</f>
        <v>1.6666666666666667</v>
      </c>
      <c r="BB23">
        <f>Transposed!BB23/Transposed!$BP23*100</f>
        <v>0.33333333333333337</v>
      </c>
      <c r="BC23">
        <f>Transposed!BC23/Transposed!$BP23*100</f>
        <v>0.66666666666666674</v>
      </c>
      <c r="BD23">
        <f>Transposed!BD23/Transposed!$BP23*100</f>
        <v>0</v>
      </c>
      <c r="BE23">
        <f>Transposed!BE23/Transposed!$BP23*100</f>
        <v>0</v>
      </c>
      <c r="BF23">
        <f>Transposed!BF23/Transposed!$BP23*100</f>
        <v>2</v>
      </c>
      <c r="BG23">
        <f>Transposed!BG23/Transposed!$BP23*100</f>
        <v>2.3333333333333335</v>
      </c>
      <c r="BH23">
        <f>Transposed!BH23/Transposed!$BP23*100</f>
        <v>4.666666666666667</v>
      </c>
      <c r="BI23">
        <f>Transposed!BI23/Transposed!$BP23*100</f>
        <v>5</v>
      </c>
      <c r="BJ23">
        <f>Transposed!BJ23/Transposed!$BP23*100</f>
        <v>7.6666666666666661</v>
      </c>
      <c r="BK23">
        <f>Transposed!BK23/Transposed!$BP23*100</f>
        <v>0</v>
      </c>
      <c r="BL23">
        <f>Transposed!BL23/Transposed!$BP23*100</f>
        <v>0</v>
      </c>
      <c r="BM23">
        <f>Transposed!BM23/Transposed!$BP23*100</f>
        <v>0</v>
      </c>
      <c r="BN23">
        <f>Transposed!BN23/Transposed!$BP23*100</f>
        <v>0</v>
      </c>
      <c r="BO23">
        <f>Transposed!BO23/Transposed!$BP23*100</f>
        <v>28.000000000000004</v>
      </c>
      <c r="BP23" s="1">
        <f t="shared" si="0"/>
        <v>100</v>
      </c>
      <c r="BQ23" s="3"/>
    </row>
    <row r="24" spans="1:69">
      <c r="A24">
        <v>23</v>
      </c>
      <c r="B24" s="22">
        <v>1907.6972000000001</v>
      </c>
      <c r="C24" s="6">
        <v>45</v>
      </c>
      <c r="D24" s="25">
        <f>Transposed!D24/Transposed!$BP24*100</f>
        <v>0</v>
      </c>
      <c r="E24">
        <f>Transposed!E24/Transposed!$BP24*100</f>
        <v>0</v>
      </c>
      <c r="F24">
        <f>Transposed!F24/Transposed!$BP24*100</f>
        <v>0.32467532467532467</v>
      </c>
      <c r="G24">
        <f>Transposed!G24/Transposed!$BP24*100</f>
        <v>0</v>
      </c>
      <c r="H24">
        <f>Transposed!H24/Transposed!$BP24*100</f>
        <v>0</v>
      </c>
      <c r="I24">
        <f>Transposed!I24/Transposed!$BP24*100</f>
        <v>1.6233766233766231</v>
      </c>
      <c r="J24">
        <f>Transposed!J24/Transposed!$BP24*100</f>
        <v>0.32467532467532467</v>
      </c>
      <c r="K24">
        <f>Transposed!K24/Transposed!$BP24*100</f>
        <v>0</v>
      </c>
      <c r="L24">
        <f>Transposed!L24/Transposed!$BP24*100</f>
        <v>1.2987012987012987</v>
      </c>
      <c r="M24">
        <f>Transposed!M24/Transposed!$BP24*100</f>
        <v>0.32467532467532467</v>
      </c>
      <c r="N24">
        <f>Transposed!N24/Transposed!$BP24*100</f>
        <v>2.2727272727272729</v>
      </c>
      <c r="O24">
        <f>Transposed!O24/Transposed!$BP24*100</f>
        <v>0.32467532467532467</v>
      </c>
      <c r="P24">
        <f>Transposed!P24/Transposed!$BP24*100</f>
        <v>0</v>
      </c>
      <c r="Q24">
        <f>Transposed!Q24/Transposed!$BP24*100</f>
        <v>0</v>
      </c>
      <c r="R24">
        <f>Transposed!R24/Transposed!$BP24*100</f>
        <v>0.64935064935064934</v>
      </c>
      <c r="S24">
        <f>Transposed!S24/Transposed!$BP24*100</f>
        <v>0</v>
      </c>
      <c r="T24">
        <f>Transposed!T24/Transposed!$BP24*100</f>
        <v>0.32467532467532467</v>
      </c>
      <c r="U24">
        <f>Transposed!U24/Transposed!$BP24*100</f>
        <v>0.64935064935064934</v>
      </c>
      <c r="V24">
        <f>Transposed!V24/Transposed!$BP24*100</f>
        <v>0.32467532467532467</v>
      </c>
      <c r="W24">
        <f>Transposed!W24/Transposed!$BP24*100</f>
        <v>0</v>
      </c>
      <c r="X24">
        <f>Transposed!X24/Transposed!$BP24*100</f>
        <v>1.6233766233766231</v>
      </c>
      <c r="Y24">
        <f>Transposed!Y24/Transposed!$BP24*100</f>
        <v>0.32467532467532467</v>
      </c>
      <c r="Z24">
        <f>Transposed!Z24/Transposed!$BP24*100</f>
        <v>0</v>
      </c>
      <c r="AA24">
        <f>Transposed!AA24/Transposed!$BP24*100</f>
        <v>6.8181818181818175</v>
      </c>
      <c r="AB24">
        <f>Transposed!AB24/Transposed!$BP24*100</f>
        <v>0.64935064935064934</v>
      </c>
      <c r="AC24">
        <f>Transposed!AC24/Transposed!$BP24*100</f>
        <v>0</v>
      </c>
      <c r="AD24">
        <f>Transposed!AD24/Transposed!$BP24*100</f>
        <v>0</v>
      </c>
      <c r="AE24">
        <f>Transposed!AE24/Transposed!$BP24*100</f>
        <v>3.5714285714285712</v>
      </c>
      <c r="AF24">
        <f>Transposed!AF24/Transposed!$BP24*100</f>
        <v>0</v>
      </c>
      <c r="AG24">
        <f>Transposed!AG24/Transposed!$BP24*100</f>
        <v>0</v>
      </c>
      <c r="AH24">
        <f>Transposed!AH24/Transposed!$BP24*100</f>
        <v>1.2987012987012987</v>
      </c>
      <c r="AI24">
        <f>Transposed!AI24/Transposed!$BP24*100</f>
        <v>0</v>
      </c>
      <c r="AJ24">
        <f>Transposed!AJ24/Transposed!$BP24*100</f>
        <v>1.948051948051948</v>
      </c>
      <c r="AK24">
        <f>Transposed!AK24/Transposed!$BP24*100</f>
        <v>0</v>
      </c>
      <c r="AL24">
        <f>Transposed!AL24/Transposed!$BP24*100</f>
        <v>0.64935064935064934</v>
      </c>
      <c r="AM24">
        <f>Transposed!AM24/Transposed!$BP24*100</f>
        <v>1.6233766233766231</v>
      </c>
      <c r="AN24">
        <f>Transposed!AN24/Transposed!$BP24*100</f>
        <v>0</v>
      </c>
      <c r="AO24">
        <f>Transposed!AO24/Transposed!$BP24*100</f>
        <v>0</v>
      </c>
      <c r="AP24">
        <f>Transposed!AP24/Transposed!$BP24*100</f>
        <v>0</v>
      </c>
      <c r="AQ24">
        <f>Transposed!AQ24/Transposed!$BP24*100</f>
        <v>0.64935064935064934</v>
      </c>
      <c r="AR24">
        <f>Transposed!AR24/Transposed!$BP24*100</f>
        <v>0.97402597402597402</v>
      </c>
      <c r="AS24">
        <f>Transposed!AS24/Transposed!$BP24*100</f>
        <v>1.2987012987012987</v>
      </c>
      <c r="AT24">
        <f>Transposed!AT24/Transposed!$BP24*100</f>
        <v>0</v>
      </c>
      <c r="AU24">
        <f>Transposed!AU24/Transposed!$BP24*100</f>
        <v>0.64935064935064934</v>
      </c>
      <c r="AV24">
        <f>Transposed!AV24/Transposed!$BP24*100</f>
        <v>0</v>
      </c>
      <c r="AW24">
        <f>Transposed!AW24/Transposed!$BP24*100</f>
        <v>0</v>
      </c>
      <c r="AX24">
        <f>Transposed!AX24/Transposed!$BP24*100</f>
        <v>13.961038961038961</v>
      </c>
      <c r="AY24">
        <f>Transposed!AY24/Transposed!$BP24*100</f>
        <v>15.584415584415584</v>
      </c>
      <c r="AZ24">
        <f>Transposed!AZ24/Transposed!$BP24*100</f>
        <v>0</v>
      </c>
      <c r="BA24">
        <f>Transposed!BA24/Transposed!$BP24*100</f>
        <v>0.97402597402597402</v>
      </c>
      <c r="BB24">
        <f>Transposed!BB24/Transposed!$BP24*100</f>
        <v>0</v>
      </c>
      <c r="BC24">
        <f>Transposed!BC24/Transposed!$BP24*100</f>
        <v>0.64935064935064934</v>
      </c>
      <c r="BD24">
        <f>Transposed!BD24/Transposed!$BP24*100</f>
        <v>0</v>
      </c>
      <c r="BE24">
        <f>Transposed!BE24/Transposed!$BP24*100</f>
        <v>0</v>
      </c>
      <c r="BF24">
        <f>Transposed!BF24/Transposed!$BP24*100</f>
        <v>2.5974025974025974</v>
      </c>
      <c r="BG24">
        <f>Transposed!BG24/Transposed!$BP24*100</f>
        <v>3.2467532467532463</v>
      </c>
      <c r="BH24">
        <f>Transposed!BH24/Transposed!$BP24*100</f>
        <v>1.2987012987012987</v>
      </c>
      <c r="BI24">
        <f>Transposed!BI24/Transposed!$BP24*100</f>
        <v>3.5714285714285712</v>
      </c>
      <c r="BJ24">
        <f>Transposed!BJ24/Transposed!$BP24*100</f>
        <v>0.97402597402597402</v>
      </c>
      <c r="BK24">
        <f>Transposed!BK24/Transposed!$BP24*100</f>
        <v>0</v>
      </c>
      <c r="BL24">
        <f>Transposed!BL24/Transposed!$BP24*100</f>
        <v>0</v>
      </c>
      <c r="BM24">
        <f>Transposed!BM24/Transposed!$BP24*100</f>
        <v>0</v>
      </c>
      <c r="BN24">
        <f>Transposed!BN24/Transposed!$BP24*100</f>
        <v>0</v>
      </c>
      <c r="BO24">
        <f>Transposed!BO24/Transposed!$BP24*100</f>
        <v>26.948051948051948</v>
      </c>
      <c r="BP24" s="1">
        <f t="shared" si="0"/>
        <v>100</v>
      </c>
      <c r="BQ24" s="3"/>
    </row>
    <row r="25" spans="1:69">
      <c r="A25">
        <v>24</v>
      </c>
      <c r="B25" s="22">
        <v>1897.8794</v>
      </c>
      <c r="C25" s="6">
        <v>47</v>
      </c>
      <c r="D25" s="25">
        <f>Transposed!D25/Transposed!$BP25*100</f>
        <v>0.97402597402597402</v>
      </c>
      <c r="E25">
        <f>Transposed!E25/Transposed!$BP25*100</f>
        <v>0</v>
      </c>
      <c r="F25">
        <f>Transposed!F25/Transposed!$BP25*100</f>
        <v>0.97402597402597402</v>
      </c>
      <c r="G25">
        <f>Transposed!G25/Transposed!$BP25*100</f>
        <v>1.2987012987012987</v>
      </c>
      <c r="H25">
        <f>Transposed!H25/Transposed!$BP25*100</f>
        <v>0</v>
      </c>
      <c r="I25">
        <f>Transposed!I25/Transposed!$BP25*100</f>
        <v>1.6233766233766231</v>
      </c>
      <c r="J25">
        <f>Transposed!J25/Transposed!$BP25*100</f>
        <v>0</v>
      </c>
      <c r="K25">
        <f>Transposed!K25/Transposed!$BP25*100</f>
        <v>0</v>
      </c>
      <c r="L25">
        <f>Transposed!L25/Transposed!$BP25*100</f>
        <v>2.5974025974025974</v>
      </c>
      <c r="M25">
        <f>Transposed!M25/Transposed!$BP25*100</f>
        <v>0.97402597402597402</v>
      </c>
      <c r="N25">
        <f>Transposed!N25/Transposed!$BP25*100</f>
        <v>1.948051948051948</v>
      </c>
      <c r="O25">
        <f>Transposed!O25/Transposed!$BP25*100</f>
        <v>0</v>
      </c>
      <c r="P25">
        <f>Transposed!P25/Transposed!$BP25*100</f>
        <v>0.64935064935064934</v>
      </c>
      <c r="Q25">
        <f>Transposed!Q25/Transposed!$BP25*100</f>
        <v>0</v>
      </c>
      <c r="R25">
        <f>Transposed!R25/Transposed!$BP25*100</f>
        <v>0</v>
      </c>
      <c r="S25">
        <f>Transposed!S25/Transposed!$BP25*100</f>
        <v>0</v>
      </c>
      <c r="T25">
        <f>Transposed!T25/Transposed!$BP25*100</f>
        <v>0</v>
      </c>
      <c r="U25">
        <f>Transposed!U25/Transposed!$BP25*100</f>
        <v>0</v>
      </c>
      <c r="V25">
        <f>Transposed!V25/Transposed!$BP25*100</f>
        <v>1.6233766233766231</v>
      </c>
      <c r="W25">
        <f>Transposed!W25/Transposed!$BP25*100</f>
        <v>0</v>
      </c>
      <c r="X25">
        <f>Transposed!X25/Transposed!$BP25*100</f>
        <v>4.220779220779221</v>
      </c>
      <c r="Y25">
        <f>Transposed!Y25/Transposed!$BP25*100</f>
        <v>2.9220779220779218</v>
      </c>
      <c r="Z25">
        <f>Transposed!Z25/Transposed!$BP25*100</f>
        <v>0</v>
      </c>
      <c r="AA25">
        <f>Transposed!AA25/Transposed!$BP25*100</f>
        <v>5.5194805194805197</v>
      </c>
      <c r="AB25">
        <f>Transposed!AB25/Transposed!$BP25*100</f>
        <v>0.97402597402597402</v>
      </c>
      <c r="AC25">
        <f>Transposed!AC25/Transposed!$BP25*100</f>
        <v>0</v>
      </c>
      <c r="AD25">
        <f>Transposed!AD25/Transposed!$BP25*100</f>
        <v>0</v>
      </c>
      <c r="AE25">
        <f>Transposed!AE25/Transposed!$BP25*100</f>
        <v>4.5454545454545459</v>
      </c>
      <c r="AF25">
        <f>Transposed!AF25/Transposed!$BP25*100</f>
        <v>0</v>
      </c>
      <c r="AG25">
        <f>Transposed!AG25/Transposed!$BP25*100</f>
        <v>0</v>
      </c>
      <c r="AH25">
        <f>Transposed!AH25/Transposed!$BP25*100</f>
        <v>0</v>
      </c>
      <c r="AI25">
        <f>Transposed!AI25/Transposed!$BP25*100</f>
        <v>0</v>
      </c>
      <c r="AJ25">
        <f>Transposed!AJ25/Transposed!$BP25*100</f>
        <v>1.2987012987012987</v>
      </c>
      <c r="AK25">
        <f>Transposed!AK25/Transposed!$BP25*100</f>
        <v>0</v>
      </c>
      <c r="AL25">
        <f>Transposed!AL25/Transposed!$BP25*100</f>
        <v>0</v>
      </c>
      <c r="AM25">
        <f>Transposed!AM25/Transposed!$BP25*100</f>
        <v>0.32467532467532467</v>
      </c>
      <c r="AN25">
        <f>Transposed!AN25/Transposed!$BP25*100</f>
        <v>0.32467532467532467</v>
      </c>
      <c r="AO25">
        <f>Transposed!AO25/Transposed!$BP25*100</f>
        <v>0</v>
      </c>
      <c r="AP25">
        <f>Transposed!AP25/Transposed!$BP25*100</f>
        <v>0</v>
      </c>
      <c r="AQ25">
        <f>Transposed!AQ25/Transposed!$BP25*100</f>
        <v>0</v>
      </c>
      <c r="AR25">
        <f>Transposed!AR25/Transposed!$BP25*100</f>
        <v>1.6233766233766231</v>
      </c>
      <c r="AS25">
        <f>Transposed!AS25/Transposed!$BP25*100</f>
        <v>1.2987012987012987</v>
      </c>
      <c r="AT25">
        <f>Transposed!AT25/Transposed!$BP25*100</f>
        <v>0</v>
      </c>
      <c r="AU25">
        <f>Transposed!AU25/Transposed!$BP25*100</f>
        <v>2.2727272727272729</v>
      </c>
      <c r="AV25">
        <f>Transposed!AV25/Transposed!$BP25*100</f>
        <v>0</v>
      </c>
      <c r="AW25">
        <f>Transposed!AW25/Transposed!$BP25*100</f>
        <v>0</v>
      </c>
      <c r="AX25">
        <f>Transposed!AX25/Transposed!$BP25*100</f>
        <v>8.7662337662337659</v>
      </c>
      <c r="AY25">
        <f>Transposed!AY25/Transposed!$BP25*100</f>
        <v>11.363636363636363</v>
      </c>
      <c r="AZ25">
        <f>Transposed!AZ25/Transposed!$BP25*100</f>
        <v>0</v>
      </c>
      <c r="BA25">
        <f>Transposed!BA25/Transposed!$BP25*100</f>
        <v>1.2987012987012987</v>
      </c>
      <c r="BB25">
        <f>Transposed!BB25/Transposed!$BP25*100</f>
        <v>0</v>
      </c>
      <c r="BC25">
        <f>Transposed!BC25/Transposed!$BP25*100</f>
        <v>0.97402597402597402</v>
      </c>
      <c r="BD25">
        <f>Transposed!BD25/Transposed!$BP25*100</f>
        <v>0</v>
      </c>
      <c r="BE25">
        <f>Transposed!BE25/Transposed!$BP25*100</f>
        <v>0</v>
      </c>
      <c r="BF25">
        <f>Transposed!BF25/Transposed!$BP25*100</f>
        <v>2.9220779220779218</v>
      </c>
      <c r="BG25">
        <f>Transposed!BG25/Transposed!$BP25*100</f>
        <v>2.2727272727272729</v>
      </c>
      <c r="BH25">
        <f>Transposed!BH25/Transposed!$BP25*100</f>
        <v>2.2727272727272729</v>
      </c>
      <c r="BI25">
        <f>Transposed!BI25/Transposed!$BP25*100</f>
        <v>2.5974025974025974</v>
      </c>
      <c r="BJ25">
        <f>Transposed!BJ25/Transposed!$BP25*100</f>
        <v>0</v>
      </c>
      <c r="BK25">
        <f>Transposed!BK25/Transposed!$BP25*100</f>
        <v>0</v>
      </c>
      <c r="BL25">
        <f>Transposed!BL25/Transposed!$BP25*100</f>
        <v>0</v>
      </c>
      <c r="BM25">
        <f>Transposed!BM25/Transposed!$BP25*100</f>
        <v>0.32467532467532467</v>
      </c>
      <c r="BN25">
        <f>Transposed!BN25/Transposed!$BP25*100</f>
        <v>0</v>
      </c>
      <c r="BO25">
        <f>Transposed!BO25/Transposed!$BP25*100</f>
        <v>32.467532467532465</v>
      </c>
      <c r="BP25" s="1">
        <f t="shared" si="0"/>
        <v>100</v>
      </c>
      <c r="BQ25" s="3"/>
    </row>
  </sheetData>
  <pageMargins left="0.7" right="0.7" top="0.75" bottom="0.75" header="0.3" footer="0.3"/>
  <pageSetup paperSize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Counts</vt:lpstr>
      <vt:lpstr>Transposed</vt:lpstr>
      <vt:lpstr>Percentage</vt:lpstr>
    </vt:vector>
  </TitlesOfParts>
  <Company>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x</dc:creator>
  <cp:lastModifiedBy>Lineke Woelders</cp:lastModifiedBy>
  <dcterms:created xsi:type="dcterms:W3CDTF">2017-05-07T10:23:53Z</dcterms:created>
  <dcterms:modified xsi:type="dcterms:W3CDTF">2018-01-29T22:59:36Z</dcterms:modified>
</cp:coreProperties>
</file>