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s\Documents\Work\WIMM\Flies\Fly Megf8 Paper\Submitted\"/>
    </mc:Choice>
  </mc:AlternateContent>
  <bookViews>
    <workbookView xWindow="240" yWindow="60" windowWidth="20112" windowHeight="8016" tabRatio="800" activeTab="3" xr2:uid="{00000000-000D-0000-FFFF-FFFF00000000}"/>
  </bookViews>
  <sheets>
    <sheet name="Fig 2D Viability Assay" sheetId="22" r:id="rId1"/>
    <sheet name="Fig2E No. 3rd instar larvae " sheetId="32" r:id="rId2"/>
    <sheet name="Fig3C No. wandering larvae" sheetId="29" r:id="rId3"/>
    <sheet name="Fig4B RNAi Lethality" sheetId="24" r:id="rId4"/>
  </sheets>
  <externalReferences>
    <externalReference r:id="rId5"/>
  </externalReferences>
  <calcPr calcId="171026" concurrentCalc="0"/>
</workbook>
</file>

<file path=xl/calcChain.xml><?xml version="1.0" encoding="utf-8"?>
<calcChain xmlns="http://schemas.openxmlformats.org/spreadsheetml/2006/main">
  <c r="Q18" i="32" l="1"/>
  <c r="Q19" i="32"/>
  <c r="N26" i="32"/>
  <c r="N27" i="32"/>
  <c r="N28" i="32"/>
  <c r="N29" i="32"/>
  <c r="N30" i="32"/>
  <c r="O26" i="32"/>
  <c r="O27" i="32"/>
  <c r="O28" i="32"/>
  <c r="O29" i="32"/>
  <c r="O30" i="32"/>
  <c r="P26" i="32"/>
  <c r="P27" i="32"/>
  <c r="P28" i="32"/>
  <c r="P29" i="32"/>
  <c r="P30" i="32"/>
  <c r="Q26" i="32"/>
  <c r="Q27" i="32"/>
  <c r="Q28" i="32"/>
  <c r="Q29" i="32"/>
  <c r="Q30" i="32"/>
  <c r="M26" i="32"/>
  <c r="M27" i="32"/>
  <c r="M28" i="32"/>
  <c r="M29" i="32"/>
  <c r="M30" i="32"/>
  <c r="N36" i="32"/>
  <c r="N37" i="32"/>
  <c r="N38" i="32"/>
  <c r="N39" i="32"/>
  <c r="N40" i="32"/>
  <c r="O36" i="32"/>
  <c r="O37" i="32"/>
  <c r="O38" i="32"/>
  <c r="O39" i="32"/>
  <c r="O40" i="32"/>
  <c r="P36" i="32"/>
  <c r="P37" i="32"/>
  <c r="P38" i="32"/>
  <c r="P39" i="32"/>
  <c r="P40" i="32"/>
  <c r="Q36" i="32"/>
  <c r="Q37" i="32"/>
  <c r="Q38" i="32"/>
  <c r="Q39" i="32"/>
  <c r="Q40" i="32"/>
  <c r="M36" i="32"/>
  <c r="M37" i="32"/>
  <c r="M38" i="32"/>
  <c r="M39" i="32"/>
  <c r="M40" i="32"/>
  <c r="N41" i="32"/>
  <c r="N42" i="32"/>
  <c r="N43" i="32"/>
  <c r="N44" i="32"/>
  <c r="N45" i="32"/>
  <c r="O41" i="32"/>
  <c r="O42" i="32"/>
  <c r="O43" i="32"/>
  <c r="O44" i="32"/>
  <c r="O45" i="32"/>
  <c r="P41" i="32"/>
  <c r="P42" i="32"/>
  <c r="P43" i="32"/>
  <c r="P44" i="32"/>
  <c r="P45" i="32"/>
  <c r="Q41" i="32"/>
  <c r="Q42" i="32"/>
  <c r="Q43" i="32"/>
  <c r="Q44" i="32"/>
  <c r="Q45" i="32"/>
  <c r="M41" i="32"/>
  <c r="M42" i="32"/>
  <c r="M43" i="32"/>
  <c r="M44" i="32"/>
  <c r="M45" i="32"/>
  <c r="N31" i="32"/>
  <c r="N32" i="32"/>
  <c r="N33" i="32"/>
  <c r="N34" i="32"/>
  <c r="N35" i="32"/>
  <c r="O31" i="32"/>
  <c r="O32" i="32"/>
  <c r="O33" i="32"/>
  <c r="O34" i="32"/>
  <c r="O35" i="32"/>
  <c r="P31" i="32"/>
  <c r="P32" i="32"/>
  <c r="P33" i="32"/>
  <c r="P34" i="32"/>
  <c r="P35" i="32"/>
  <c r="Q31" i="32"/>
  <c r="Q32" i="32"/>
  <c r="Q33" i="32"/>
  <c r="Q34" i="32"/>
  <c r="Q35" i="32"/>
  <c r="M31" i="32"/>
  <c r="M32" i="32"/>
  <c r="M33" i="32"/>
  <c r="M34" i="32"/>
  <c r="M35" i="32"/>
  <c r="N5" i="32"/>
  <c r="N6" i="32"/>
  <c r="N7" i="32"/>
  <c r="N8" i="32"/>
  <c r="N9" i="32"/>
  <c r="O5" i="32"/>
  <c r="O6" i="32"/>
  <c r="O7" i="32"/>
  <c r="O8" i="32"/>
  <c r="O9" i="32"/>
  <c r="P5" i="32"/>
  <c r="P6" i="32"/>
  <c r="P7" i="32"/>
  <c r="P8" i="32"/>
  <c r="P9" i="32"/>
  <c r="Q5" i="32"/>
  <c r="Q6" i="32"/>
  <c r="Q7" i="32"/>
  <c r="Q8" i="32"/>
  <c r="Q9" i="32"/>
  <c r="M5" i="32"/>
  <c r="M6" i="32"/>
  <c r="M7" i="32"/>
  <c r="M8" i="32"/>
  <c r="M9" i="32"/>
  <c r="N15" i="32"/>
  <c r="N16" i="32"/>
  <c r="N17" i="32"/>
  <c r="N18" i="32"/>
  <c r="N19" i="32"/>
  <c r="O15" i="32"/>
  <c r="O16" i="32"/>
  <c r="O17" i="32"/>
  <c r="O18" i="32"/>
  <c r="O19" i="32"/>
  <c r="P15" i="32"/>
  <c r="P16" i="32"/>
  <c r="P17" i="32"/>
  <c r="P18" i="32"/>
  <c r="P19" i="32"/>
  <c r="Q15" i="32"/>
  <c r="Q17" i="32"/>
  <c r="M15" i="32"/>
  <c r="M16" i="32"/>
  <c r="M17" i="32"/>
  <c r="M18" i="32"/>
  <c r="M19" i="32"/>
  <c r="N20" i="32"/>
  <c r="N21" i="32"/>
  <c r="N22" i="32"/>
  <c r="N23" i="32"/>
  <c r="N24" i="32"/>
  <c r="O20" i="32"/>
  <c r="O21" i="32"/>
  <c r="O22" i="32"/>
  <c r="O23" i="32"/>
  <c r="O24" i="32"/>
  <c r="P20" i="32"/>
  <c r="P21" i="32"/>
  <c r="P22" i="32"/>
  <c r="P23" i="32"/>
  <c r="P24" i="32"/>
  <c r="Q20" i="32"/>
  <c r="Q21" i="32"/>
  <c r="Q22" i="32"/>
  <c r="Q23" i="32"/>
  <c r="Q24" i="32"/>
  <c r="M20" i="32"/>
  <c r="M21" i="32"/>
  <c r="M22" i="32"/>
  <c r="M23" i="32"/>
  <c r="M24" i="32"/>
  <c r="N10" i="32"/>
  <c r="N11" i="32"/>
  <c r="N12" i="32"/>
  <c r="N13" i="32"/>
  <c r="N14" i="32"/>
  <c r="O10" i="32"/>
  <c r="O11" i="32"/>
  <c r="O12" i="32"/>
  <c r="O13" i="32"/>
  <c r="O14" i="32"/>
  <c r="P10" i="32"/>
  <c r="P11" i="32"/>
  <c r="P12" i="32"/>
  <c r="P13" i="32"/>
  <c r="P14" i="32"/>
  <c r="Q10" i="32"/>
  <c r="Q11" i="32"/>
  <c r="Q12" i="32"/>
  <c r="Q13" i="32"/>
  <c r="Q14" i="32"/>
  <c r="M10" i="32"/>
  <c r="M11" i="32"/>
  <c r="M12" i="32"/>
  <c r="M13" i="32"/>
  <c r="M14" i="32"/>
  <c r="C6" i="29"/>
  <c r="C7" i="29"/>
  <c r="C8" i="29"/>
  <c r="D6" i="29"/>
  <c r="D7" i="29"/>
  <c r="D8" i="29"/>
  <c r="E6" i="29"/>
  <c r="E7" i="29"/>
  <c r="E8" i="29"/>
  <c r="F6" i="29"/>
  <c r="F7" i="29"/>
  <c r="F8" i="29"/>
  <c r="G6" i="29"/>
  <c r="G7" i="29"/>
  <c r="G8" i="29"/>
  <c r="H6" i="29"/>
  <c r="H7" i="29"/>
  <c r="H8" i="29"/>
  <c r="I6" i="29"/>
  <c r="I7" i="29"/>
  <c r="I8" i="29"/>
  <c r="B6" i="29"/>
  <c r="B7" i="29"/>
  <c r="B8" i="29"/>
  <c r="L29" i="32"/>
  <c r="L30" i="32"/>
  <c r="G29" i="32"/>
  <c r="G30" i="32"/>
  <c r="K29" i="32"/>
  <c r="K30" i="32"/>
  <c r="F29" i="32"/>
  <c r="F30" i="32"/>
  <c r="J29" i="32"/>
  <c r="J30" i="32"/>
  <c r="E29" i="32"/>
  <c r="E30" i="32"/>
  <c r="I29" i="32"/>
  <c r="I30" i="32"/>
  <c r="D29" i="32"/>
  <c r="D30" i="32"/>
  <c r="H29" i="32"/>
  <c r="H30" i="32"/>
  <c r="C29" i="32"/>
  <c r="C30" i="32"/>
  <c r="L39" i="32"/>
  <c r="L40" i="32"/>
  <c r="G39" i="32"/>
  <c r="G40" i="32"/>
  <c r="K39" i="32"/>
  <c r="K40" i="32"/>
  <c r="F39" i="32"/>
  <c r="F40" i="32"/>
  <c r="J39" i="32"/>
  <c r="J40" i="32"/>
  <c r="E39" i="32"/>
  <c r="E40" i="32"/>
  <c r="I39" i="32"/>
  <c r="I40" i="32"/>
  <c r="D39" i="32"/>
  <c r="D40" i="32"/>
  <c r="H39" i="32"/>
  <c r="H40" i="32"/>
  <c r="C39" i="32"/>
  <c r="C40" i="32"/>
  <c r="L44" i="32"/>
  <c r="L45" i="32"/>
  <c r="G44" i="32"/>
  <c r="G45" i="32"/>
  <c r="K44" i="32"/>
  <c r="K45" i="32"/>
  <c r="F44" i="32"/>
  <c r="F45" i="32"/>
  <c r="J44" i="32"/>
  <c r="J45" i="32"/>
  <c r="E44" i="32"/>
  <c r="E45" i="32"/>
  <c r="I44" i="32"/>
  <c r="I45" i="32"/>
  <c r="D44" i="32"/>
  <c r="D45" i="32"/>
  <c r="H44" i="32"/>
  <c r="H45" i="32"/>
  <c r="C44" i="32"/>
  <c r="C45" i="32"/>
  <c r="L34" i="32"/>
  <c r="L35" i="32"/>
  <c r="G34" i="32"/>
  <c r="G35" i="32"/>
  <c r="K34" i="32"/>
  <c r="K35" i="32"/>
  <c r="F34" i="32"/>
  <c r="F35" i="32"/>
  <c r="J34" i="32"/>
  <c r="J35" i="32"/>
  <c r="E34" i="32"/>
  <c r="E35" i="32"/>
  <c r="I34" i="32"/>
  <c r="I35" i="32"/>
  <c r="D34" i="32"/>
  <c r="D35" i="32"/>
  <c r="H34" i="32"/>
  <c r="H35" i="32"/>
  <c r="C34" i="32"/>
  <c r="C35" i="32"/>
  <c r="L8" i="32"/>
  <c r="L9" i="32"/>
  <c r="G8" i="32"/>
  <c r="G9" i="32"/>
  <c r="K8" i="32"/>
  <c r="K9" i="32"/>
  <c r="F8" i="32"/>
  <c r="F9" i="32"/>
  <c r="J8" i="32"/>
  <c r="J9" i="32"/>
  <c r="E8" i="32"/>
  <c r="E9" i="32"/>
  <c r="I8" i="32"/>
  <c r="I9" i="32"/>
  <c r="D8" i="32"/>
  <c r="D9" i="32"/>
  <c r="H8" i="32"/>
  <c r="H9" i="32"/>
  <c r="C8" i="32"/>
  <c r="C9" i="32"/>
  <c r="L18" i="32"/>
  <c r="L19" i="32"/>
  <c r="G18" i="32"/>
  <c r="G19" i="32"/>
  <c r="K18" i="32"/>
  <c r="K19" i="32"/>
  <c r="F18" i="32"/>
  <c r="F19" i="32"/>
  <c r="J18" i="32"/>
  <c r="J19" i="32"/>
  <c r="E18" i="32"/>
  <c r="E19" i="32"/>
  <c r="I18" i="32"/>
  <c r="I19" i="32"/>
  <c r="D18" i="32"/>
  <c r="D19" i="32"/>
  <c r="H18" i="32"/>
  <c r="H19" i="32"/>
  <c r="C18" i="32"/>
  <c r="C19" i="32"/>
  <c r="L23" i="32"/>
  <c r="L24" i="32"/>
  <c r="G23" i="32"/>
  <c r="G24" i="32"/>
  <c r="K23" i="32"/>
  <c r="K24" i="32"/>
  <c r="F23" i="32"/>
  <c r="F24" i="32"/>
  <c r="J23" i="32"/>
  <c r="J24" i="32"/>
  <c r="E23" i="32"/>
  <c r="E24" i="32"/>
  <c r="I23" i="32"/>
  <c r="I24" i="32"/>
  <c r="D23" i="32"/>
  <c r="D24" i="32"/>
  <c r="H23" i="32"/>
  <c r="H24" i="32"/>
  <c r="C23" i="32"/>
  <c r="C24" i="32"/>
  <c r="L13" i="32"/>
  <c r="L14" i="32"/>
  <c r="G13" i="32"/>
  <c r="G14" i="32"/>
  <c r="K13" i="32"/>
  <c r="K14" i="32"/>
  <c r="F13" i="32"/>
  <c r="F14" i="32"/>
  <c r="J13" i="32"/>
  <c r="J14" i="32"/>
  <c r="E13" i="32"/>
  <c r="E14" i="32"/>
  <c r="I13" i="32"/>
  <c r="I14" i="32"/>
  <c r="D13" i="32"/>
  <c r="D14" i="32"/>
  <c r="H13" i="32"/>
  <c r="H14" i="32"/>
  <c r="C13" i="32"/>
  <c r="C14" i="32"/>
  <c r="D32" i="22"/>
  <c r="E32" i="22"/>
  <c r="F32" i="22"/>
  <c r="G32" i="22"/>
  <c r="H32" i="22"/>
  <c r="I32" i="22"/>
  <c r="J32" i="22"/>
  <c r="K32" i="22"/>
  <c r="L32" i="22"/>
  <c r="C32" i="22"/>
  <c r="D44" i="22"/>
  <c r="E44" i="22"/>
  <c r="F44" i="22"/>
  <c r="G44" i="22"/>
  <c r="H44" i="22"/>
  <c r="I44" i="22"/>
  <c r="J44" i="22"/>
  <c r="K44" i="22"/>
  <c r="L44" i="22"/>
  <c r="C44" i="22"/>
  <c r="D50" i="22"/>
  <c r="E50" i="22"/>
  <c r="F50" i="22"/>
  <c r="G50" i="22"/>
  <c r="H50" i="22"/>
  <c r="I50" i="22"/>
  <c r="J50" i="22"/>
  <c r="K50" i="22"/>
  <c r="L50" i="22"/>
  <c r="C50" i="22"/>
  <c r="D38" i="22"/>
  <c r="E38" i="22"/>
  <c r="F38" i="22"/>
  <c r="G38" i="22"/>
  <c r="H38" i="22"/>
  <c r="I38" i="22"/>
  <c r="J38" i="22"/>
  <c r="K38" i="22"/>
  <c r="L38" i="22"/>
  <c r="C38" i="22"/>
  <c r="D7" i="22"/>
  <c r="E7" i="22"/>
  <c r="F7" i="22"/>
  <c r="G7" i="22"/>
  <c r="H7" i="22"/>
  <c r="I7" i="22"/>
  <c r="J7" i="22"/>
  <c r="K7" i="22"/>
  <c r="L7" i="22"/>
  <c r="C7" i="22"/>
  <c r="D19" i="22"/>
  <c r="E19" i="22"/>
  <c r="F19" i="22"/>
  <c r="G19" i="22"/>
  <c r="H19" i="22"/>
  <c r="I19" i="22"/>
  <c r="C19" i="22"/>
  <c r="D25" i="22"/>
  <c r="E25" i="22"/>
  <c r="F25" i="22"/>
  <c r="G25" i="22"/>
  <c r="H25" i="22"/>
  <c r="I25" i="22"/>
  <c r="J25" i="22"/>
  <c r="C25" i="22"/>
  <c r="D13" i="22"/>
  <c r="E13" i="22"/>
  <c r="F13" i="22"/>
  <c r="G13" i="22"/>
  <c r="H13" i="22"/>
  <c r="I13" i="22"/>
  <c r="C13" i="22"/>
  <c r="C26" i="22"/>
  <c r="C27" i="22"/>
  <c r="E4" i="24"/>
  <c r="E3" i="24"/>
  <c r="G3" i="24"/>
  <c r="E8" i="24"/>
  <c r="G8" i="24"/>
  <c r="E7" i="24"/>
  <c r="G7" i="24"/>
  <c r="E6" i="24"/>
  <c r="E11" i="24"/>
  <c r="G11" i="24"/>
  <c r="E10" i="24"/>
  <c r="G10" i="24"/>
  <c r="E9" i="24"/>
  <c r="G9" i="24"/>
  <c r="E14" i="24"/>
  <c r="F14" i="24"/>
  <c r="E13" i="24"/>
  <c r="G13" i="24"/>
  <c r="E12" i="24"/>
  <c r="E16" i="24"/>
  <c r="G16" i="24"/>
  <c r="E15" i="24"/>
  <c r="E5" i="24"/>
  <c r="F5" i="24"/>
  <c r="G4" i="24"/>
  <c r="G6" i="24"/>
  <c r="G14" i="24"/>
  <c r="G12" i="24"/>
  <c r="G15" i="24"/>
  <c r="F4" i="24"/>
  <c r="F3" i="24"/>
  <c r="F7" i="24"/>
  <c r="F6" i="24"/>
  <c r="F12" i="24"/>
  <c r="F15" i="24"/>
  <c r="G5" i="24"/>
  <c r="F9" i="24"/>
  <c r="F10" i="24"/>
  <c r="F16" i="24"/>
  <c r="F13" i="24"/>
  <c r="F8" i="24"/>
  <c r="F11" i="24"/>
  <c r="D33" i="22"/>
  <c r="E33" i="22"/>
  <c r="F33" i="22"/>
  <c r="G33" i="22"/>
  <c r="H33" i="22"/>
  <c r="I33" i="22"/>
  <c r="J33" i="22"/>
  <c r="K33" i="22"/>
  <c r="L33" i="22"/>
  <c r="C33" i="22"/>
  <c r="D45" i="22"/>
  <c r="E45" i="22"/>
  <c r="F45" i="22"/>
  <c r="G45" i="22"/>
  <c r="H45" i="22"/>
  <c r="I45" i="22"/>
  <c r="J45" i="22"/>
  <c r="K45" i="22"/>
  <c r="L45" i="22"/>
  <c r="C45" i="22"/>
  <c r="D51" i="22"/>
  <c r="E51" i="22"/>
  <c r="F51" i="22"/>
  <c r="G51" i="22"/>
  <c r="H51" i="22"/>
  <c r="I51" i="22"/>
  <c r="J51" i="22"/>
  <c r="K51" i="22"/>
  <c r="L51" i="22"/>
  <c r="C51" i="22"/>
  <c r="D39" i="22"/>
  <c r="E39" i="22"/>
  <c r="F39" i="22"/>
  <c r="G39" i="22"/>
  <c r="G40" i="22"/>
  <c r="H39" i="22"/>
  <c r="I39" i="22"/>
  <c r="J39" i="22"/>
  <c r="K39" i="22"/>
  <c r="L39" i="22"/>
  <c r="C39" i="22"/>
  <c r="D8" i="22"/>
  <c r="E8" i="22"/>
  <c r="F8" i="22"/>
  <c r="G8" i="22"/>
  <c r="H8" i="22"/>
  <c r="I8" i="22"/>
  <c r="J8" i="22"/>
  <c r="K8" i="22"/>
  <c r="L8" i="22"/>
  <c r="C8" i="22"/>
  <c r="D20" i="22"/>
  <c r="E20" i="22"/>
  <c r="F20" i="22"/>
  <c r="G20" i="22"/>
  <c r="H20" i="22"/>
  <c r="I20" i="22"/>
  <c r="J19" i="22"/>
  <c r="J20" i="22"/>
  <c r="K19" i="22"/>
  <c r="K20" i="22"/>
  <c r="L19" i="22"/>
  <c r="L20" i="22"/>
  <c r="C20" i="22"/>
  <c r="D26" i="22"/>
  <c r="E26" i="22"/>
  <c r="F26" i="22"/>
  <c r="G26" i="22"/>
  <c r="H26" i="22"/>
  <c r="I26" i="22"/>
  <c r="J26" i="22"/>
  <c r="K25" i="22"/>
  <c r="K26" i="22"/>
  <c r="L25" i="22"/>
  <c r="L26" i="22"/>
  <c r="D14" i="22"/>
  <c r="E14" i="22"/>
  <c r="F14" i="22"/>
  <c r="G14" i="22"/>
  <c r="H14" i="22"/>
  <c r="I14" i="22"/>
  <c r="J13" i="22"/>
  <c r="J14" i="22"/>
  <c r="K13" i="22"/>
  <c r="K14" i="22"/>
  <c r="L13" i="22"/>
  <c r="L14" i="22"/>
  <c r="C14" i="22"/>
  <c r="L34" i="22"/>
  <c r="K34" i="22"/>
  <c r="J34" i="22"/>
  <c r="I34" i="22"/>
  <c r="H34" i="22"/>
  <c r="G34" i="22"/>
  <c r="F34" i="22"/>
  <c r="E34" i="22"/>
  <c r="D34" i="22"/>
  <c r="C34" i="22"/>
  <c r="L46" i="22"/>
  <c r="K46" i="22"/>
  <c r="J46" i="22"/>
  <c r="I46" i="22"/>
  <c r="H46" i="22"/>
  <c r="G46" i="22"/>
  <c r="F46" i="22"/>
  <c r="E46" i="22"/>
  <c r="D46" i="22"/>
  <c r="C46" i="22"/>
  <c r="L52" i="22"/>
  <c r="K52" i="22"/>
  <c r="J52" i="22"/>
  <c r="I52" i="22"/>
  <c r="H52" i="22"/>
  <c r="G52" i="22"/>
  <c r="F52" i="22"/>
  <c r="E52" i="22"/>
  <c r="D52" i="22"/>
  <c r="C52" i="22"/>
  <c r="L40" i="22"/>
  <c r="K40" i="22"/>
  <c r="J40" i="22"/>
  <c r="I40" i="22"/>
  <c r="H40" i="22"/>
  <c r="F40" i="22"/>
  <c r="E40" i="22"/>
  <c r="D40" i="22"/>
  <c r="C40" i="22"/>
  <c r="L9" i="22"/>
  <c r="K9" i="22"/>
  <c r="J9" i="22"/>
  <c r="I9" i="22"/>
  <c r="H9" i="22"/>
  <c r="G9" i="22"/>
  <c r="F9" i="22"/>
  <c r="E9" i="22"/>
  <c r="D9" i="22"/>
  <c r="C9" i="22"/>
  <c r="L21" i="22"/>
  <c r="K21" i="22"/>
  <c r="J21" i="22"/>
  <c r="I21" i="22"/>
  <c r="H21" i="22"/>
  <c r="G21" i="22"/>
  <c r="F21" i="22"/>
  <c r="E21" i="22"/>
  <c r="D21" i="22"/>
  <c r="C21" i="22"/>
  <c r="L27" i="22"/>
  <c r="K27" i="22"/>
  <c r="J27" i="22"/>
  <c r="I27" i="22"/>
  <c r="H27" i="22"/>
  <c r="G27" i="22"/>
  <c r="F27" i="22"/>
  <c r="E27" i="22"/>
  <c r="D27" i="22"/>
  <c r="L15" i="22"/>
  <c r="K15" i="22"/>
  <c r="J15" i="22"/>
  <c r="I15" i="22"/>
  <c r="H15" i="22"/>
  <c r="G15" i="22"/>
  <c r="F15" i="22"/>
  <c r="E15" i="22"/>
  <c r="D15" i="22"/>
  <c r="C15" i="22"/>
</calcChain>
</file>

<file path=xl/sharedStrings.xml><?xml version="1.0" encoding="utf-8"?>
<sst xmlns="http://schemas.openxmlformats.org/spreadsheetml/2006/main" count="194" uniqueCount="51">
  <si>
    <t>Tubulin</t>
  </si>
  <si>
    <t>Actin5c</t>
  </si>
  <si>
    <t xml:space="preserve"> </t>
  </si>
  <si>
    <t>RT</t>
  </si>
  <si>
    <t>Stock</t>
  </si>
  <si>
    <t>Yeast</t>
  </si>
  <si>
    <t>MEAN</t>
  </si>
  <si>
    <t>%</t>
  </si>
  <si>
    <t>SUM</t>
  </si>
  <si>
    <t>Gal4 Driver</t>
  </si>
  <si>
    <t>Temperature</t>
  </si>
  <si>
    <t>of which, 3rd instars:</t>
  </si>
  <si>
    <t>Plate 1</t>
  </si>
  <si>
    <t>Plate 2</t>
  </si>
  <si>
    <t>Plate 3</t>
  </si>
  <si>
    <t>Yeast + Sucrose (Y+S)</t>
  </si>
  <si>
    <t>Yeast (Y)</t>
  </si>
  <si>
    <t>Dll</t>
  </si>
  <si>
    <t>GMR</t>
  </si>
  <si>
    <t>Mef2</t>
  </si>
  <si>
    <t>MS-1096</t>
  </si>
  <si>
    <t>Sgs3</t>
  </si>
  <si>
    <t>btl</t>
  </si>
  <si>
    <t>elav</t>
  </si>
  <si>
    <r>
      <t>how</t>
    </r>
    <r>
      <rPr>
        <i/>
        <vertAlign val="superscript"/>
        <sz val="10"/>
        <rFont val="Verdana"/>
        <family val="2"/>
      </rPr>
      <t>24B</t>
    </r>
  </si>
  <si>
    <t>wild-type</t>
  </si>
  <si>
    <r>
      <t>27</t>
    </r>
    <r>
      <rPr>
        <vertAlign val="superscript"/>
        <sz val="10"/>
        <rFont val="Verdana"/>
        <family val="2"/>
      </rPr>
      <t>o</t>
    </r>
    <r>
      <rPr>
        <sz val="10"/>
        <rFont val="Verdana"/>
        <family val="2"/>
      </rPr>
      <t>C</t>
    </r>
  </si>
  <si>
    <r>
      <t>25</t>
    </r>
    <r>
      <rPr>
        <vertAlign val="superscript"/>
        <sz val="10"/>
        <rFont val="Verdana"/>
        <family val="2"/>
      </rPr>
      <t>o</t>
    </r>
    <r>
      <rPr>
        <sz val="10"/>
        <rFont val="Verdana"/>
        <family val="2"/>
      </rPr>
      <t>C</t>
    </r>
  </si>
  <si>
    <t>% Survival</t>
  </si>
  <si>
    <t>Yeast + Sucrose</t>
  </si>
  <si>
    <t>Days after hatching</t>
  </si>
  <si>
    <t>No. of living larvae - Plate 1</t>
  </si>
  <si>
    <t>No. of living larvae - Plate 2</t>
  </si>
  <si>
    <t>No. of living larvae - Plate 3</t>
  </si>
  <si>
    <r>
      <t>dMegf8</t>
    </r>
    <r>
      <rPr>
        <b/>
        <i/>
        <vertAlign val="superscript"/>
        <sz val="10"/>
        <color theme="1"/>
        <rFont val="Verdana"/>
        <family val="2"/>
      </rPr>
      <t>Δ1</t>
    </r>
    <r>
      <rPr>
        <b/>
        <i/>
        <sz val="10"/>
        <color theme="1"/>
        <rFont val="Verdana"/>
        <family val="2"/>
      </rPr>
      <t xml:space="preserve"> </t>
    </r>
  </si>
  <si>
    <r>
      <t>dMegf8</t>
    </r>
    <r>
      <rPr>
        <b/>
        <i/>
        <vertAlign val="superscript"/>
        <sz val="10"/>
        <color theme="1"/>
        <rFont val="Verdana"/>
        <family val="2"/>
      </rPr>
      <t>Δ8</t>
    </r>
    <r>
      <rPr>
        <b/>
        <i/>
        <sz val="10"/>
        <color theme="1"/>
        <rFont val="Verdana"/>
        <family val="2"/>
      </rPr>
      <t xml:space="preserve"> </t>
    </r>
  </si>
  <si>
    <r>
      <t>dMegf8</t>
    </r>
    <r>
      <rPr>
        <b/>
        <i/>
        <vertAlign val="superscript"/>
        <sz val="10"/>
        <color theme="1"/>
        <rFont val="Verdana"/>
        <family val="2"/>
      </rPr>
      <t>Δ1/Δ8</t>
    </r>
  </si>
  <si>
    <r>
      <t>dMegf8</t>
    </r>
    <r>
      <rPr>
        <b/>
        <i/>
        <vertAlign val="superscript"/>
        <sz val="10"/>
        <color theme="1"/>
        <rFont val="Verdana"/>
        <family val="2"/>
      </rPr>
      <t>Δ1</t>
    </r>
  </si>
  <si>
    <r>
      <t>dMegf8</t>
    </r>
    <r>
      <rPr>
        <b/>
        <i/>
        <vertAlign val="superscript"/>
        <sz val="10"/>
        <rFont val="Verdana"/>
        <family val="2"/>
      </rPr>
      <t xml:space="preserve">Δ1 </t>
    </r>
  </si>
  <si>
    <r>
      <t>dMegf8</t>
    </r>
    <r>
      <rPr>
        <b/>
        <i/>
        <vertAlign val="superscript"/>
        <sz val="10"/>
        <rFont val="Verdana"/>
        <family val="2"/>
      </rPr>
      <t>Δ1</t>
    </r>
  </si>
  <si>
    <r>
      <t>dMegf8</t>
    </r>
    <r>
      <rPr>
        <b/>
        <i/>
        <vertAlign val="superscript"/>
        <sz val="10"/>
        <rFont val="Verdana"/>
        <family val="2"/>
      </rPr>
      <t>Δ8</t>
    </r>
  </si>
  <si>
    <r>
      <t>dMegf8</t>
    </r>
    <r>
      <rPr>
        <b/>
        <i/>
        <vertAlign val="superscript"/>
        <sz val="10"/>
        <rFont val="Verdana"/>
        <family val="2"/>
      </rPr>
      <t>Δ1/Δ8</t>
    </r>
  </si>
  <si>
    <t>Days after hatching:</t>
  </si>
  <si>
    <t>Total no. of living larvae</t>
  </si>
  <si>
    <t xml:space="preserve"> % 3rds:</t>
  </si>
  <si>
    <t>Male</t>
  </si>
  <si>
    <t>Female</t>
  </si>
  <si>
    <t>Number of progeny…</t>
  </si>
  <si>
    <t>Total</t>
  </si>
  <si>
    <t>% of progeny…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</si>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</sst>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name val="Verdana"/>
      <family val="2"/>
    </font>
    <font>
      <vertAlign val="superscript"/>
      <sz val="10"/>
      <name val="Verdana"/>
      <family val="2"/>
    </font>
    <font>
      <i/>
      <vertAlign val="superscript"/>
      <sz val="10"/>
      <name val="Verdana"/>
      <family val="2"/>
    </font>
    <font>
      <b/>
      <i/>
      <sz val="10"/>
      <color theme="1"/>
      <name val="Verdana"/>
      <family val="2"/>
    </font>
    <font>
      <b/>
      <i/>
      <vertAlign val="superscript"/>
      <sz val="10"/>
      <color theme="1"/>
      <name val="Verdana"/>
      <family val="2"/>
    </font>
    <font>
      <b/>
      <i/>
      <vertAlign val="superscript"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299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7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0" fontId="6" fillId="0" borderId="0" xfId="1" applyFont="1" applyBorder="1"/>
    <xf numFmtId="0" fontId="5" fillId="0" borderId="0" xfId="1" applyBorder="1"/>
    <xf numFmtId="0" fontId="5" fillId="0" borderId="0" xfId="1"/>
    <xf numFmtId="0" fontId="5" fillId="0" borderId="0" xfId="1" applyBorder="1" applyAlignment="1">
      <alignment horizontal="center"/>
    </xf>
    <xf numFmtId="2" fontId="6" fillId="0" borderId="0" xfId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0" xfId="3" applyFont="1"/>
    <xf numFmtId="0" fontId="5" fillId="0" borderId="5" xfId="1" applyFont="1" applyBorder="1" applyAlignment="1">
      <alignment horizontal="center"/>
    </xf>
    <xf numFmtId="2" fontId="7" fillId="0" borderId="0" xfId="1" applyNumberFormat="1" applyFont="1" applyBorder="1" applyAlignment="1">
      <alignment horizontal="center" vertical="center"/>
    </xf>
    <xf numFmtId="2" fontId="7" fillId="0" borderId="7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2" fontId="7" fillId="0" borderId="1" xfId="1" applyNumberFormat="1" applyFont="1" applyBorder="1" applyAlignment="1">
      <alignment horizontal="center" vertical="center"/>
    </xf>
    <xf numFmtId="0" fontId="6" fillId="0" borderId="0" xfId="3" applyFont="1" applyAlignment="1">
      <alignment horizontal="left" vertical="top"/>
    </xf>
    <xf numFmtId="2" fontId="5" fillId="0" borderId="0" xfId="3" applyNumberFormat="1" applyFont="1" applyAlignment="1">
      <alignment horizontal="left" vertical="top"/>
    </xf>
    <xf numFmtId="2" fontId="5" fillId="0" borderId="0" xfId="3" applyNumberFormat="1" applyFont="1" applyAlignment="1">
      <alignment horizontal="left"/>
    </xf>
    <xf numFmtId="0" fontId="5" fillId="0" borderId="0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0" borderId="0" xfId="1" applyFont="1" applyFill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2" fontId="5" fillId="0" borderId="3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2" fontId="5" fillId="0" borderId="4" xfId="1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12" fillId="0" borderId="1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2" fontId="7" fillId="0" borderId="0" xfId="1" applyNumberFormat="1" applyFont="1" applyBorder="1" applyAlignment="1">
      <alignment horizontal="center"/>
    </xf>
    <xf numFmtId="2" fontId="7" fillId="0" borderId="7" xfId="1" applyNumberFormat="1" applyFont="1" applyBorder="1" applyAlignment="1">
      <alignment horizontal="center"/>
    </xf>
    <xf numFmtId="0" fontId="5" fillId="0" borderId="4" xfId="1" applyBorder="1" applyAlignment="1">
      <alignment horizontal="center" vertical="center"/>
    </xf>
    <xf numFmtId="0" fontId="5" fillId="0" borderId="0" xfId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2" fontId="5" fillId="0" borderId="4" xfId="1" applyNumberFormat="1" applyBorder="1" applyAlignment="1">
      <alignment horizontal="center" vertical="center"/>
    </xf>
    <xf numFmtId="2" fontId="5" fillId="0" borderId="0" xfId="1" applyNumberFormat="1" applyBorder="1" applyAlignment="1">
      <alignment horizontal="center" vertical="center"/>
    </xf>
    <xf numFmtId="2" fontId="5" fillId="0" borderId="3" xfId="1" applyNumberFormat="1" applyBorder="1" applyAlignment="1">
      <alignment horizontal="center" vertical="center"/>
    </xf>
    <xf numFmtId="2" fontId="5" fillId="0" borderId="0" xfId="1" applyNumberFormat="1"/>
    <xf numFmtId="0" fontId="5" fillId="0" borderId="12" xfId="1" applyBorder="1" applyAlignment="1">
      <alignment horizontal="center" vertical="center"/>
    </xf>
    <xf numFmtId="2" fontId="5" fillId="0" borderId="12" xfId="1" applyNumberForma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2" fontId="7" fillId="0" borderId="21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7" fillId="0" borderId="4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/>
    </xf>
    <xf numFmtId="0" fontId="16" fillId="0" borderId="19" xfId="0" applyFont="1" applyBorder="1" applyAlignment="1">
      <alignment horizontal="center" vertical="center"/>
    </xf>
    <xf numFmtId="2" fontId="16" fillId="0" borderId="20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/>
    </xf>
    <xf numFmtId="2" fontId="16" fillId="0" borderId="28" xfId="0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2" fontId="16" fillId="0" borderId="31" xfId="0" applyNumberFormat="1" applyFont="1" applyBorder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/>
    </xf>
    <xf numFmtId="2" fontId="16" fillId="0" borderId="13" xfId="0" applyNumberFormat="1" applyFont="1" applyBorder="1" applyAlignment="1">
      <alignment horizontal="center" vertical="center"/>
    </xf>
    <xf numFmtId="2" fontId="13" fillId="0" borderId="21" xfId="0" applyNumberFormat="1" applyFont="1" applyFill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5" fillId="0" borderId="0" xfId="3" applyFont="1" applyAlignment="1">
      <alignment horizontal="left" vertical="top"/>
    </xf>
    <xf numFmtId="2" fontId="5" fillId="0" borderId="10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0" fontId="13" fillId="0" borderId="35" xfId="1" applyFont="1" applyBorder="1"/>
    <xf numFmtId="2" fontId="7" fillId="0" borderId="10" xfId="1" applyNumberFormat="1" applyFont="1" applyBorder="1" applyAlignment="1">
      <alignment horizontal="center"/>
    </xf>
    <xf numFmtId="0" fontId="13" fillId="0" borderId="39" xfId="1" applyFont="1" applyBorder="1"/>
    <xf numFmtId="2" fontId="13" fillId="0" borderId="31" xfId="1" applyNumberFormat="1" applyFont="1" applyBorder="1" applyAlignment="1">
      <alignment horizontal="center"/>
    </xf>
    <xf numFmtId="2" fontId="13" fillId="0" borderId="12" xfId="1" applyNumberFormat="1" applyFont="1" applyBorder="1" applyAlignment="1">
      <alignment horizontal="center"/>
    </xf>
    <xf numFmtId="2" fontId="13" fillId="0" borderId="40" xfId="1" applyNumberFormat="1" applyFont="1" applyBorder="1" applyAlignment="1">
      <alignment horizontal="center"/>
    </xf>
    <xf numFmtId="2" fontId="13" fillId="0" borderId="13" xfId="1" applyNumberFormat="1" applyFont="1" applyBorder="1" applyAlignment="1">
      <alignment horizontal="center"/>
    </xf>
    <xf numFmtId="1" fontId="5" fillId="0" borderId="1" xfId="1" applyNumberFormat="1" applyBorder="1" applyAlignment="1">
      <alignment horizontal="center"/>
    </xf>
    <xf numFmtId="1" fontId="5" fillId="0" borderId="0" xfId="1" applyNumberFormat="1" applyBorder="1" applyAlignment="1">
      <alignment horizontal="center"/>
    </xf>
    <xf numFmtId="1" fontId="5" fillId="0" borderId="7" xfId="1" applyNumberFormat="1" applyBorder="1" applyAlignment="1">
      <alignment horizontal="center"/>
    </xf>
    <xf numFmtId="1" fontId="5" fillId="0" borderId="10" xfId="1" applyNumberFormat="1" applyBorder="1" applyAlignment="1">
      <alignment horizontal="center"/>
    </xf>
    <xf numFmtId="1" fontId="5" fillId="0" borderId="2" xfId="1" applyNumberFormat="1" applyBorder="1" applyAlignment="1">
      <alignment horizontal="center"/>
    </xf>
    <xf numFmtId="1" fontId="5" fillId="0" borderId="3" xfId="1" applyNumberFormat="1" applyBorder="1" applyAlignment="1">
      <alignment horizontal="center"/>
    </xf>
    <xf numFmtId="1" fontId="5" fillId="0" borderId="8" xfId="1" applyNumberFormat="1" applyBorder="1" applyAlignment="1">
      <alignment horizontal="center"/>
    </xf>
    <xf numFmtId="0" fontId="5" fillId="0" borderId="0" xfId="1" applyBorder="1" applyAlignment="1">
      <alignment vertical="center"/>
    </xf>
    <xf numFmtId="0" fontId="6" fillId="0" borderId="20" xfId="1" applyFont="1" applyBorder="1" applyAlignment="1">
      <alignment horizontal="center" vertical="center"/>
    </xf>
    <xf numFmtId="1" fontId="5" fillId="0" borderId="17" xfId="1" applyNumberFormat="1" applyBorder="1" applyAlignment="1">
      <alignment horizontal="center"/>
    </xf>
    <xf numFmtId="0" fontId="13" fillId="0" borderId="21" xfId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5" fillId="0" borderId="35" xfId="1" applyFont="1" applyBorder="1"/>
    <xf numFmtId="0" fontId="5" fillId="0" borderId="9" xfId="1" applyFont="1" applyBorder="1"/>
    <xf numFmtId="0" fontId="5" fillId="0" borderId="38" xfId="1" applyFont="1" applyBorder="1"/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2" fontId="7" fillId="0" borderId="31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3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/>
    </xf>
    <xf numFmtId="2" fontId="16" fillId="0" borderId="27" xfId="0" applyNumberFormat="1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6" fillId="0" borderId="42" xfId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5" fillId="2" borderId="42" xfId="1" applyFill="1" applyBorder="1" applyAlignment="1">
      <alignment vertical="center"/>
    </xf>
    <xf numFmtId="0" fontId="0" fillId="2" borderId="36" xfId="0" applyFill="1" applyBorder="1" applyAlignment="1">
      <alignment vertical="center"/>
    </xf>
    <xf numFmtId="0" fontId="5" fillId="0" borderId="6" xfId="1" applyFont="1" applyBorder="1" applyAlignment="1">
      <alignment horizontal="center"/>
    </xf>
    <xf numFmtId="2" fontId="7" fillId="0" borderId="0" xfId="1" applyNumberFormat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/>
    </xf>
    <xf numFmtId="2" fontId="5" fillId="0" borderId="2" xfId="1" applyNumberFormat="1" applyFont="1" applyFill="1" applyBorder="1" applyAlignment="1">
      <alignment horizontal="center"/>
    </xf>
    <xf numFmtId="2" fontId="5" fillId="0" borderId="3" xfId="1" applyNumberFormat="1" applyFont="1" applyFill="1" applyBorder="1" applyAlignment="1">
      <alignment horizontal="center"/>
    </xf>
    <xf numFmtId="2" fontId="7" fillId="0" borderId="5" xfId="1" applyNumberFormat="1" applyFont="1" applyFill="1" applyBorder="1" applyAlignment="1">
      <alignment horizontal="center" vertical="center"/>
    </xf>
    <xf numFmtId="2" fontId="7" fillId="0" borderId="4" xfId="1" applyNumberFormat="1" applyFont="1" applyFill="1" applyBorder="1" applyAlignment="1">
      <alignment horizontal="center" vertical="center"/>
    </xf>
    <xf numFmtId="2" fontId="7" fillId="0" borderId="20" xfId="1" applyNumberFormat="1" applyFont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center"/>
    </xf>
    <xf numFmtId="2" fontId="5" fillId="0" borderId="0" xfId="1" applyNumberFormat="1" applyFont="1" applyFill="1" applyBorder="1" applyAlignment="1">
      <alignment horizontal="center"/>
    </xf>
    <xf numFmtId="2" fontId="5" fillId="0" borderId="10" xfId="1" applyNumberFormat="1" applyFont="1" applyFill="1" applyBorder="1" applyAlignment="1">
      <alignment horizontal="center"/>
    </xf>
    <xf numFmtId="2" fontId="13" fillId="0" borderId="0" xfId="1" applyNumberFormat="1" applyFont="1" applyFill="1" applyBorder="1" applyAlignment="1">
      <alignment horizontal="center" vertical="center"/>
    </xf>
    <xf numFmtId="2" fontId="5" fillId="0" borderId="17" xfId="1" applyNumberFormat="1" applyFont="1" applyFill="1" applyBorder="1" applyAlignment="1">
      <alignment horizontal="center"/>
    </xf>
    <xf numFmtId="2" fontId="13" fillId="0" borderId="10" xfId="1" applyNumberFormat="1" applyFont="1" applyFill="1" applyBorder="1" applyAlignment="1">
      <alignment horizontal="center" vertical="center"/>
    </xf>
    <xf numFmtId="2" fontId="7" fillId="0" borderId="21" xfId="1" applyNumberFormat="1" applyFont="1" applyBorder="1" applyAlignment="1">
      <alignment horizontal="center" vertical="center"/>
    </xf>
    <xf numFmtId="2" fontId="7" fillId="0" borderId="22" xfId="1" applyNumberFormat="1" applyFont="1" applyBorder="1" applyAlignment="1">
      <alignment horizontal="center" vertical="center"/>
    </xf>
    <xf numFmtId="2" fontId="7" fillId="0" borderId="18" xfId="1" applyNumberFormat="1" applyFont="1" applyFill="1" applyBorder="1" applyAlignment="1">
      <alignment horizontal="center" vertical="center"/>
    </xf>
    <xf numFmtId="2" fontId="7" fillId="0" borderId="10" xfId="1" applyNumberFormat="1" applyFont="1" applyFill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2" fontId="13" fillId="0" borderId="20" xfId="1" applyNumberFormat="1" applyFont="1" applyFill="1" applyBorder="1" applyAlignment="1">
      <alignment horizontal="center" vertical="center"/>
    </xf>
    <xf numFmtId="2" fontId="13" fillId="0" borderId="21" xfId="1" applyNumberFormat="1" applyFont="1" applyFill="1" applyBorder="1" applyAlignment="1">
      <alignment horizontal="center" vertical="center"/>
    </xf>
    <xf numFmtId="2" fontId="13" fillId="0" borderId="28" xfId="1" applyNumberFormat="1" applyFont="1" applyFill="1" applyBorder="1" applyAlignment="1">
      <alignment horizontal="center" vertical="center"/>
    </xf>
    <xf numFmtId="2" fontId="7" fillId="0" borderId="31" xfId="1" applyNumberFormat="1" applyFont="1" applyBorder="1" applyAlignment="1">
      <alignment horizontal="center" vertical="center"/>
    </xf>
    <xf numFmtId="2" fontId="7" fillId="0" borderId="12" xfId="1" applyNumberFormat="1" applyFont="1" applyBorder="1" applyAlignment="1">
      <alignment horizontal="center" vertical="center"/>
    </xf>
    <xf numFmtId="2" fontId="7" fillId="0" borderId="40" xfId="1" applyNumberFormat="1" applyFont="1" applyBorder="1" applyAlignment="1">
      <alignment horizontal="center" vertical="center"/>
    </xf>
    <xf numFmtId="2" fontId="13" fillId="0" borderId="12" xfId="1" applyNumberFormat="1" applyFont="1" applyFill="1" applyBorder="1" applyAlignment="1">
      <alignment horizontal="center" vertical="center"/>
    </xf>
    <xf numFmtId="2" fontId="13" fillId="0" borderId="13" xfId="1" applyNumberFormat="1" applyFont="1" applyFill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2" fontId="5" fillId="0" borderId="1" xfId="3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center"/>
    </xf>
    <xf numFmtId="2" fontId="5" fillId="0" borderId="10" xfId="3" applyNumberFormat="1" applyFont="1" applyFill="1" applyBorder="1" applyAlignment="1">
      <alignment horizontal="center"/>
    </xf>
    <xf numFmtId="2" fontId="5" fillId="0" borderId="5" xfId="3" applyNumberFormat="1" applyFont="1" applyFill="1" applyBorder="1" applyAlignment="1">
      <alignment horizontal="center"/>
    </xf>
    <xf numFmtId="2" fontId="5" fillId="0" borderId="4" xfId="3" applyNumberFormat="1" applyFont="1" applyFill="1" applyBorder="1" applyAlignment="1">
      <alignment horizontal="center"/>
    </xf>
    <xf numFmtId="2" fontId="5" fillId="0" borderId="2" xfId="3" applyNumberFormat="1" applyFont="1" applyFill="1" applyBorder="1" applyAlignment="1">
      <alignment horizontal="center"/>
    </xf>
    <xf numFmtId="2" fontId="5" fillId="0" borderId="3" xfId="3" applyNumberFormat="1" applyFont="1" applyFill="1" applyBorder="1" applyAlignment="1">
      <alignment horizontal="center"/>
    </xf>
    <xf numFmtId="2" fontId="5" fillId="0" borderId="18" xfId="3" applyNumberFormat="1" applyFont="1" applyFill="1" applyBorder="1" applyAlignment="1">
      <alignment horizontal="center"/>
    </xf>
    <xf numFmtId="2" fontId="5" fillId="0" borderId="17" xfId="3" applyNumberFormat="1" applyFont="1" applyFill="1" applyBorder="1" applyAlignment="1">
      <alignment horizontal="center"/>
    </xf>
    <xf numFmtId="0" fontId="11" fillId="0" borderId="27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1" fontId="11" fillId="0" borderId="0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11" fillId="2" borderId="29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2" fontId="16" fillId="0" borderId="10" xfId="0" applyNumberFormat="1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" fontId="6" fillId="0" borderId="0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13" fillId="0" borderId="35" xfId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2" fontId="5" fillId="0" borderId="5" xfId="1" applyNumberFormat="1" applyFont="1" applyFill="1" applyBorder="1" applyAlignment="1">
      <alignment horizontal="center"/>
    </xf>
    <xf numFmtId="2" fontId="5" fillId="0" borderId="4" xfId="1" applyNumberFormat="1" applyFont="1" applyFill="1" applyBorder="1" applyAlignment="1">
      <alignment horizontal="center"/>
    </xf>
    <xf numFmtId="2" fontId="5" fillId="0" borderId="18" xfId="1" applyNumberFormat="1" applyFont="1" applyFill="1" applyBorder="1" applyAlignment="1">
      <alignment horizontal="center"/>
    </xf>
    <xf numFmtId="0" fontId="6" fillId="0" borderId="36" xfId="0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6" fillId="2" borderId="29" xfId="3" applyFont="1" applyFill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5" fillId="0" borderId="0" xfId="1" applyFont="1" applyBorder="1"/>
    <xf numFmtId="0" fontId="13" fillId="0" borderId="0" xfId="1" applyFont="1" applyBorder="1"/>
    <xf numFmtId="0" fontId="5" fillId="0" borderId="0" xfId="1" applyBorder="1" applyAlignment="1">
      <alignment wrapText="1"/>
    </xf>
    <xf numFmtId="1" fontId="5" fillId="0" borderId="0" xfId="1" applyNumberFormat="1" applyBorder="1"/>
    <xf numFmtId="4" fontId="5" fillId="0" borderId="0" xfId="1" applyNumberFormat="1" applyBorder="1"/>
    <xf numFmtId="2" fontId="5" fillId="0" borderId="0" xfId="1" applyNumberFormat="1" applyBorder="1"/>
    <xf numFmtId="0" fontId="7" fillId="0" borderId="3" xfId="1" applyFont="1" applyFill="1" applyBorder="1" applyAlignment="1">
      <alignment horizontal="center" vertical="center"/>
    </xf>
    <xf numFmtId="2" fontId="6" fillId="0" borderId="10" xfId="1" applyNumberFormat="1" applyFont="1" applyFill="1" applyBorder="1" applyAlignment="1">
      <alignment horizontal="center" vertical="center"/>
    </xf>
    <xf numFmtId="2" fontId="6" fillId="0" borderId="17" xfId="1" applyNumberFormat="1" applyFont="1" applyFill="1" applyBorder="1" applyAlignment="1">
      <alignment horizontal="center" vertical="center"/>
    </xf>
    <xf numFmtId="2" fontId="6" fillId="0" borderId="18" xfId="1" applyNumberFormat="1" applyFont="1" applyFill="1" applyBorder="1" applyAlignment="1">
      <alignment horizontal="center" vertical="center"/>
    </xf>
    <xf numFmtId="2" fontId="6" fillId="0" borderId="18" xfId="1" applyNumberFormat="1" applyFont="1" applyBorder="1" applyAlignment="1">
      <alignment horizontal="center" vertical="center"/>
    </xf>
    <xf numFmtId="2" fontId="6" fillId="0" borderId="10" xfId="1" applyNumberFormat="1" applyFont="1" applyBorder="1" applyAlignment="1">
      <alignment horizontal="center" vertical="center"/>
    </xf>
    <xf numFmtId="2" fontId="6" fillId="0" borderId="17" xfId="1" applyNumberFormat="1" applyFont="1" applyBorder="1" applyAlignment="1">
      <alignment horizontal="center" vertical="center"/>
    </xf>
    <xf numFmtId="2" fontId="6" fillId="0" borderId="13" xfId="1" applyNumberFormat="1" applyFont="1" applyBorder="1" applyAlignment="1">
      <alignment horizontal="center" vertical="center"/>
    </xf>
    <xf numFmtId="2" fontId="6" fillId="0" borderId="23" xfId="1" applyNumberFormat="1" applyFont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center" vertical="center"/>
    </xf>
    <xf numFmtId="0" fontId="5" fillId="0" borderId="32" xfId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/>
    </xf>
    <xf numFmtId="2" fontId="6" fillId="0" borderId="21" xfId="1" applyNumberFormat="1" applyFont="1" applyFill="1" applyBorder="1" applyAlignment="1">
      <alignment horizontal="center" vertical="center"/>
    </xf>
    <xf numFmtId="2" fontId="6" fillId="0" borderId="28" xfId="1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2" xfId="1" applyFont="1" applyBorder="1" applyAlignment="1">
      <alignment vertical="center"/>
    </xf>
    <xf numFmtId="0" fontId="6" fillId="0" borderId="41" xfId="1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5" fillId="0" borderId="35" xfId="1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33" xfId="1" applyFont="1" applyFill="1" applyBorder="1" applyAlignment="1">
      <alignment horizontal="center" vertical="center"/>
    </xf>
    <xf numFmtId="0" fontId="5" fillId="0" borderId="31" xfId="1" applyBorder="1" applyAlignment="1">
      <alignment horizontal="center" vertical="center"/>
    </xf>
    <xf numFmtId="0" fontId="5" fillId="0" borderId="40" xfId="1" applyBorder="1" applyAlignment="1">
      <alignment horizontal="center" vertical="center"/>
    </xf>
    <xf numFmtId="2" fontId="7" fillId="0" borderId="10" xfId="1" applyNumberFormat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2" fontId="13" fillId="0" borderId="17" xfId="1" applyNumberFormat="1" applyFont="1" applyFill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3 2" xfId="5" xr:uid="{D4FD0F65-69A8-4DB0-8CE7-EF70B58AA7AB}"/>
    <cellStyle name="Normal 4" xfId="3" xr:uid="{AB49D753-D131-4E48-9AB7-A7C6330831BA}"/>
    <cellStyle name="Normal 4 2" xfId="6" xr:uid="{1EB5393C-C900-456C-9124-4890B9AD1A18}"/>
    <cellStyle name="Normal 5" xfId="4" xr:uid="{BC6D85A2-A013-4C6E-86DA-841B9D37450C}"/>
  </cellStyles>
  <dxfs count="0"/>
  <tableStyles count="0" defaultTableStyle="TableStyleMedium2" defaultPivotStyle="PivotStyleLight16"/>
  <colors>
    <mruColors>
      <color rgb="FF00CC00"/>
      <color rgb="FF008000"/>
      <color rgb="FFCC66FF"/>
      <color rgb="FFFF66FF"/>
      <color rgb="FF800080"/>
      <color rgb="FF00FF00"/>
      <color rgb="FF0099FF"/>
      <color rgb="FFCCCC00"/>
      <color rgb="FFFF99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bs/Documents/Work/WIMM/Flies/Fly%20Megf8%20Paper/Dropbox/Data%20for%20dMegf8%20Paper_mt_dl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2D Food &amp; Lethality"/>
      <sheetName val="Fig2E 3rd instar living larvae"/>
      <sheetName val="NEW 3rd instar living"/>
      <sheetName val="Fig 3C Wandering "/>
      <sheetName val="Fig4B RNAi Lethal"/>
      <sheetName val="NEW Fig 3C Wandering Edited "/>
    </sheetNames>
    <sheetDataSet>
      <sheetData sheetId="0" refreshError="1"/>
      <sheetData sheetId="1">
        <row r="3">
          <cell r="S3" t="str">
            <v xml:space="preserve">WT -Y </v>
          </cell>
          <cell r="T3">
            <v>0</v>
          </cell>
          <cell r="U3">
            <v>0</v>
          </cell>
          <cell r="V3">
            <v>96.666666666666671</v>
          </cell>
          <cell r="W3">
            <v>100</v>
          </cell>
          <cell r="X3">
            <v>100</v>
          </cell>
          <cell r="AA3">
            <v>0</v>
          </cell>
          <cell r="AB3">
            <v>0</v>
          </cell>
          <cell r="AC3">
            <v>3.3333333333333357</v>
          </cell>
          <cell r="AD3">
            <v>0</v>
          </cell>
          <cell r="AE3">
            <v>0</v>
          </cell>
        </row>
        <row r="4">
          <cell r="S4" t="str">
            <v>d1-Y</v>
          </cell>
          <cell r="T4">
            <v>0</v>
          </cell>
          <cell r="U4">
            <v>0</v>
          </cell>
          <cell r="V4">
            <v>0</v>
          </cell>
          <cell r="W4">
            <v>51.851851851851848</v>
          </cell>
          <cell r="X4">
            <v>86.111111111111128</v>
          </cell>
          <cell r="AA4">
            <v>0</v>
          </cell>
          <cell r="AB4">
            <v>0</v>
          </cell>
          <cell r="AC4">
            <v>0</v>
          </cell>
          <cell r="AD4">
            <v>13.981174880131009</v>
          </cell>
          <cell r="AE4">
            <v>12.729376930432796</v>
          </cell>
        </row>
        <row r="5">
          <cell r="S5" t="str">
            <v>d8 - Y</v>
          </cell>
          <cell r="T5">
            <v>0</v>
          </cell>
          <cell r="U5">
            <v>0</v>
          </cell>
          <cell r="V5">
            <v>0</v>
          </cell>
          <cell r="W5">
            <v>62.891737891737897</v>
          </cell>
          <cell r="X5">
            <v>90</v>
          </cell>
          <cell r="AA5">
            <v>0</v>
          </cell>
          <cell r="AB5">
            <v>0</v>
          </cell>
          <cell r="AC5">
            <v>0</v>
          </cell>
          <cell r="AD5">
            <v>16.234160975088162</v>
          </cell>
          <cell r="AE5">
            <v>21.213203435596427</v>
          </cell>
        </row>
        <row r="6">
          <cell r="S6" t="str">
            <v>d1/d8 - Y</v>
          </cell>
          <cell r="T6">
            <v>0</v>
          </cell>
          <cell r="U6">
            <v>0</v>
          </cell>
          <cell r="V6">
            <v>0</v>
          </cell>
          <cell r="W6">
            <v>71.904761904761912</v>
          </cell>
          <cell r="X6">
            <v>88.888888888888872</v>
          </cell>
          <cell r="AA6">
            <v>0</v>
          </cell>
          <cell r="AB6">
            <v>0</v>
          </cell>
          <cell r="AC6">
            <v>0</v>
          </cell>
          <cell r="AD6">
            <v>16.234160975088162</v>
          </cell>
          <cell r="AE6">
            <v>21.213203435596427</v>
          </cell>
        </row>
        <row r="7">
          <cell r="S7" t="str">
            <v>WT - Y+S</v>
          </cell>
          <cell r="T7">
            <v>0</v>
          </cell>
          <cell r="U7">
            <v>0</v>
          </cell>
          <cell r="V7">
            <v>97.777777777777771</v>
          </cell>
          <cell r="W7">
            <v>100</v>
          </cell>
          <cell r="X7">
            <v>100</v>
          </cell>
          <cell r="AA7">
            <v>0</v>
          </cell>
          <cell r="AB7">
            <v>0</v>
          </cell>
          <cell r="AC7">
            <v>3.8490017945975077</v>
          </cell>
          <cell r="AD7">
            <v>0</v>
          </cell>
          <cell r="AE7">
            <v>0</v>
          </cell>
        </row>
        <row r="8">
          <cell r="S8" t="str">
            <v>d1 - Y+S</v>
          </cell>
          <cell r="T8">
            <v>0</v>
          </cell>
          <cell r="U8">
            <v>0</v>
          </cell>
          <cell r="V8">
            <v>0</v>
          </cell>
          <cell r="W8">
            <v>49.384236453201964</v>
          </cell>
          <cell r="X8">
            <v>89.813782567405767</v>
          </cell>
          <cell r="AA8">
            <v>0</v>
          </cell>
          <cell r="AB8">
            <v>0</v>
          </cell>
          <cell r="AC8">
            <v>0</v>
          </cell>
          <cell r="AD8">
            <v>9.1556398984219189</v>
          </cell>
          <cell r="AE8">
            <v>7.4072140742659949</v>
          </cell>
        </row>
        <row r="9">
          <cell r="S9" t="str">
            <v>d8 - Y+S</v>
          </cell>
          <cell r="T9">
            <v>0</v>
          </cell>
          <cell r="U9">
            <v>0</v>
          </cell>
          <cell r="V9">
            <v>0</v>
          </cell>
          <cell r="W9">
            <v>61.73903788846318</v>
          </cell>
          <cell r="X9">
            <v>91.269841269841265</v>
          </cell>
          <cell r="AA9">
            <v>0</v>
          </cell>
          <cell r="AB9">
            <v>0</v>
          </cell>
          <cell r="AC9">
            <v>0</v>
          </cell>
          <cell r="AD9">
            <v>13.428965937428757</v>
          </cell>
          <cell r="AE9">
            <v>0.68732174903526022</v>
          </cell>
        </row>
        <row r="10">
          <cell r="S10" t="str">
            <v>d1/d8 Y+S</v>
          </cell>
          <cell r="T10">
            <v>0</v>
          </cell>
          <cell r="U10">
            <v>0</v>
          </cell>
          <cell r="V10">
            <v>0</v>
          </cell>
          <cell r="W10">
            <v>67.06</v>
          </cell>
          <cell r="X10">
            <v>87.010198604401509</v>
          </cell>
          <cell r="AA10">
            <v>0</v>
          </cell>
          <cell r="AB10">
            <v>0</v>
          </cell>
          <cell r="AC10">
            <v>0</v>
          </cell>
          <cell r="AD10">
            <v>18.66</v>
          </cell>
          <cell r="AE10">
            <v>5.5557500335475147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zoomScale="70" zoomScaleNormal="70" workbookViewId="0">
      <selection activeCell="E2" sqref="E2"/>
    </sheetView>
  </sheetViews>
  <sheetFormatPr defaultRowHeight="12.6" x14ac:dyDescent="0.2"/>
  <cols>
    <col min="1" max="1" width="12" style="9" bestFit="1" customWidth="1"/>
    <col min="2" max="2" width="23.7265625" style="70" bestFit="1" customWidth="1"/>
    <col min="3" max="3" width="8" style="9" bestFit="1" customWidth="1"/>
    <col min="4" max="4" width="8" style="9" customWidth="1"/>
    <col min="5" max="12" width="8" style="9" bestFit="1" customWidth="1"/>
    <col min="13" max="13" width="7.36328125" customWidth="1"/>
  </cols>
  <sheetData>
    <row r="1" spans="1:13" ht="16.2" customHeight="1" x14ac:dyDescent="0.2">
      <c r="A1" s="144" t="s">
        <v>4</v>
      </c>
      <c r="B1" s="145"/>
      <c r="C1" s="152" t="s">
        <v>30</v>
      </c>
      <c r="D1" s="153"/>
      <c r="E1" s="153"/>
      <c r="F1" s="153"/>
      <c r="G1" s="153"/>
      <c r="H1" s="153"/>
      <c r="I1" s="153"/>
      <c r="J1" s="153"/>
      <c r="K1" s="153"/>
      <c r="L1" s="154"/>
    </row>
    <row r="2" spans="1:13" ht="15.6" customHeight="1" thickBot="1" x14ac:dyDescent="0.25">
      <c r="A2" s="215"/>
      <c r="B2" s="216"/>
      <c r="C2" s="217">
        <v>1</v>
      </c>
      <c r="D2" s="218">
        <v>2</v>
      </c>
      <c r="E2" s="219">
        <v>3</v>
      </c>
      <c r="F2" s="219">
        <v>4</v>
      </c>
      <c r="G2" s="219">
        <v>5</v>
      </c>
      <c r="H2" s="219">
        <v>6</v>
      </c>
      <c r="I2" s="219">
        <v>7</v>
      </c>
      <c r="J2" s="219">
        <v>8</v>
      </c>
      <c r="K2" s="219">
        <v>9</v>
      </c>
      <c r="L2" s="220">
        <v>10</v>
      </c>
    </row>
    <row r="3" spans="1:13" s="69" customFormat="1" ht="20.399999999999999" customHeight="1" x14ac:dyDescent="0.2">
      <c r="A3" s="221" t="s">
        <v>5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222"/>
    </row>
    <row r="4" spans="1:13" ht="15.6" customHeight="1" x14ac:dyDescent="0.2">
      <c r="A4" s="146" t="s">
        <v>25</v>
      </c>
      <c r="B4" s="72" t="s">
        <v>31</v>
      </c>
      <c r="C4" s="36">
        <v>30</v>
      </c>
      <c r="D4" s="37">
        <v>30</v>
      </c>
      <c r="E4" s="37">
        <v>30</v>
      </c>
      <c r="F4" s="37">
        <v>30</v>
      </c>
      <c r="G4" s="37">
        <v>30</v>
      </c>
      <c r="H4" s="37">
        <v>30</v>
      </c>
      <c r="I4" s="37">
        <v>30</v>
      </c>
      <c r="J4" s="37">
        <v>30</v>
      </c>
      <c r="K4" s="37">
        <v>30</v>
      </c>
      <c r="L4" s="64">
        <v>30</v>
      </c>
    </row>
    <row r="5" spans="1:13" ht="15.6" customHeight="1" x14ac:dyDescent="0.2">
      <c r="A5" s="146"/>
      <c r="B5" s="72" t="s">
        <v>32</v>
      </c>
      <c r="C5" s="36">
        <v>30</v>
      </c>
      <c r="D5" s="37">
        <v>30</v>
      </c>
      <c r="E5" s="37">
        <v>30</v>
      </c>
      <c r="F5" s="37">
        <v>30</v>
      </c>
      <c r="G5" s="37">
        <v>30</v>
      </c>
      <c r="H5" s="37">
        <v>30</v>
      </c>
      <c r="I5" s="37">
        <v>30</v>
      </c>
      <c r="J5" s="37">
        <v>30</v>
      </c>
      <c r="K5" s="37">
        <v>30</v>
      </c>
      <c r="L5" s="64">
        <v>30</v>
      </c>
      <c r="M5" s="1"/>
    </row>
    <row r="6" spans="1:13" ht="15.6" customHeight="1" x14ac:dyDescent="0.2">
      <c r="A6" s="146"/>
      <c r="B6" s="73" t="s">
        <v>33</v>
      </c>
      <c r="C6" s="36">
        <v>30</v>
      </c>
      <c r="D6" s="37">
        <v>30</v>
      </c>
      <c r="E6" s="37">
        <v>30</v>
      </c>
      <c r="F6" s="37">
        <v>30</v>
      </c>
      <c r="G6" s="37">
        <v>30</v>
      </c>
      <c r="H6" s="37">
        <v>30</v>
      </c>
      <c r="I6" s="37">
        <v>30</v>
      </c>
      <c r="J6" s="37">
        <v>30</v>
      </c>
      <c r="K6" s="37">
        <v>30</v>
      </c>
      <c r="L6" s="64">
        <v>30</v>
      </c>
      <c r="M6" s="1"/>
    </row>
    <row r="7" spans="1:13" ht="15.6" customHeight="1" x14ac:dyDescent="0.2">
      <c r="A7" s="146"/>
      <c r="B7" s="74" t="s">
        <v>8</v>
      </c>
      <c r="C7" s="44">
        <f t="shared" ref="C7:L7" si="0">SUM(C4:C6)</f>
        <v>90</v>
      </c>
      <c r="D7" s="11">
        <f t="shared" si="0"/>
        <v>90</v>
      </c>
      <c r="E7" s="11">
        <f t="shared" si="0"/>
        <v>90</v>
      </c>
      <c r="F7" s="11">
        <f t="shared" si="0"/>
        <v>90</v>
      </c>
      <c r="G7" s="11">
        <f t="shared" si="0"/>
        <v>90</v>
      </c>
      <c r="H7" s="11">
        <f t="shared" si="0"/>
        <v>90</v>
      </c>
      <c r="I7" s="11">
        <f t="shared" si="0"/>
        <v>90</v>
      </c>
      <c r="J7" s="11">
        <f t="shared" si="0"/>
        <v>90</v>
      </c>
      <c r="K7" s="11">
        <f t="shared" si="0"/>
        <v>90</v>
      </c>
      <c r="L7" s="68">
        <f t="shared" si="0"/>
        <v>90</v>
      </c>
      <c r="M7" s="1"/>
    </row>
    <row r="8" spans="1:13" ht="15.6" customHeight="1" x14ac:dyDescent="0.2">
      <c r="A8" s="146"/>
      <c r="B8" s="74" t="s">
        <v>6</v>
      </c>
      <c r="C8" s="47">
        <f>C7/3</f>
        <v>30</v>
      </c>
      <c r="D8" s="13">
        <f t="shared" ref="D8:L8" si="1">D7/3</f>
        <v>30</v>
      </c>
      <c r="E8" s="13">
        <f t="shared" si="1"/>
        <v>30</v>
      </c>
      <c r="F8" s="13">
        <f t="shared" si="1"/>
        <v>30</v>
      </c>
      <c r="G8" s="13">
        <f t="shared" si="1"/>
        <v>30</v>
      </c>
      <c r="H8" s="13">
        <f t="shared" si="1"/>
        <v>30</v>
      </c>
      <c r="I8" s="13">
        <f t="shared" si="1"/>
        <v>30</v>
      </c>
      <c r="J8" s="13">
        <f t="shared" si="1"/>
        <v>30</v>
      </c>
      <c r="K8" s="13">
        <f t="shared" si="1"/>
        <v>30</v>
      </c>
      <c r="L8" s="67">
        <f t="shared" si="1"/>
        <v>30</v>
      </c>
      <c r="M8" s="5"/>
    </row>
    <row r="9" spans="1:13" ht="15.6" customHeight="1" thickBot="1" x14ac:dyDescent="0.25">
      <c r="A9" s="214"/>
      <c r="B9" s="81" t="s">
        <v>28</v>
      </c>
      <c r="C9" s="82">
        <f t="shared" ref="C9:L9" si="2">C8/30*100</f>
        <v>100</v>
      </c>
      <c r="D9" s="83">
        <f t="shared" si="2"/>
        <v>100</v>
      </c>
      <c r="E9" s="83">
        <f t="shared" si="2"/>
        <v>100</v>
      </c>
      <c r="F9" s="83">
        <f t="shared" si="2"/>
        <v>100</v>
      </c>
      <c r="G9" s="83">
        <f t="shared" si="2"/>
        <v>100</v>
      </c>
      <c r="H9" s="83">
        <f t="shared" si="2"/>
        <v>100</v>
      </c>
      <c r="I9" s="83">
        <f t="shared" si="2"/>
        <v>100</v>
      </c>
      <c r="J9" s="83">
        <f t="shared" si="2"/>
        <v>100</v>
      </c>
      <c r="K9" s="83">
        <f t="shared" si="2"/>
        <v>100</v>
      </c>
      <c r="L9" s="84">
        <f t="shared" si="2"/>
        <v>100</v>
      </c>
      <c r="M9" s="6"/>
    </row>
    <row r="10" spans="1:13" s="2" customFormat="1" ht="15.6" customHeight="1" thickTop="1" x14ac:dyDescent="0.2">
      <c r="A10" s="143" t="s">
        <v>34</v>
      </c>
      <c r="B10" s="72" t="s">
        <v>31</v>
      </c>
      <c r="C10" s="36">
        <v>30</v>
      </c>
      <c r="D10" s="37">
        <v>30</v>
      </c>
      <c r="E10" s="37">
        <v>30</v>
      </c>
      <c r="F10" s="37">
        <v>12</v>
      </c>
      <c r="G10" s="37">
        <v>2</v>
      </c>
      <c r="H10" s="37">
        <v>1</v>
      </c>
      <c r="I10" s="37">
        <v>0</v>
      </c>
      <c r="J10" s="37">
        <v>0</v>
      </c>
      <c r="K10" s="37">
        <v>0</v>
      </c>
      <c r="L10" s="64">
        <v>0</v>
      </c>
      <c r="M10" s="7"/>
    </row>
    <row r="11" spans="1:13" ht="15.6" customHeight="1" x14ac:dyDescent="0.2">
      <c r="A11" s="143"/>
      <c r="B11" s="72" t="s">
        <v>32</v>
      </c>
      <c r="C11" s="36">
        <v>30</v>
      </c>
      <c r="D11" s="37">
        <v>30</v>
      </c>
      <c r="E11" s="37">
        <v>29</v>
      </c>
      <c r="F11" s="37">
        <v>15</v>
      </c>
      <c r="G11" s="37">
        <v>8</v>
      </c>
      <c r="H11" s="37">
        <v>1</v>
      </c>
      <c r="I11" s="37">
        <v>0</v>
      </c>
      <c r="J11" s="37">
        <v>0</v>
      </c>
      <c r="K11" s="37">
        <v>0</v>
      </c>
      <c r="L11" s="64">
        <v>0</v>
      </c>
      <c r="M11" s="1"/>
    </row>
    <row r="12" spans="1:13" ht="15.6" customHeight="1" x14ac:dyDescent="0.2">
      <c r="A12" s="143"/>
      <c r="B12" s="73" t="s">
        <v>33</v>
      </c>
      <c r="C12" s="62">
        <v>30</v>
      </c>
      <c r="D12" s="63">
        <v>30</v>
      </c>
      <c r="E12" s="63">
        <v>28</v>
      </c>
      <c r="F12" s="63">
        <v>18</v>
      </c>
      <c r="G12" s="63">
        <v>6</v>
      </c>
      <c r="H12" s="63">
        <v>0</v>
      </c>
      <c r="I12" s="63">
        <v>0</v>
      </c>
      <c r="J12" s="63">
        <v>0</v>
      </c>
      <c r="K12" s="63">
        <v>0</v>
      </c>
      <c r="L12" s="65">
        <v>0</v>
      </c>
      <c r="M12" s="1"/>
    </row>
    <row r="13" spans="1:13" ht="15.6" customHeight="1" x14ac:dyDescent="0.2">
      <c r="A13" s="143"/>
      <c r="B13" s="74" t="s">
        <v>8</v>
      </c>
      <c r="C13" s="45">
        <f t="shared" ref="C13:L13" si="3">SUM(C10:C12)</f>
        <v>90</v>
      </c>
      <c r="D13" s="12">
        <f t="shared" si="3"/>
        <v>90</v>
      </c>
      <c r="E13" s="12">
        <f t="shared" si="3"/>
        <v>87</v>
      </c>
      <c r="F13" s="12">
        <f t="shared" si="3"/>
        <v>45</v>
      </c>
      <c r="G13" s="12">
        <f t="shared" si="3"/>
        <v>16</v>
      </c>
      <c r="H13" s="12">
        <f t="shared" si="3"/>
        <v>2</v>
      </c>
      <c r="I13" s="12">
        <f t="shared" si="3"/>
        <v>0</v>
      </c>
      <c r="J13" s="12">
        <f t="shared" si="3"/>
        <v>0</v>
      </c>
      <c r="K13" s="12">
        <f t="shared" si="3"/>
        <v>0</v>
      </c>
      <c r="L13" s="66">
        <f t="shared" si="3"/>
        <v>0</v>
      </c>
      <c r="M13" s="1"/>
    </row>
    <row r="14" spans="1:13" ht="15.6" customHeight="1" x14ac:dyDescent="0.2">
      <c r="A14" s="143"/>
      <c r="B14" s="74" t="s">
        <v>6</v>
      </c>
      <c r="C14" s="47">
        <f t="shared" ref="C14:L14" si="4">C13/3</f>
        <v>30</v>
      </c>
      <c r="D14" s="13">
        <f t="shared" si="4"/>
        <v>30</v>
      </c>
      <c r="E14" s="13">
        <f t="shared" si="4"/>
        <v>29</v>
      </c>
      <c r="F14" s="13">
        <f t="shared" si="4"/>
        <v>15</v>
      </c>
      <c r="G14" s="13">
        <f t="shared" si="4"/>
        <v>5.333333333333333</v>
      </c>
      <c r="H14" s="13">
        <f t="shared" si="4"/>
        <v>0.66666666666666663</v>
      </c>
      <c r="I14" s="13">
        <f t="shared" si="4"/>
        <v>0</v>
      </c>
      <c r="J14" s="13">
        <f t="shared" si="4"/>
        <v>0</v>
      </c>
      <c r="K14" s="13">
        <f t="shared" si="4"/>
        <v>0</v>
      </c>
      <c r="L14" s="67">
        <f t="shared" si="4"/>
        <v>0</v>
      </c>
      <c r="M14" s="5"/>
    </row>
    <row r="15" spans="1:13" ht="15.6" customHeight="1" thickBot="1" x14ac:dyDescent="0.25">
      <c r="A15" s="143"/>
      <c r="B15" s="81" t="s">
        <v>28</v>
      </c>
      <c r="C15" s="82">
        <f t="shared" ref="C15:L15" si="5">C14/30*100</f>
        <v>100</v>
      </c>
      <c r="D15" s="83">
        <f t="shared" si="5"/>
        <v>100</v>
      </c>
      <c r="E15" s="83">
        <f t="shared" si="5"/>
        <v>96.666666666666671</v>
      </c>
      <c r="F15" s="83">
        <f t="shared" si="5"/>
        <v>50</v>
      </c>
      <c r="G15" s="83">
        <f t="shared" si="5"/>
        <v>17.777777777777775</v>
      </c>
      <c r="H15" s="83">
        <f t="shared" si="5"/>
        <v>2.2222222222222219</v>
      </c>
      <c r="I15" s="83">
        <f t="shared" si="5"/>
        <v>0</v>
      </c>
      <c r="J15" s="83">
        <f t="shared" si="5"/>
        <v>0</v>
      </c>
      <c r="K15" s="83">
        <f t="shared" si="5"/>
        <v>0</v>
      </c>
      <c r="L15" s="84">
        <f t="shared" si="5"/>
        <v>0</v>
      </c>
      <c r="M15" s="6"/>
    </row>
    <row r="16" spans="1:13" ht="15.6" customHeight="1" thickTop="1" x14ac:dyDescent="0.2">
      <c r="A16" s="149" t="s">
        <v>35</v>
      </c>
      <c r="B16" s="72" t="s">
        <v>31</v>
      </c>
      <c r="C16" s="36">
        <v>30</v>
      </c>
      <c r="D16" s="37">
        <v>30</v>
      </c>
      <c r="E16" s="37">
        <v>29</v>
      </c>
      <c r="F16" s="37">
        <v>13</v>
      </c>
      <c r="G16" s="37">
        <v>5</v>
      </c>
      <c r="H16" s="37">
        <v>3</v>
      </c>
      <c r="I16" s="37">
        <v>0</v>
      </c>
      <c r="J16" s="37">
        <v>0</v>
      </c>
      <c r="K16" s="37">
        <v>0</v>
      </c>
      <c r="L16" s="64">
        <v>0</v>
      </c>
    </row>
    <row r="17" spans="1:13" ht="15.6" customHeight="1" x14ac:dyDescent="0.2">
      <c r="A17" s="150"/>
      <c r="B17" s="72" t="s">
        <v>32</v>
      </c>
      <c r="C17" s="36">
        <v>30</v>
      </c>
      <c r="D17" s="37">
        <v>30</v>
      </c>
      <c r="E17" s="37">
        <v>30</v>
      </c>
      <c r="F17" s="37">
        <v>12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64">
        <v>0</v>
      </c>
      <c r="M17" s="1"/>
    </row>
    <row r="18" spans="1:13" ht="15.6" customHeight="1" x14ac:dyDescent="0.2">
      <c r="A18" s="150"/>
      <c r="B18" s="73" t="s">
        <v>33</v>
      </c>
      <c r="C18" s="36">
        <v>30</v>
      </c>
      <c r="D18" s="37">
        <v>30</v>
      </c>
      <c r="E18" s="37">
        <v>30</v>
      </c>
      <c r="F18" s="37">
        <v>9</v>
      </c>
      <c r="G18" s="37">
        <v>2</v>
      </c>
      <c r="H18" s="37">
        <v>0</v>
      </c>
      <c r="I18" s="37">
        <v>0</v>
      </c>
      <c r="J18" s="37">
        <v>0</v>
      </c>
      <c r="K18" s="37">
        <v>0</v>
      </c>
      <c r="L18" s="64">
        <v>0</v>
      </c>
      <c r="M18" s="1"/>
    </row>
    <row r="19" spans="1:13" ht="15.6" customHeight="1" x14ac:dyDescent="0.2">
      <c r="A19" s="150"/>
      <c r="B19" s="74" t="s">
        <v>8</v>
      </c>
      <c r="C19" s="44">
        <f t="shared" ref="C19:L19" si="6">SUM(C16:C18)</f>
        <v>90</v>
      </c>
      <c r="D19" s="11">
        <f t="shared" si="6"/>
        <v>90</v>
      </c>
      <c r="E19" s="11">
        <f t="shared" si="6"/>
        <v>89</v>
      </c>
      <c r="F19" s="11">
        <f t="shared" si="6"/>
        <v>34</v>
      </c>
      <c r="G19" s="11">
        <f t="shared" si="6"/>
        <v>7</v>
      </c>
      <c r="H19" s="11">
        <f t="shared" si="6"/>
        <v>3</v>
      </c>
      <c r="I19" s="11">
        <f t="shared" si="6"/>
        <v>0</v>
      </c>
      <c r="J19" s="11">
        <f t="shared" si="6"/>
        <v>0</v>
      </c>
      <c r="K19" s="11">
        <f t="shared" si="6"/>
        <v>0</v>
      </c>
      <c r="L19" s="68">
        <f t="shared" si="6"/>
        <v>0</v>
      </c>
    </row>
    <row r="20" spans="1:13" ht="15.6" customHeight="1" x14ac:dyDescent="0.2">
      <c r="A20" s="150"/>
      <c r="B20" s="74" t="s">
        <v>6</v>
      </c>
      <c r="C20" s="47">
        <f t="shared" ref="C20:L20" si="7">C19/3</f>
        <v>30</v>
      </c>
      <c r="D20" s="13">
        <f t="shared" si="7"/>
        <v>30</v>
      </c>
      <c r="E20" s="13">
        <f t="shared" si="7"/>
        <v>29.666666666666668</v>
      </c>
      <c r="F20" s="13">
        <f t="shared" si="7"/>
        <v>11.333333333333334</v>
      </c>
      <c r="G20" s="13">
        <f t="shared" si="7"/>
        <v>2.3333333333333335</v>
      </c>
      <c r="H20" s="13">
        <f t="shared" si="7"/>
        <v>1</v>
      </c>
      <c r="I20" s="13">
        <f t="shared" si="7"/>
        <v>0</v>
      </c>
      <c r="J20" s="13">
        <f t="shared" si="7"/>
        <v>0</v>
      </c>
      <c r="K20" s="13">
        <f t="shared" si="7"/>
        <v>0</v>
      </c>
      <c r="L20" s="67">
        <f t="shared" si="7"/>
        <v>0</v>
      </c>
      <c r="M20" s="5"/>
    </row>
    <row r="21" spans="1:13" ht="15.6" customHeight="1" thickBot="1" x14ac:dyDescent="0.25">
      <c r="A21" s="151"/>
      <c r="B21" s="81" t="s">
        <v>28</v>
      </c>
      <c r="C21" s="82">
        <f t="shared" ref="C21:L21" si="8">C20/30*100</f>
        <v>100</v>
      </c>
      <c r="D21" s="83">
        <f t="shared" si="8"/>
        <v>100</v>
      </c>
      <c r="E21" s="83">
        <f t="shared" si="8"/>
        <v>98.888888888888886</v>
      </c>
      <c r="F21" s="83">
        <f t="shared" si="8"/>
        <v>37.777777777777786</v>
      </c>
      <c r="G21" s="83">
        <f t="shared" si="8"/>
        <v>7.7777777777777777</v>
      </c>
      <c r="H21" s="83">
        <f t="shared" si="8"/>
        <v>3.3333333333333335</v>
      </c>
      <c r="I21" s="83">
        <f t="shared" si="8"/>
        <v>0</v>
      </c>
      <c r="J21" s="83">
        <f t="shared" si="8"/>
        <v>0</v>
      </c>
      <c r="K21" s="83">
        <f t="shared" si="8"/>
        <v>0</v>
      </c>
      <c r="L21" s="84">
        <f t="shared" si="8"/>
        <v>0</v>
      </c>
      <c r="M21" s="6"/>
    </row>
    <row r="22" spans="1:13" ht="15.6" customHeight="1" thickTop="1" x14ac:dyDescent="0.2">
      <c r="A22" s="147" t="s">
        <v>36</v>
      </c>
      <c r="B22" s="72" t="s">
        <v>31</v>
      </c>
      <c r="C22" s="36">
        <v>30</v>
      </c>
      <c r="D22" s="37">
        <v>30</v>
      </c>
      <c r="E22" s="37">
        <v>29</v>
      </c>
      <c r="F22" s="37">
        <v>14</v>
      </c>
      <c r="G22" s="37">
        <v>6</v>
      </c>
      <c r="H22" s="37">
        <v>3</v>
      </c>
      <c r="I22" s="37">
        <v>2</v>
      </c>
      <c r="J22" s="37">
        <v>0</v>
      </c>
      <c r="K22" s="37">
        <v>0</v>
      </c>
      <c r="L22" s="64">
        <v>0</v>
      </c>
    </row>
    <row r="23" spans="1:13" ht="15.6" customHeight="1" x14ac:dyDescent="0.2">
      <c r="A23" s="143"/>
      <c r="B23" s="72" t="s">
        <v>32</v>
      </c>
      <c r="C23" s="36">
        <v>30</v>
      </c>
      <c r="D23" s="37">
        <v>29</v>
      </c>
      <c r="E23" s="37">
        <v>29</v>
      </c>
      <c r="F23" s="37">
        <v>14</v>
      </c>
      <c r="G23" s="37">
        <v>2</v>
      </c>
      <c r="H23" s="37">
        <v>0</v>
      </c>
      <c r="I23" s="37">
        <v>0</v>
      </c>
      <c r="J23" s="37">
        <v>0</v>
      </c>
      <c r="K23" s="37">
        <v>0</v>
      </c>
      <c r="L23" s="64">
        <v>0</v>
      </c>
      <c r="M23" s="1"/>
    </row>
    <row r="24" spans="1:13" ht="15.6" customHeight="1" x14ac:dyDescent="0.2">
      <c r="A24" s="143"/>
      <c r="B24" s="73" t="s">
        <v>33</v>
      </c>
      <c r="C24" s="36">
        <v>30</v>
      </c>
      <c r="D24" s="37">
        <v>30</v>
      </c>
      <c r="E24" s="37">
        <v>30</v>
      </c>
      <c r="F24" s="37">
        <v>15</v>
      </c>
      <c r="G24" s="37">
        <v>3</v>
      </c>
      <c r="H24" s="37">
        <v>0</v>
      </c>
      <c r="I24" s="37">
        <v>0</v>
      </c>
      <c r="J24" s="37">
        <v>0</v>
      </c>
      <c r="K24" s="37">
        <v>0</v>
      </c>
      <c r="L24" s="64">
        <v>0</v>
      </c>
      <c r="M24" s="4"/>
    </row>
    <row r="25" spans="1:13" ht="15.6" customHeight="1" x14ac:dyDescent="0.2">
      <c r="A25" s="143"/>
      <c r="B25" s="74" t="s">
        <v>8</v>
      </c>
      <c r="C25" s="44">
        <f t="shared" ref="C25:L25" si="9">SUM(C22:C24)</f>
        <v>90</v>
      </c>
      <c r="D25" s="11">
        <f t="shared" si="9"/>
        <v>89</v>
      </c>
      <c r="E25" s="11">
        <f t="shared" si="9"/>
        <v>88</v>
      </c>
      <c r="F25" s="11">
        <f t="shared" si="9"/>
        <v>43</v>
      </c>
      <c r="G25" s="11">
        <f t="shared" si="9"/>
        <v>11</v>
      </c>
      <c r="H25" s="11">
        <f t="shared" si="9"/>
        <v>3</v>
      </c>
      <c r="I25" s="11">
        <f t="shared" si="9"/>
        <v>2</v>
      </c>
      <c r="J25" s="11">
        <f t="shared" si="9"/>
        <v>0</v>
      </c>
      <c r="K25" s="11">
        <f t="shared" si="9"/>
        <v>0</v>
      </c>
      <c r="L25" s="68">
        <f t="shared" si="9"/>
        <v>0</v>
      </c>
      <c r="M25" s="4"/>
    </row>
    <row r="26" spans="1:13" ht="15.6" customHeight="1" x14ac:dyDescent="0.2">
      <c r="A26" s="143"/>
      <c r="B26" s="74" t="s">
        <v>6</v>
      </c>
      <c r="C26" s="47">
        <f>C25/3</f>
        <v>30</v>
      </c>
      <c r="D26" s="13">
        <f t="shared" ref="D26:L26" si="10">D25/3</f>
        <v>29.666666666666668</v>
      </c>
      <c r="E26" s="13">
        <f t="shared" si="10"/>
        <v>29.333333333333332</v>
      </c>
      <c r="F26" s="13">
        <f t="shared" si="10"/>
        <v>14.333333333333334</v>
      </c>
      <c r="G26" s="13">
        <f t="shared" si="10"/>
        <v>3.6666666666666665</v>
      </c>
      <c r="H26" s="13">
        <f t="shared" si="10"/>
        <v>1</v>
      </c>
      <c r="I26" s="13">
        <f t="shared" si="10"/>
        <v>0.66666666666666663</v>
      </c>
      <c r="J26" s="13">
        <f t="shared" si="10"/>
        <v>0</v>
      </c>
      <c r="K26" s="13">
        <f t="shared" si="10"/>
        <v>0</v>
      </c>
      <c r="L26" s="67">
        <f t="shared" si="10"/>
        <v>0</v>
      </c>
      <c r="M26" s="5"/>
    </row>
    <row r="27" spans="1:13" ht="15.6" customHeight="1" thickBot="1" x14ac:dyDescent="0.25">
      <c r="A27" s="143"/>
      <c r="B27" s="224" t="s">
        <v>28</v>
      </c>
      <c r="C27" s="225">
        <f t="shared" ref="C27:L27" si="11">C26/30*100</f>
        <v>100</v>
      </c>
      <c r="D27" s="226">
        <f t="shared" si="11"/>
        <v>98.888888888888886</v>
      </c>
      <c r="E27" s="226">
        <f t="shared" si="11"/>
        <v>97.777777777777771</v>
      </c>
      <c r="F27" s="226">
        <f t="shared" si="11"/>
        <v>47.777777777777779</v>
      </c>
      <c r="G27" s="226">
        <f t="shared" si="11"/>
        <v>12.222222222222221</v>
      </c>
      <c r="H27" s="226">
        <f t="shared" si="11"/>
        <v>3.3333333333333335</v>
      </c>
      <c r="I27" s="226">
        <f t="shared" si="11"/>
        <v>2.2222222222222219</v>
      </c>
      <c r="J27" s="226">
        <f t="shared" si="11"/>
        <v>0</v>
      </c>
      <c r="K27" s="226">
        <f t="shared" si="11"/>
        <v>0</v>
      </c>
      <c r="L27" s="227">
        <f t="shared" si="11"/>
        <v>0</v>
      </c>
      <c r="M27" s="6"/>
    </row>
    <row r="28" spans="1:13" ht="20.399999999999999" customHeight="1" x14ac:dyDescent="0.2">
      <c r="A28" s="228" t="s">
        <v>29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222"/>
      <c r="M28" s="6"/>
    </row>
    <row r="29" spans="1:13" ht="15" customHeight="1" x14ac:dyDescent="0.2">
      <c r="A29" s="146" t="s">
        <v>25</v>
      </c>
      <c r="B29" s="72" t="s">
        <v>31</v>
      </c>
      <c r="C29" s="36">
        <v>30</v>
      </c>
      <c r="D29" s="37">
        <v>30</v>
      </c>
      <c r="E29" s="37">
        <v>30</v>
      </c>
      <c r="F29" s="37">
        <v>30</v>
      </c>
      <c r="G29" s="37">
        <v>30</v>
      </c>
      <c r="H29" s="37">
        <v>30</v>
      </c>
      <c r="I29" s="37">
        <v>30</v>
      </c>
      <c r="J29" s="37">
        <v>30</v>
      </c>
      <c r="K29" s="37">
        <v>30</v>
      </c>
      <c r="L29" s="64">
        <v>30</v>
      </c>
    </row>
    <row r="30" spans="1:13" s="3" customFormat="1" ht="15" customHeight="1" x14ac:dyDescent="0.2">
      <c r="A30" s="146"/>
      <c r="B30" s="72" t="s">
        <v>32</v>
      </c>
      <c r="C30" s="36">
        <v>30</v>
      </c>
      <c r="D30" s="37">
        <v>30</v>
      </c>
      <c r="E30" s="37">
        <v>30</v>
      </c>
      <c r="F30" s="37">
        <v>30</v>
      </c>
      <c r="G30" s="37">
        <v>30</v>
      </c>
      <c r="H30" s="37">
        <v>30</v>
      </c>
      <c r="I30" s="37">
        <v>30</v>
      </c>
      <c r="J30" s="37">
        <v>30</v>
      </c>
      <c r="K30" s="37">
        <v>30</v>
      </c>
      <c r="L30" s="64">
        <v>30</v>
      </c>
      <c r="M30" s="1"/>
    </row>
    <row r="31" spans="1:13" s="3" customFormat="1" ht="15" customHeight="1" x14ac:dyDescent="0.2">
      <c r="A31" s="146"/>
      <c r="B31" s="73" t="s">
        <v>33</v>
      </c>
      <c r="C31" s="36">
        <v>30</v>
      </c>
      <c r="D31" s="37">
        <v>30</v>
      </c>
      <c r="E31" s="37">
        <v>30</v>
      </c>
      <c r="F31" s="37">
        <v>30</v>
      </c>
      <c r="G31" s="37">
        <v>30</v>
      </c>
      <c r="H31" s="37">
        <v>30</v>
      </c>
      <c r="I31" s="37">
        <v>30</v>
      </c>
      <c r="J31" s="37">
        <v>30</v>
      </c>
      <c r="K31" s="37">
        <v>30</v>
      </c>
      <c r="L31" s="64">
        <v>30</v>
      </c>
      <c r="M31" s="1"/>
    </row>
    <row r="32" spans="1:13" s="3" customFormat="1" ht="15" customHeight="1" x14ac:dyDescent="0.2">
      <c r="A32" s="146"/>
      <c r="B32" s="74" t="s">
        <v>8</v>
      </c>
      <c r="C32" s="44">
        <f t="shared" ref="C32:L32" si="12">SUM(C29:C31)</f>
        <v>90</v>
      </c>
      <c r="D32" s="11">
        <f t="shared" si="12"/>
        <v>90</v>
      </c>
      <c r="E32" s="11">
        <f t="shared" si="12"/>
        <v>90</v>
      </c>
      <c r="F32" s="11">
        <f t="shared" si="12"/>
        <v>90</v>
      </c>
      <c r="G32" s="11">
        <f t="shared" si="12"/>
        <v>90</v>
      </c>
      <c r="H32" s="11">
        <f t="shared" si="12"/>
        <v>90</v>
      </c>
      <c r="I32" s="11">
        <f t="shared" si="12"/>
        <v>90</v>
      </c>
      <c r="J32" s="11">
        <f t="shared" si="12"/>
        <v>90</v>
      </c>
      <c r="K32" s="11">
        <f t="shared" si="12"/>
        <v>90</v>
      </c>
      <c r="L32" s="68">
        <f t="shared" si="12"/>
        <v>90</v>
      </c>
      <c r="M32" s="14"/>
    </row>
    <row r="33" spans="1:13" s="3" customFormat="1" ht="15" customHeight="1" x14ac:dyDescent="0.2">
      <c r="A33" s="146"/>
      <c r="B33" s="74" t="s">
        <v>6</v>
      </c>
      <c r="C33" s="47">
        <f>C32/3</f>
        <v>30</v>
      </c>
      <c r="D33" s="13">
        <f t="shared" ref="D33:L33" si="13">D32/3</f>
        <v>30</v>
      </c>
      <c r="E33" s="13">
        <f t="shared" si="13"/>
        <v>30</v>
      </c>
      <c r="F33" s="13">
        <f t="shared" si="13"/>
        <v>30</v>
      </c>
      <c r="G33" s="13">
        <f t="shared" si="13"/>
        <v>30</v>
      </c>
      <c r="H33" s="13">
        <f t="shared" si="13"/>
        <v>30</v>
      </c>
      <c r="I33" s="13">
        <f t="shared" si="13"/>
        <v>30</v>
      </c>
      <c r="J33" s="13">
        <f t="shared" si="13"/>
        <v>30</v>
      </c>
      <c r="K33" s="13">
        <f t="shared" si="13"/>
        <v>30</v>
      </c>
      <c r="L33" s="67">
        <f t="shared" si="13"/>
        <v>30</v>
      </c>
      <c r="M33" s="15"/>
    </row>
    <row r="34" spans="1:13" s="3" customFormat="1" ht="15" customHeight="1" thickBot="1" x14ac:dyDescent="0.25">
      <c r="A34" s="214"/>
      <c r="B34" s="81" t="s">
        <v>28</v>
      </c>
      <c r="C34" s="82">
        <f>C33/30*100</f>
        <v>100</v>
      </c>
      <c r="D34" s="83">
        <f t="shared" ref="D34:L34" si="14">D33/30*100</f>
        <v>100</v>
      </c>
      <c r="E34" s="83">
        <f t="shared" si="14"/>
        <v>100</v>
      </c>
      <c r="F34" s="83">
        <f t="shared" si="14"/>
        <v>100</v>
      </c>
      <c r="G34" s="83">
        <f t="shared" si="14"/>
        <v>100</v>
      </c>
      <c r="H34" s="83">
        <f t="shared" si="14"/>
        <v>100</v>
      </c>
      <c r="I34" s="83">
        <f t="shared" si="14"/>
        <v>100</v>
      </c>
      <c r="J34" s="83">
        <f t="shared" si="14"/>
        <v>100</v>
      </c>
      <c r="K34" s="83">
        <f t="shared" si="14"/>
        <v>100</v>
      </c>
      <c r="L34" s="84">
        <f t="shared" si="14"/>
        <v>100</v>
      </c>
      <c r="M34" s="16"/>
    </row>
    <row r="35" spans="1:13" ht="15" customHeight="1" thickTop="1" x14ac:dyDescent="0.2">
      <c r="A35" s="143" t="s">
        <v>37</v>
      </c>
      <c r="B35" s="72" t="s">
        <v>31</v>
      </c>
      <c r="C35" s="36">
        <v>30</v>
      </c>
      <c r="D35" s="37">
        <v>30</v>
      </c>
      <c r="E35" s="37">
        <v>30</v>
      </c>
      <c r="F35" s="37">
        <v>28</v>
      </c>
      <c r="G35" s="37">
        <v>23</v>
      </c>
      <c r="H35" s="37">
        <v>23</v>
      </c>
      <c r="I35" s="37">
        <v>22</v>
      </c>
      <c r="J35" s="37">
        <v>22</v>
      </c>
      <c r="K35" s="37">
        <v>22</v>
      </c>
      <c r="L35" s="64">
        <v>13</v>
      </c>
    </row>
    <row r="36" spans="1:13" ht="15" customHeight="1" x14ac:dyDescent="0.2">
      <c r="A36" s="143"/>
      <c r="B36" s="72" t="s">
        <v>32</v>
      </c>
      <c r="C36" s="36">
        <v>30</v>
      </c>
      <c r="D36" s="37">
        <v>30</v>
      </c>
      <c r="E36" s="37">
        <v>30</v>
      </c>
      <c r="F36" s="46">
        <v>28</v>
      </c>
      <c r="G36" s="46">
        <v>26</v>
      </c>
      <c r="H36" s="37">
        <v>19</v>
      </c>
      <c r="I36" s="37">
        <v>16</v>
      </c>
      <c r="J36" s="37">
        <v>15</v>
      </c>
      <c r="K36" s="37">
        <v>10</v>
      </c>
      <c r="L36" s="64">
        <v>4</v>
      </c>
      <c r="M36" s="1"/>
    </row>
    <row r="37" spans="1:13" ht="15" customHeight="1" x14ac:dyDescent="0.2">
      <c r="A37" s="143"/>
      <c r="B37" s="73" t="s">
        <v>33</v>
      </c>
      <c r="C37" s="36">
        <v>30</v>
      </c>
      <c r="D37" s="37">
        <v>30</v>
      </c>
      <c r="E37" s="37">
        <v>30</v>
      </c>
      <c r="F37" s="37">
        <v>29</v>
      </c>
      <c r="G37" s="37">
        <v>27</v>
      </c>
      <c r="H37" s="37">
        <v>23</v>
      </c>
      <c r="I37" s="37">
        <v>22</v>
      </c>
      <c r="J37" s="37">
        <v>21</v>
      </c>
      <c r="K37" s="37">
        <v>19</v>
      </c>
      <c r="L37" s="64">
        <v>14</v>
      </c>
      <c r="M37" s="1"/>
    </row>
    <row r="38" spans="1:13" ht="15" customHeight="1" x14ac:dyDescent="0.2">
      <c r="A38" s="143"/>
      <c r="B38" s="74" t="s">
        <v>8</v>
      </c>
      <c r="C38" s="44">
        <f t="shared" ref="C38:L38" si="15">SUM(C35:C37)</f>
        <v>90</v>
      </c>
      <c r="D38" s="11">
        <f t="shared" si="15"/>
        <v>90</v>
      </c>
      <c r="E38" s="11">
        <f t="shared" si="15"/>
        <v>90</v>
      </c>
      <c r="F38" s="11">
        <f t="shared" si="15"/>
        <v>85</v>
      </c>
      <c r="G38" s="11">
        <f t="shared" si="15"/>
        <v>76</v>
      </c>
      <c r="H38" s="11">
        <f t="shared" si="15"/>
        <v>65</v>
      </c>
      <c r="I38" s="11">
        <f t="shared" si="15"/>
        <v>60</v>
      </c>
      <c r="J38" s="11">
        <f t="shared" si="15"/>
        <v>58</v>
      </c>
      <c r="K38" s="11">
        <f t="shared" si="15"/>
        <v>51</v>
      </c>
      <c r="L38" s="68">
        <f t="shared" si="15"/>
        <v>31</v>
      </c>
      <c r="M38" s="14"/>
    </row>
    <row r="39" spans="1:13" ht="15" customHeight="1" x14ac:dyDescent="0.2">
      <c r="A39" s="143"/>
      <c r="B39" s="74" t="s">
        <v>6</v>
      </c>
      <c r="C39" s="47">
        <f>C38/3</f>
        <v>30</v>
      </c>
      <c r="D39" s="13">
        <f t="shared" ref="D39:L39" si="16">D38/3</f>
        <v>30</v>
      </c>
      <c r="E39" s="13">
        <f t="shared" si="16"/>
        <v>30</v>
      </c>
      <c r="F39" s="13">
        <f t="shared" si="16"/>
        <v>28.333333333333332</v>
      </c>
      <c r="G39" s="13">
        <f t="shared" si="16"/>
        <v>25.333333333333332</v>
      </c>
      <c r="H39" s="13">
        <f t="shared" si="16"/>
        <v>21.666666666666668</v>
      </c>
      <c r="I39" s="13">
        <f t="shared" si="16"/>
        <v>20</v>
      </c>
      <c r="J39" s="13">
        <f t="shared" si="16"/>
        <v>19.333333333333332</v>
      </c>
      <c r="K39" s="13">
        <f t="shared" si="16"/>
        <v>17</v>
      </c>
      <c r="L39" s="67">
        <f t="shared" si="16"/>
        <v>10.333333333333334</v>
      </c>
      <c r="M39" s="15"/>
    </row>
    <row r="40" spans="1:13" ht="15" customHeight="1" thickBot="1" x14ac:dyDescent="0.25">
      <c r="A40" s="148"/>
      <c r="B40" s="81" t="s">
        <v>28</v>
      </c>
      <c r="C40" s="82">
        <f t="shared" ref="C40:L40" si="17">C39/30*100</f>
        <v>100</v>
      </c>
      <c r="D40" s="83">
        <f t="shared" si="17"/>
        <v>100</v>
      </c>
      <c r="E40" s="83">
        <f t="shared" si="17"/>
        <v>100</v>
      </c>
      <c r="F40" s="89">
        <f t="shared" si="17"/>
        <v>94.444444444444443</v>
      </c>
      <c r="G40" s="89">
        <f t="shared" si="17"/>
        <v>84.444444444444443</v>
      </c>
      <c r="H40" s="83">
        <f t="shared" si="17"/>
        <v>72.222222222222214</v>
      </c>
      <c r="I40" s="83">
        <f t="shared" si="17"/>
        <v>66.666666666666657</v>
      </c>
      <c r="J40" s="83">
        <f t="shared" si="17"/>
        <v>64.444444444444443</v>
      </c>
      <c r="K40" s="83">
        <f t="shared" si="17"/>
        <v>56.666666666666664</v>
      </c>
      <c r="L40" s="84">
        <f t="shared" si="17"/>
        <v>34.444444444444443</v>
      </c>
      <c r="M40" s="16"/>
    </row>
    <row r="41" spans="1:13" ht="15" customHeight="1" thickTop="1" x14ac:dyDescent="0.2">
      <c r="A41" s="147" t="s">
        <v>35</v>
      </c>
      <c r="B41" s="72" t="s">
        <v>31</v>
      </c>
      <c r="C41" s="36">
        <v>30</v>
      </c>
      <c r="D41" s="37">
        <v>30</v>
      </c>
      <c r="E41" s="37">
        <v>30</v>
      </c>
      <c r="F41" s="37">
        <v>28</v>
      </c>
      <c r="G41" s="37">
        <v>24</v>
      </c>
      <c r="H41" s="37">
        <v>20</v>
      </c>
      <c r="I41" s="37">
        <v>18</v>
      </c>
      <c r="J41" s="37">
        <v>16</v>
      </c>
      <c r="K41" s="37">
        <v>16</v>
      </c>
      <c r="L41" s="64">
        <v>13</v>
      </c>
    </row>
    <row r="42" spans="1:13" ht="15" customHeight="1" x14ac:dyDescent="0.2">
      <c r="A42" s="143"/>
      <c r="B42" s="72" t="s">
        <v>32</v>
      </c>
      <c r="C42" s="36">
        <v>30</v>
      </c>
      <c r="D42" s="37">
        <v>30</v>
      </c>
      <c r="E42" s="37">
        <v>30</v>
      </c>
      <c r="F42" s="37">
        <v>29</v>
      </c>
      <c r="G42" s="37">
        <v>24</v>
      </c>
      <c r="H42" s="37">
        <v>22</v>
      </c>
      <c r="I42" s="37">
        <v>20</v>
      </c>
      <c r="J42" s="37">
        <v>18</v>
      </c>
      <c r="K42" s="37">
        <v>15</v>
      </c>
      <c r="L42" s="64">
        <v>13</v>
      </c>
      <c r="M42" s="1"/>
    </row>
    <row r="43" spans="1:13" ht="15" customHeight="1" x14ac:dyDescent="0.2">
      <c r="A43" s="143"/>
      <c r="B43" s="73" t="s">
        <v>33</v>
      </c>
      <c r="C43" s="36">
        <v>30</v>
      </c>
      <c r="D43" s="37">
        <v>30</v>
      </c>
      <c r="E43" s="37">
        <v>30</v>
      </c>
      <c r="F43" s="37">
        <v>27</v>
      </c>
      <c r="G43" s="37">
        <v>21</v>
      </c>
      <c r="H43" s="37">
        <v>18</v>
      </c>
      <c r="I43" s="37">
        <v>16</v>
      </c>
      <c r="J43" s="37">
        <v>16</v>
      </c>
      <c r="K43" s="37">
        <v>14</v>
      </c>
      <c r="L43" s="64">
        <v>14</v>
      </c>
      <c r="M43" s="1"/>
    </row>
    <row r="44" spans="1:13" s="3" customFormat="1" ht="15" customHeight="1" x14ac:dyDescent="0.2">
      <c r="A44" s="143"/>
      <c r="B44" s="74" t="s">
        <v>8</v>
      </c>
      <c r="C44" s="44">
        <f t="shared" ref="C44:L44" si="18">SUM(C41:C43)</f>
        <v>90</v>
      </c>
      <c r="D44" s="11">
        <f t="shared" si="18"/>
        <v>90</v>
      </c>
      <c r="E44" s="11">
        <f t="shared" si="18"/>
        <v>90</v>
      </c>
      <c r="F44" s="11">
        <f t="shared" si="18"/>
        <v>84</v>
      </c>
      <c r="G44" s="11">
        <f t="shared" si="18"/>
        <v>69</v>
      </c>
      <c r="H44" s="11">
        <f t="shared" si="18"/>
        <v>60</v>
      </c>
      <c r="I44" s="11">
        <f t="shared" si="18"/>
        <v>54</v>
      </c>
      <c r="J44" s="11">
        <f t="shared" si="18"/>
        <v>50</v>
      </c>
      <c r="K44" s="11">
        <f t="shared" si="18"/>
        <v>45</v>
      </c>
      <c r="L44" s="68">
        <f t="shared" si="18"/>
        <v>40</v>
      </c>
      <c r="M44" s="1"/>
    </row>
    <row r="45" spans="1:13" ht="15" customHeight="1" x14ac:dyDescent="0.2">
      <c r="A45" s="143"/>
      <c r="B45" s="74" t="s">
        <v>6</v>
      </c>
      <c r="C45" s="47">
        <f>C44/3</f>
        <v>30</v>
      </c>
      <c r="D45" s="13">
        <f t="shared" ref="D45:L45" si="19">D44/3</f>
        <v>30</v>
      </c>
      <c r="E45" s="13">
        <f t="shared" si="19"/>
        <v>30</v>
      </c>
      <c r="F45" s="13">
        <f t="shared" si="19"/>
        <v>28</v>
      </c>
      <c r="G45" s="13">
        <f t="shared" si="19"/>
        <v>23</v>
      </c>
      <c r="H45" s="13">
        <f t="shared" si="19"/>
        <v>20</v>
      </c>
      <c r="I45" s="13">
        <f t="shared" si="19"/>
        <v>18</v>
      </c>
      <c r="J45" s="13">
        <f t="shared" si="19"/>
        <v>16.666666666666668</v>
      </c>
      <c r="K45" s="13">
        <f t="shared" si="19"/>
        <v>15</v>
      </c>
      <c r="L45" s="67">
        <f t="shared" si="19"/>
        <v>13.333333333333334</v>
      </c>
      <c r="M45" s="5"/>
    </row>
    <row r="46" spans="1:13" ht="15" customHeight="1" thickBot="1" x14ac:dyDescent="0.25">
      <c r="A46" s="148"/>
      <c r="B46" s="81" t="s">
        <v>28</v>
      </c>
      <c r="C46" s="82">
        <f t="shared" ref="C46:L46" si="20">C45/30*100</f>
        <v>100</v>
      </c>
      <c r="D46" s="83">
        <f t="shared" si="20"/>
        <v>100</v>
      </c>
      <c r="E46" s="83">
        <f t="shared" si="20"/>
        <v>100</v>
      </c>
      <c r="F46" s="83">
        <f t="shared" si="20"/>
        <v>93.333333333333329</v>
      </c>
      <c r="G46" s="83">
        <f t="shared" si="20"/>
        <v>76.666666666666671</v>
      </c>
      <c r="H46" s="83">
        <f t="shared" si="20"/>
        <v>66.666666666666657</v>
      </c>
      <c r="I46" s="83">
        <f t="shared" si="20"/>
        <v>60</v>
      </c>
      <c r="J46" s="83">
        <f t="shared" si="20"/>
        <v>55.555555555555557</v>
      </c>
      <c r="K46" s="83">
        <f t="shared" si="20"/>
        <v>50</v>
      </c>
      <c r="L46" s="84">
        <f t="shared" si="20"/>
        <v>44.44444444444445</v>
      </c>
      <c r="M46" s="6"/>
    </row>
    <row r="47" spans="1:13" ht="15" customHeight="1" thickTop="1" x14ac:dyDescent="0.2">
      <c r="A47" s="147" t="s">
        <v>36</v>
      </c>
      <c r="B47" s="72" t="s">
        <v>31</v>
      </c>
      <c r="C47" s="36">
        <v>30</v>
      </c>
      <c r="D47" s="37">
        <v>30</v>
      </c>
      <c r="E47" s="37">
        <v>30</v>
      </c>
      <c r="F47" s="37">
        <v>29</v>
      </c>
      <c r="G47" s="37">
        <v>27</v>
      </c>
      <c r="H47" s="37">
        <v>27</v>
      </c>
      <c r="I47" s="37">
        <v>26</v>
      </c>
      <c r="J47" s="37">
        <v>26</v>
      </c>
      <c r="K47" s="37">
        <v>24</v>
      </c>
      <c r="L47" s="64">
        <v>17</v>
      </c>
    </row>
    <row r="48" spans="1:13" ht="15" customHeight="1" x14ac:dyDescent="0.2">
      <c r="A48" s="143"/>
      <c r="B48" s="72" t="s">
        <v>32</v>
      </c>
      <c r="C48" s="36">
        <v>30</v>
      </c>
      <c r="D48" s="37">
        <v>30</v>
      </c>
      <c r="E48" s="37">
        <v>27</v>
      </c>
      <c r="F48" s="37">
        <v>25</v>
      </c>
      <c r="G48" s="37">
        <v>23</v>
      </c>
      <c r="H48" s="37">
        <v>21</v>
      </c>
      <c r="I48" s="37">
        <v>19</v>
      </c>
      <c r="J48" s="37">
        <v>17</v>
      </c>
      <c r="K48" s="37">
        <v>12</v>
      </c>
      <c r="L48" s="64">
        <v>5</v>
      </c>
      <c r="M48" s="1"/>
    </row>
    <row r="49" spans="1:13" ht="15" customHeight="1" x14ac:dyDescent="0.2">
      <c r="A49" s="143"/>
      <c r="B49" s="73" t="s">
        <v>33</v>
      </c>
      <c r="C49" s="36">
        <v>30</v>
      </c>
      <c r="D49" s="37">
        <v>30</v>
      </c>
      <c r="E49" s="37">
        <v>29</v>
      </c>
      <c r="F49" s="37">
        <v>28</v>
      </c>
      <c r="G49" s="37">
        <v>27</v>
      </c>
      <c r="H49" s="37">
        <v>25</v>
      </c>
      <c r="I49" s="37">
        <v>25</v>
      </c>
      <c r="J49" s="37">
        <v>26</v>
      </c>
      <c r="K49" s="37">
        <v>19</v>
      </c>
      <c r="L49" s="64">
        <v>7</v>
      </c>
      <c r="M49" s="1"/>
    </row>
    <row r="50" spans="1:13" s="8" customFormat="1" ht="15" customHeight="1" x14ac:dyDescent="0.2">
      <c r="A50" s="143"/>
      <c r="B50" s="74" t="s">
        <v>8</v>
      </c>
      <c r="C50" s="44">
        <f t="shared" ref="C50:L50" si="21">SUM(C47:C49)</f>
        <v>90</v>
      </c>
      <c r="D50" s="11">
        <f t="shared" si="21"/>
        <v>90</v>
      </c>
      <c r="E50" s="11">
        <f t="shared" si="21"/>
        <v>86</v>
      </c>
      <c r="F50" s="11">
        <f t="shared" si="21"/>
        <v>82</v>
      </c>
      <c r="G50" s="11">
        <f t="shared" si="21"/>
        <v>77</v>
      </c>
      <c r="H50" s="11">
        <f t="shared" si="21"/>
        <v>73</v>
      </c>
      <c r="I50" s="11">
        <f t="shared" si="21"/>
        <v>70</v>
      </c>
      <c r="J50" s="11">
        <f t="shared" si="21"/>
        <v>69</v>
      </c>
      <c r="K50" s="11">
        <f t="shared" si="21"/>
        <v>55</v>
      </c>
      <c r="L50" s="68">
        <f t="shared" si="21"/>
        <v>29</v>
      </c>
      <c r="M50" s="14"/>
    </row>
    <row r="51" spans="1:13" s="8" customFormat="1" ht="15" customHeight="1" x14ac:dyDescent="0.2">
      <c r="A51" s="143"/>
      <c r="B51" s="74" t="s">
        <v>6</v>
      </c>
      <c r="C51" s="47">
        <f>C50/3</f>
        <v>30</v>
      </c>
      <c r="D51" s="13">
        <f t="shared" ref="D51:L51" si="22">D50/3</f>
        <v>30</v>
      </c>
      <c r="E51" s="13">
        <f t="shared" si="22"/>
        <v>28.666666666666668</v>
      </c>
      <c r="F51" s="13">
        <f t="shared" si="22"/>
        <v>27.333333333333332</v>
      </c>
      <c r="G51" s="13">
        <f t="shared" si="22"/>
        <v>25.666666666666668</v>
      </c>
      <c r="H51" s="13">
        <f t="shared" si="22"/>
        <v>24.333333333333332</v>
      </c>
      <c r="I51" s="13">
        <f t="shared" si="22"/>
        <v>23.333333333333332</v>
      </c>
      <c r="J51" s="13">
        <f t="shared" si="22"/>
        <v>23</v>
      </c>
      <c r="K51" s="13">
        <f t="shared" si="22"/>
        <v>18.333333333333332</v>
      </c>
      <c r="L51" s="67">
        <f t="shared" si="22"/>
        <v>9.6666666666666661</v>
      </c>
      <c r="M51" s="15"/>
    </row>
    <row r="52" spans="1:13" s="8" customFormat="1" ht="15" customHeight="1" thickBot="1" x14ac:dyDescent="0.25">
      <c r="A52" s="223"/>
      <c r="B52" s="85" t="s">
        <v>28</v>
      </c>
      <c r="C52" s="86">
        <f t="shared" ref="C52:L52" si="23">C51/30*100</f>
        <v>100</v>
      </c>
      <c r="D52" s="87">
        <f t="shared" si="23"/>
        <v>100</v>
      </c>
      <c r="E52" s="87">
        <f t="shared" si="23"/>
        <v>95.555555555555557</v>
      </c>
      <c r="F52" s="87">
        <f t="shared" si="23"/>
        <v>91.111111111111114</v>
      </c>
      <c r="G52" s="87">
        <f t="shared" si="23"/>
        <v>85.555555555555557</v>
      </c>
      <c r="H52" s="87">
        <f t="shared" si="23"/>
        <v>81.111111111111114</v>
      </c>
      <c r="I52" s="87">
        <f t="shared" si="23"/>
        <v>77.777777777777786</v>
      </c>
      <c r="J52" s="87">
        <f t="shared" si="23"/>
        <v>76.666666666666671</v>
      </c>
      <c r="K52" s="87">
        <f t="shared" si="23"/>
        <v>61.111111111111107</v>
      </c>
      <c r="L52" s="88">
        <f t="shared" si="23"/>
        <v>32.222222222222221</v>
      </c>
      <c r="M52" s="16"/>
    </row>
    <row r="53" spans="1:13" s="3" customFormat="1" x14ac:dyDescent="0.2">
      <c r="A53" s="9"/>
      <c r="B53" s="70"/>
      <c r="C53" s="9"/>
      <c r="D53" s="9"/>
      <c r="E53" s="9"/>
      <c r="F53" s="9"/>
      <c r="G53" s="9"/>
      <c r="H53" s="9"/>
      <c r="I53" s="9"/>
      <c r="J53" s="9"/>
      <c r="K53" s="9"/>
      <c r="L53" s="9"/>
      <c r="M53" s="6"/>
    </row>
    <row r="54" spans="1:13" s="3" customFormat="1" x14ac:dyDescent="0.2">
      <c r="A54" s="9"/>
      <c r="B54" s="70"/>
      <c r="C54" s="9"/>
      <c r="D54" s="9"/>
      <c r="E54" s="9"/>
      <c r="F54" s="9"/>
      <c r="G54" s="9"/>
      <c r="H54" s="9"/>
      <c r="I54" s="9"/>
      <c r="J54" s="9"/>
      <c r="K54" s="9"/>
      <c r="L54" s="9"/>
      <c r="M54"/>
    </row>
    <row r="55" spans="1:13" s="3" customFormat="1" x14ac:dyDescent="0.2">
      <c r="A55" s="9"/>
      <c r="B55" s="70"/>
      <c r="C55" s="9"/>
      <c r="D55" s="9"/>
      <c r="E55" s="9"/>
      <c r="F55" s="9"/>
      <c r="G55" s="9"/>
      <c r="H55" s="9"/>
      <c r="I55" s="9"/>
      <c r="J55" s="9"/>
      <c r="K55" s="9"/>
      <c r="L55" s="9"/>
      <c r="M55"/>
    </row>
    <row r="56" spans="1:13" s="3" customFormat="1" x14ac:dyDescent="0.2">
      <c r="A56" s="9"/>
      <c r="B56" s="70"/>
      <c r="C56" s="9"/>
      <c r="D56" s="9"/>
      <c r="E56" s="9"/>
      <c r="F56" s="9"/>
      <c r="G56" s="9"/>
      <c r="H56" s="9"/>
      <c r="I56" s="9"/>
      <c r="J56" s="9"/>
      <c r="K56" s="9"/>
      <c r="L56" s="9"/>
      <c r="M56"/>
    </row>
    <row r="57" spans="1:13" s="3" customFormat="1" x14ac:dyDescent="0.2">
      <c r="A57" s="9"/>
      <c r="B57" s="70"/>
      <c r="C57" s="9"/>
      <c r="D57" s="9"/>
      <c r="E57" s="9"/>
      <c r="F57" s="9"/>
      <c r="G57" s="9"/>
      <c r="H57" s="9"/>
      <c r="I57" s="9"/>
      <c r="J57" s="9"/>
      <c r="K57" s="9"/>
      <c r="L57" s="9"/>
      <c r="M57"/>
    </row>
    <row r="58" spans="1:13" s="3" customFormat="1" x14ac:dyDescent="0.2">
      <c r="A58" s="9"/>
      <c r="B58" s="70"/>
      <c r="C58" s="9"/>
      <c r="D58" s="9"/>
      <c r="E58" s="9"/>
      <c r="F58" s="9"/>
      <c r="G58" s="9"/>
      <c r="H58" s="9"/>
      <c r="I58" s="9"/>
      <c r="J58" s="9"/>
      <c r="K58" s="9"/>
      <c r="L58" s="9"/>
      <c r="M58"/>
    </row>
    <row r="59" spans="1:13" s="3" customFormat="1" x14ac:dyDescent="0.2">
      <c r="A59" s="9"/>
      <c r="B59" s="70"/>
      <c r="C59" s="9"/>
      <c r="D59" s="9"/>
      <c r="E59" s="9"/>
      <c r="F59" s="9"/>
      <c r="G59" s="9"/>
      <c r="H59" s="9"/>
      <c r="I59" s="9"/>
      <c r="J59" s="9"/>
      <c r="K59" s="9"/>
      <c r="L59" s="9"/>
      <c r="M59"/>
    </row>
    <row r="60" spans="1:13" s="3" customFormat="1" x14ac:dyDescent="0.2">
      <c r="A60" s="9"/>
      <c r="B60" s="70"/>
      <c r="C60" s="9"/>
      <c r="D60" s="9"/>
      <c r="E60" s="9"/>
      <c r="F60" s="9"/>
      <c r="G60" s="9"/>
      <c r="H60" s="9"/>
      <c r="I60" s="9"/>
      <c r="J60" s="9"/>
      <c r="K60" s="9"/>
      <c r="L60" s="9"/>
      <c r="M60"/>
    </row>
    <row r="61" spans="1:13" s="3" customFormat="1" x14ac:dyDescent="0.2">
      <c r="A61" s="9"/>
      <c r="B61" s="70"/>
      <c r="C61" s="9"/>
      <c r="D61" s="9"/>
      <c r="E61" s="9"/>
      <c r="F61" s="9"/>
      <c r="G61" s="9"/>
      <c r="H61" s="9"/>
      <c r="I61" s="9"/>
      <c r="J61" s="9"/>
      <c r="K61" s="9"/>
      <c r="L61" s="9"/>
      <c r="M61"/>
    </row>
    <row r="62" spans="1:13" s="3" customFormat="1" x14ac:dyDescent="0.2">
      <c r="A62" s="9"/>
      <c r="B62" s="70"/>
      <c r="C62" s="9"/>
      <c r="D62" s="9"/>
      <c r="E62" s="9"/>
      <c r="F62" s="9"/>
      <c r="G62" s="9"/>
      <c r="H62" s="9"/>
      <c r="I62" s="9"/>
      <c r="J62" s="9"/>
      <c r="K62" s="9"/>
      <c r="L62" s="9"/>
      <c r="M62"/>
    </row>
    <row r="63" spans="1:13" s="3" customFormat="1" x14ac:dyDescent="0.2">
      <c r="A63" s="9"/>
      <c r="B63" s="70"/>
      <c r="C63" s="9"/>
      <c r="D63" s="9"/>
      <c r="E63" s="9"/>
      <c r="F63" s="9"/>
      <c r="G63" s="9"/>
      <c r="H63" s="9"/>
      <c r="I63" s="9"/>
      <c r="J63" s="9"/>
      <c r="K63" s="9"/>
      <c r="L63" s="9"/>
      <c r="M63"/>
    </row>
    <row r="64" spans="1:13" s="3" customFormat="1" x14ac:dyDescent="0.2">
      <c r="A64" s="10"/>
      <c r="B64" s="7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/>
    </row>
    <row r="65" spans="1:12" s="3" customFormat="1" x14ac:dyDescent="0.2">
      <c r="A65" s="10"/>
      <c r="B65" s="7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1:12" s="3" customFormat="1" x14ac:dyDescent="0.2">
      <c r="A66" s="10"/>
      <c r="B66" s="7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 s="3" customFormat="1" x14ac:dyDescent="0.2">
      <c r="A67" s="10"/>
      <c r="B67" s="7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 s="3" customFormat="1" x14ac:dyDescent="0.2">
      <c r="A68" s="10"/>
      <c r="B68" s="7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 s="3" customFormat="1" x14ac:dyDescent="0.2">
      <c r="A69" s="10"/>
      <c r="B69" s="7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1:12" s="3" customFormat="1" x14ac:dyDescent="0.2">
      <c r="A70" s="10"/>
      <c r="B70" s="7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 s="3" customFormat="1" x14ac:dyDescent="0.2">
      <c r="A71" s="9"/>
      <c r="B71" s="70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mergeCells count="13">
    <mergeCell ref="A10:A15"/>
    <mergeCell ref="A1:A2"/>
    <mergeCell ref="B1:B2"/>
    <mergeCell ref="A29:A34"/>
    <mergeCell ref="A3:L3"/>
    <mergeCell ref="A28:L28"/>
    <mergeCell ref="A22:A27"/>
    <mergeCell ref="A16:A21"/>
    <mergeCell ref="A4:A9"/>
    <mergeCell ref="A35:A40"/>
    <mergeCell ref="A47:A52"/>
    <mergeCell ref="A41:A46"/>
    <mergeCell ref="C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67DA2-208A-4D6D-94FF-29D9E56B97C8}">
  <dimension ref="A1:W63"/>
  <sheetViews>
    <sheetView topLeftCell="A10" zoomScale="70" zoomScaleNormal="70" workbookViewId="0">
      <selection activeCell="T14" sqref="T14"/>
    </sheetView>
  </sheetViews>
  <sheetFormatPr defaultColWidth="12.08984375" defaultRowHeight="12.6" x14ac:dyDescent="0.2"/>
  <cols>
    <col min="1" max="1" width="14.26953125" style="23" bestFit="1" customWidth="1"/>
    <col min="2" max="2" width="11.36328125" style="23" customWidth="1"/>
    <col min="3" max="7" width="7.08984375" style="123" bestFit="1" customWidth="1"/>
    <col min="8" max="9" width="5.6328125" style="23" bestFit="1" customWidth="1"/>
    <col min="10" max="10" width="6.81640625" style="23" bestFit="1" customWidth="1"/>
    <col min="11" max="12" width="8" style="23" bestFit="1" customWidth="1"/>
    <col min="13" max="14" width="5.6328125" style="23" bestFit="1" customWidth="1"/>
    <col min="15" max="15" width="7.08984375" style="23" bestFit="1" customWidth="1"/>
    <col min="16" max="17" width="8" style="23" bestFit="1" customWidth="1"/>
    <col min="18" max="26" width="12.08984375" style="25"/>
    <col min="27" max="27" width="1.36328125" style="25" bestFit="1" customWidth="1"/>
    <col min="28" max="16384" width="12.08984375" style="25"/>
  </cols>
  <sheetData>
    <row r="1" spans="1:22" s="140" customFormat="1" ht="18" customHeight="1" x14ac:dyDescent="0.2">
      <c r="A1" s="161" t="s">
        <v>4</v>
      </c>
      <c r="B1" s="163"/>
      <c r="C1" s="153" t="s">
        <v>43</v>
      </c>
      <c r="D1" s="165"/>
      <c r="E1" s="165"/>
      <c r="F1" s="165"/>
      <c r="G1" s="166"/>
      <c r="H1" s="167" t="s">
        <v>11</v>
      </c>
      <c r="I1" s="165"/>
      <c r="J1" s="165"/>
      <c r="K1" s="165"/>
      <c r="L1" s="166"/>
      <c r="M1" s="167" t="s">
        <v>44</v>
      </c>
      <c r="N1" s="165"/>
      <c r="O1" s="165"/>
      <c r="P1" s="165"/>
      <c r="Q1" s="168"/>
    </row>
    <row r="2" spans="1:22" s="140" customFormat="1" ht="19.2" customHeight="1" x14ac:dyDescent="0.2">
      <c r="A2" s="162"/>
      <c r="B2" s="164"/>
      <c r="C2" s="169" t="s">
        <v>42</v>
      </c>
      <c r="D2" s="170"/>
      <c r="E2" s="170"/>
      <c r="F2" s="170"/>
      <c r="G2" s="171"/>
      <c r="H2" s="169" t="s">
        <v>42</v>
      </c>
      <c r="I2" s="170"/>
      <c r="J2" s="170"/>
      <c r="K2" s="170"/>
      <c r="L2" s="171"/>
      <c r="M2" s="169" t="s">
        <v>42</v>
      </c>
      <c r="N2" s="170"/>
      <c r="O2" s="170"/>
      <c r="P2" s="170"/>
      <c r="Q2" s="172"/>
    </row>
    <row r="3" spans="1:22" s="140" customFormat="1" ht="15.6" customHeight="1" thickBot="1" x14ac:dyDescent="0.25">
      <c r="A3" s="162"/>
      <c r="B3" s="164"/>
      <c r="C3" s="5">
        <v>1</v>
      </c>
      <c r="D3" s="229">
        <v>2</v>
      </c>
      <c r="E3" s="5">
        <v>3</v>
      </c>
      <c r="F3" s="5">
        <v>4</v>
      </c>
      <c r="G3" s="230">
        <v>5</v>
      </c>
      <c r="H3" s="231">
        <v>1</v>
      </c>
      <c r="I3" s="232">
        <v>2</v>
      </c>
      <c r="J3" s="233">
        <v>3</v>
      </c>
      <c r="K3" s="233">
        <v>4</v>
      </c>
      <c r="L3" s="234">
        <v>5</v>
      </c>
      <c r="M3" s="231">
        <v>1</v>
      </c>
      <c r="N3" s="232">
        <v>2</v>
      </c>
      <c r="O3" s="233">
        <v>3</v>
      </c>
      <c r="P3" s="233">
        <v>4</v>
      </c>
      <c r="Q3" s="235">
        <v>5</v>
      </c>
    </row>
    <row r="4" spans="1:22" ht="21" customHeight="1" x14ac:dyDescent="0.2">
      <c r="A4" s="243" t="s">
        <v>5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222"/>
    </row>
    <row r="5" spans="1:22" ht="15" customHeight="1" x14ac:dyDescent="0.2">
      <c r="A5" s="237" t="s">
        <v>25</v>
      </c>
      <c r="B5" s="26" t="s">
        <v>12</v>
      </c>
      <c r="C5" s="119">
        <v>30</v>
      </c>
      <c r="D5" s="120">
        <v>30</v>
      </c>
      <c r="E5" s="120">
        <v>30</v>
      </c>
      <c r="F5" s="120">
        <v>30</v>
      </c>
      <c r="G5" s="121">
        <v>30</v>
      </c>
      <c r="H5" s="26">
        <v>0</v>
      </c>
      <c r="I5" s="24">
        <v>0</v>
      </c>
      <c r="J5" s="24">
        <v>29</v>
      </c>
      <c r="K5" s="24">
        <v>30</v>
      </c>
      <c r="L5" s="177">
        <v>30</v>
      </c>
      <c r="M5" s="238">
        <f>H5/C5*100</f>
        <v>0</v>
      </c>
      <c r="N5" s="239">
        <f t="shared" ref="N5:Q7" si="0">I5/D5*100</f>
        <v>0</v>
      </c>
      <c r="O5" s="239">
        <f t="shared" si="0"/>
        <v>96.666666666666671</v>
      </c>
      <c r="P5" s="239">
        <f t="shared" si="0"/>
        <v>100</v>
      </c>
      <c r="Q5" s="240">
        <f t="shared" si="0"/>
        <v>100</v>
      </c>
    </row>
    <row r="6" spans="1:22" ht="15" customHeight="1" x14ac:dyDescent="0.2">
      <c r="A6" s="158"/>
      <c r="B6" s="29" t="s">
        <v>13</v>
      </c>
      <c r="C6" s="122">
        <v>30</v>
      </c>
      <c r="D6" s="123">
        <v>30</v>
      </c>
      <c r="E6" s="123">
        <v>30</v>
      </c>
      <c r="F6" s="123">
        <v>30</v>
      </c>
      <c r="G6" s="124">
        <v>30</v>
      </c>
      <c r="H6" s="29">
        <v>0</v>
      </c>
      <c r="I6" s="23">
        <v>0</v>
      </c>
      <c r="J6" s="23">
        <v>30</v>
      </c>
      <c r="K6" s="23">
        <v>30</v>
      </c>
      <c r="L6" s="30">
        <v>30</v>
      </c>
      <c r="M6" s="185">
        <f t="shared" ref="M6:M7" si="1">H6/C6*100</f>
        <v>0</v>
      </c>
      <c r="N6" s="186">
        <f t="shared" si="0"/>
        <v>0</v>
      </c>
      <c r="O6" s="186">
        <f t="shared" si="0"/>
        <v>100</v>
      </c>
      <c r="P6" s="186">
        <f t="shared" si="0"/>
        <v>100</v>
      </c>
      <c r="Q6" s="187">
        <f t="shared" si="0"/>
        <v>100</v>
      </c>
    </row>
    <row r="7" spans="1:22" ht="15" customHeight="1" x14ac:dyDescent="0.2">
      <c r="A7" s="158"/>
      <c r="B7" s="75" t="s">
        <v>14</v>
      </c>
      <c r="C7" s="125">
        <v>30</v>
      </c>
      <c r="D7" s="126">
        <v>30</v>
      </c>
      <c r="E7" s="126">
        <v>30</v>
      </c>
      <c r="F7" s="126">
        <v>30</v>
      </c>
      <c r="G7" s="127">
        <v>30</v>
      </c>
      <c r="H7" s="75">
        <v>0</v>
      </c>
      <c r="I7" s="76">
        <v>0</v>
      </c>
      <c r="J7" s="76">
        <v>28</v>
      </c>
      <c r="K7" s="76">
        <v>30</v>
      </c>
      <c r="L7" s="77">
        <v>30</v>
      </c>
      <c r="M7" s="180">
        <f t="shared" si="1"/>
        <v>0</v>
      </c>
      <c r="N7" s="181">
        <f t="shared" si="0"/>
        <v>0</v>
      </c>
      <c r="O7" s="181">
        <f t="shared" si="0"/>
        <v>93.333333333333329</v>
      </c>
      <c r="P7" s="181">
        <f t="shared" si="0"/>
        <v>100</v>
      </c>
      <c r="Q7" s="189">
        <f t="shared" si="0"/>
        <v>100</v>
      </c>
    </row>
    <row r="8" spans="1:22" ht="15" customHeight="1" x14ac:dyDescent="0.2">
      <c r="A8" s="158"/>
      <c r="B8" s="90" t="s">
        <v>8</v>
      </c>
      <c r="C8" s="128">
        <f t="shared" ref="C8:L8" si="2">SUM(C5:C7)</f>
        <v>90</v>
      </c>
      <c r="D8" s="129">
        <f t="shared" si="2"/>
        <v>90</v>
      </c>
      <c r="E8" s="129">
        <f t="shared" si="2"/>
        <v>90</v>
      </c>
      <c r="F8" s="129">
        <f t="shared" si="2"/>
        <v>90</v>
      </c>
      <c r="G8" s="129">
        <f t="shared" si="2"/>
        <v>90</v>
      </c>
      <c r="H8" s="61">
        <f t="shared" si="2"/>
        <v>0</v>
      </c>
      <c r="I8" s="78">
        <f t="shared" si="2"/>
        <v>0</v>
      </c>
      <c r="J8" s="78">
        <f t="shared" si="2"/>
        <v>87</v>
      </c>
      <c r="K8" s="78">
        <f t="shared" si="2"/>
        <v>90</v>
      </c>
      <c r="L8" s="79">
        <f t="shared" si="2"/>
        <v>90</v>
      </c>
      <c r="M8" s="178">
        <f>SUM(M5:M7)</f>
        <v>0</v>
      </c>
      <c r="N8" s="178">
        <f t="shared" ref="N8:Q8" si="3">SUM(N5:N7)</f>
        <v>0</v>
      </c>
      <c r="O8" s="178">
        <f t="shared" si="3"/>
        <v>290</v>
      </c>
      <c r="P8" s="178">
        <f t="shared" si="3"/>
        <v>300</v>
      </c>
      <c r="Q8" s="194">
        <f t="shared" si="3"/>
        <v>300</v>
      </c>
    </row>
    <row r="9" spans="1:22" ht="15" customHeight="1" thickBot="1" x14ac:dyDescent="0.25">
      <c r="A9" s="241"/>
      <c r="B9" s="242" t="s">
        <v>6</v>
      </c>
      <c r="C9" s="132">
        <f>C8/3</f>
        <v>30</v>
      </c>
      <c r="D9" s="133">
        <f t="shared" ref="D9:G9" si="4">D8/3</f>
        <v>30</v>
      </c>
      <c r="E9" s="133">
        <f t="shared" si="4"/>
        <v>30</v>
      </c>
      <c r="F9" s="133">
        <f t="shared" si="4"/>
        <v>30</v>
      </c>
      <c r="G9" s="133">
        <f t="shared" si="4"/>
        <v>30</v>
      </c>
      <c r="H9" s="184">
        <f>H8/3</f>
        <v>0</v>
      </c>
      <c r="I9" s="191">
        <f t="shared" ref="I9:L9" si="5">I8/3</f>
        <v>0</v>
      </c>
      <c r="J9" s="191">
        <f t="shared" si="5"/>
        <v>29</v>
      </c>
      <c r="K9" s="191">
        <f t="shared" si="5"/>
        <v>30</v>
      </c>
      <c r="L9" s="192">
        <f t="shared" si="5"/>
        <v>30</v>
      </c>
      <c r="M9" s="197">
        <f>M8/3</f>
        <v>0</v>
      </c>
      <c r="N9" s="197">
        <f t="shared" ref="N9:Q9" si="6">N8/3</f>
        <v>0</v>
      </c>
      <c r="O9" s="197">
        <f t="shared" si="6"/>
        <v>96.666666666666671</v>
      </c>
      <c r="P9" s="197">
        <f t="shared" si="6"/>
        <v>100</v>
      </c>
      <c r="Q9" s="198">
        <f t="shared" si="6"/>
        <v>100</v>
      </c>
    </row>
    <row r="10" spans="1:22" ht="15" customHeight="1" thickTop="1" x14ac:dyDescent="0.2">
      <c r="A10" s="236" t="s">
        <v>38</v>
      </c>
      <c r="B10" s="29" t="s">
        <v>12</v>
      </c>
      <c r="C10" s="122">
        <v>30</v>
      </c>
      <c r="D10" s="123">
        <v>30</v>
      </c>
      <c r="E10" s="123">
        <v>30</v>
      </c>
      <c r="F10" s="123">
        <v>12</v>
      </c>
      <c r="G10" s="124">
        <v>2</v>
      </c>
      <c r="H10" s="29">
        <v>0</v>
      </c>
      <c r="I10" s="23">
        <v>0</v>
      </c>
      <c r="J10" s="23">
        <v>0</v>
      </c>
      <c r="K10" s="23">
        <v>6</v>
      </c>
      <c r="L10" s="23">
        <v>2</v>
      </c>
      <c r="M10" s="80">
        <f>H10/C10*100</f>
        <v>0</v>
      </c>
      <c r="N10" s="22">
        <f t="shared" ref="N10:Q12" si="7">I10/D10*100</f>
        <v>0</v>
      </c>
      <c r="O10" s="22">
        <f t="shared" si="7"/>
        <v>0</v>
      </c>
      <c r="P10" s="22">
        <f t="shared" si="7"/>
        <v>50</v>
      </c>
      <c r="Q10" s="94">
        <f t="shared" si="7"/>
        <v>100</v>
      </c>
    </row>
    <row r="11" spans="1:22" ht="15" customHeight="1" x14ac:dyDescent="0.2">
      <c r="A11" s="157"/>
      <c r="B11" s="29" t="s">
        <v>13</v>
      </c>
      <c r="C11" s="122">
        <v>30</v>
      </c>
      <c r="D11" s="123">
        <v>30</v>
      </c>
      <c r="E11" s="123">
        <v>29</v>
      </c>
      <c r="F11" s="123">
        <v>15</v>
      </c>
      <c r="G11" s="124">
        <v>8</v>
      </c>
      <c r="H11" s="29">
        <v>0</v>
      </c>
      <c r="I11" s="23">
        <v>0</v>
      </c>
      <c r="J11" s="23">
        <v>0</v>
      </c>
      <c r="K11" s="23">
        <v>10</v>
      </c>
      <c r="L11" s="23">
        <v>6</v>
      </c>
      <c r="M11" s="80">
        <f t="shared" ref="M11:M12" si="8">H11/C11*100</f>
        <v>0</v>
      </c>
      <c r="N11" s="22">
        <f t="shared" si="7"/>
        <v>0</v>
      </c>
      <c r="O11" s="22">
        <f t="shared" si="7"/>
        <v>0</v>
      </c>
      <c r="P11" s="22">
        <f t="shared" si="7"/>
        <v>66.666666666666657</v>
      </c>
      <c r="Q11" s="94">
        <f t="shared" si="7"/>
        <v>75</v>
      </c>
    </row>
    <row r="12" spans="1:22" ht="15" customHeight="1" x14ac:dyDescent="0.2">
      <c r="A12" s="157"/>
      <c r="B12" s="75" t="s">
        <v>14</v>
      </c>
      <c r="C12" s="125">
        <v>30</v>
      </c>
      <c r="D12" s="126">
        <v>30</v>
      </c>
      <c r="E12" s="126">
        <v>28</v>
      </c>
      <c r="F12" s="126">
        <v>18</v>
      </c>
      <c r="G12" s="127">
        <v>6</v>
      </c>
      <c r="H12" s="29">
        <v>0</v>
      </c>
      <c r="I12" s="23">
        <v>0</v>
      </c>
      <c r="J12" s="23">
        <v>0</v>
      </c>
      <c r="K12" s="23">
        <v>7</v>
      </c>
      <c r="L12" s="23">
        <v>5</v>
      </c>
      <c r="M12" s="185">
        <f t="shared" si="8"/>
        <v>0</v>
      </c>
      <c r="N12" s="186">
        <f t="shared" si="7"/>
        <v>0</v>
      </c>
      <c r="O12" s="186">
        <f t="shared" si="7"/>
        <v>0</v>
      </c>
      <c r="P12" s="186">
        <f t="shared" si="7"/>
        <v>38.888888888888893</v>
      </c>
      <c r="Q12" s="187">
        <f t="shared" si="7"/>
        <v>83.333333333333343</v>
      </c>
    </row>
    <row r="13" spans="1:22" ht="15" customHeight="1" x14ac:dyDescent="0.2">
      <c r="A13" s="157"/>
      <c r="B13" s="61" t="s">
        <v>8</v>
      </c>
      <c r="C13" s="128">
        <f>SUM(C10:C12)</f>
        <v>90</v>
      </c>
      <c r="D13" s="129">
        <f t="shared" ref="D13:L13" si="9">SUM(D10:D12)</f>
        <v>90</v>
      </c>
      <c r="E13" s="129">
        <f t="shared" si="9"/>
        <v>87</v>
      </c>
      <c r="F13" s="129">
        <f t="shared" si="9"/>
        <v>45</v>
      </c>
      <c r="G13" s="129">
        <f t="shared" si="9"/>
        <v>16</v>
      </c>
      <c r="H13" s="61">
        <f t="shared" si="9"/>
        <v>0</v>
      </c>
      <c r="I13" s="78">
        <f t="shared" si="9"/>
        <v>0</v>
      </c>
      <c r="J13" s="78">
        <f t="shared" si="9"/>
        <v>0</v>
      </c>
      <c r="K13" s="78">
        <f>SUM(K10:K12)</f>
        <v>23</v>
      </c>
      <c r="L13" s="79">
        <f t="shared" si="9"/>
        <v>13</v>
      </c>
      <c r="M13" s="182">
        <f>SUM(M10:M12)</f>
        <v>0</v>
      </c>
      <c r="N13" s="183">
        <f t="shared" ref="N13:Q13" si="10">SUM(N10:N12)</f>
        <v>0</v>
      </c>
      <c r="O13" s="183">
        <f t="shared" si="10"/>
        <v>0</v>
      </c>
      <c r="P13" s="183">
        <f t="shared" si="10"/>
        <v>155.55555555555554</v>
      </c>
      <c r="Q13" s="193">
        <f t="shared" si="10"/>
        <v>258.33333333333337</v>
      </c>
    </row>
    <row r="14" spans="1:22" ht="15" customHeight="1" thickBot="1" x14ac:dyDescent="0.25">
      <c r="A14" s="157"/>
      <c r="B14" s="195" t="s">
        <v>6</v>
      </c>
      <c r="C14" s="132">
        <f>C13/3</f>
        <v>30</v>
      </c>
      <c r="D14" s="133">
        <f t="shared" ref="D14:G14" si="11">D13/3</f>
        <v>30</v>
      </c>
      <c r="E14" s="133">
        <f t="shared" si="11"/>
        <v>29</v>
      </c>
      <c r="F14" s="133">
        <f t="shared" si="11"/>
        <v>15</v>
      </c>
      <c r="G14" s="133">
        <f t="shared" si="11"/>
        <v>5.333333333333333</v>
      </c>
      <c r="H14" s="184">
        <f>H13/3</f>
        <v>0</v>
      </c>
      <c r="I14" s="191">
        <f t="shared" ref="I14:L14" si="12">I13/3</f>
        <v>0</v>
      </c>
      <c r="J14" s="191">
        <f t="shared" si="12"/>
        <v>0</v>
      </c>
      <c r="K14" s="191">
        <f t="shared" si="12"/>
        <v>7.666666666666667</v>
      </c>
      <c r="L14" s="192">
        <f t="shared" si="12"/>
        <v>4.333333333333333</v>
      </c>
      <c r="M14" s="196">
        <f>M13/3</f>
        <v>0</v>
      </c>
      <c r="N14" s="197">
        <f t="shared" ref="N14:Q14" si="13">N13/3</f>
        <v>0</v>
      </c>
      <c r="O14" s="197">
        <f t="shared" si="13"/>
        <v>0</v>
      </c>
      <c r="P14" s="197">
        <f t="shared" si="13"/>
        <v>51.851851851851848</v>
      </c>
      <c r="Q14" s="198">
        <f t="shared" si="13"/>
        <v>86.111111111111128</v>
      </c>
    </row>
    <row r="15" spans="1:22" ht="15" customHeight="1" thickTop="1" x14ac:dyDescent="0.2">
      <c r="A15" s="156" t="s">
        <v>40</v>
      </c>
      <c r="B15" s="29" t="s">
        <v>12</v>
      </c>
      <c r="C15" s="122">
        <v>30</v>
      </c>
      <c r="D15" s="123">
        <v>30</v>
      </c>
      <c r="E15" s="123">
        <v>29</v>
      </c>
      <c r="F15" s="123">
        <v>13</v>
      </c>
      <c r="G15" s="124">
        <v>5</v>
      </c>
      <c r="H15" s="29">
        <v>0</v>
      </c>
      <c r="I15" s="23">
        <v>0</v>
      </c>
      <c r="J15" s="23">
        <v>0</v>
      </c>
      <c r="K15" s="23">
        <v>9</v>
      </c>
      <c r="L15" s="23">
        <v>4</v>
      </c>
      <c r="M15" s="185">
        <f>H15/C15*100</f>
        <v>0</v>
      </c>
      <c r="N15" s="186">
        <f t="shared" ref="N15:Q17" si="14">I15/D15*100</f>
        <v>0</v>
      </c>
      <c r="O15" s="186">
        <f t="shared" si="14"/>
        <v>0</v>
      </c>
      <c r="P15" s="186">
        <f t="shared" si="14"/>
        <v>69.230769230769226</v>
      </c>
      <c r="Q15" s="187">
        <f t="shared" si="14"/>
        <v>80</v>
      </c>
      <c r="S15" s="33"/>
      <c r="T15" s="33"/>
      <c r="U15" s="33"/>
      <c r="V15" s="33"/>
    </row>
    <row r="16" spans="1:22" ht="15" customHeight="1" x14ac:dyDescent="0.2">
      <c r="A16" s="157"/>
      <c r="B16" s="29" t="s">
        <v>13</v>
      </c>
      <c r="C16" s="122">
        <v>30</v>
      </c>
      <c r="D16" s="123">
        <v>30</v>
      </c>
      <c r="E16" s="123">
        <v>30</v>
      </c>
      <c r="F16" s="123">
        <v>12</v>
      </c>
      <c r="G16" s="124">
        <v>0</v>
      </c>
      <c r="H16" s="29">
        <v>0</v>
      </c>
      <c r="I16" s="23">
        <v>0</v>
      </c>
      <c r="J16" s="23">
        <v>0</v>
      </c>
      <c r="K16" s="23">
        <v>9</v>
      </c>
      <c r="L16" s="23">
        <v>0</v>
      </c>
      <c r="M16" s="185">
        <f t="shared" ref="M16:M17" si="15">H16/C16*100</f>
        <v>0</v>
      </c>
      <c r="N16" s="186">
        <f t="shared" si="14"/>
        <v>0</v>
      </c>
      <c r="O16" s="186">
        <f t="shared" si="14"/>
        <v>0</v>
      </c>
      <c r="P16" s="186">
        <f t="shared" si="14"/>
        <v>75</v>
      </c>
      <c r="Q16" s="295" t="s">
        <v>50</v>
      </c>
      <c r="S16" s="34"/>
      <c r="T16" s="34"/>
      <c r="U16" s="34"/>
      <c r="V16" s="34"/>
    </row>
    <row r="17" spans="1:23" ht="15" customHeight="1" x14ac:dyDescent="0.2">
      <c r="A17" s="157"/>
      <c r="B17" s="75" t="s">
        <v>14</v>
      </c>
      <c r="C17" s="125">
        <v>30</v>
      </c>
      <c r="D17" s="126">
        <v>30</v>
      </c>
      <c r="E17" s="126">
        <v>30</v>
      </c>
      <c r="F17" s="126">
        <v>9</v>
      </c>
      <c r="G17" s="127">
        <v>2</v>
      </c>
      <c r="H17" s="75">
        <v>0</v>
      </c>
      <c r="I17" s="76">
        <v>0</v>
      </c>
      <c r="J17" s="76">
        <v>0</v>
      </c>
      <c r="K17" s="76">
        <v>4</v>
      </c>
      <c r="L17" s="76">
        <v>2</v>
      </c>
      <c r="M17" s="180">
        <f t="shared" si="15"/>
        <v>0</v>
      </c>
      <c r="N17" s="181">
        <f t="shared" si="14"/>
        <v>0</v>
      </c>
      <c r="O17" s="181">
        <f t="shared" si="14"/>
        <v>0</v>
      </c>
      <c r="P17" s="181">
        <f t="shared" si="14"/>
        <v>44.444444444444443</v>
      </c>
      <c r="Q17" s="189">
        <f t="shared" si="14"/>
        <v>100</v>
      </c>
    </row>
    <row r="18" spans="1:23" ht="15" customHeight="1" x14ac:dyDescent="0.2">
      <c r="A18" s="157"/>
      <c r="B18" s="61" t="s">
        <v>8</v>
      </c>
      <c r="C18" s="128">
        <f t="shared" ref="C18:L18" si="16">SUM(C15:C17)</f>
        <v>90</v>
      </c>
      <c r="D18" s="129">
        <f t="shared" si="16"/>
        <v>90</v>
      </c>
      <c r="E18" s="129">
        <f t="shared" si="16"/>
        <v>89</v>
      </c>
      <c r="F18" s="129">
        <f t="shared" si="16"/>
        <v>34</v>
      </c>
      <c r="G18" s="129">
        <f t="shared" si="16"/>
        <v>7</v>
      </c>
      <c r="H18" s="61">
        <f t="shared" si="16"/>
        <v>0</v>
      </c>
      <c r="I18" s="78">
        <f t="shared" si="16"/>
        <v>0</v>
      </c>
      <c r="J18" s="78">
        <f t="shared" si="16"/>
        <v>0</v>
      </c>
      <c r="K18" s="78">
        <f t="shared" si="16"/>
        <v>22</v>
      </c>
      <c r="L18" s="79">
        <f t="shared" si="16"/>
        <v>6</v>
      </c>
      <c r="M18" s="178">
        <f>SUM(M15:M17)</f>
        <v>0</v>
      </c>
      <c r="N18" s="178">
        <f t="shared" ref="N18:Q18" si="17">SUM(N15:N17)</f>
        <v>0</v>
      </c>
      <c r="O18" s="178">
        <f t="shared" si="17"/>
        <v>0</v>
      </c>
      <c r="P18" s="178">
        <f t="shared" si="17"/>
        <v>188.67521367521368</v>
      </c>
      <c r="Q18" s="194">
        <f t="shared" si="17"/>
        <v>180</v>
      </c>
    </row>
    <row r="19" spans="1:23" ht="15" customHeight="1" thickBot="1" x14ac:dyDescent="0.25">
      <c r="A19" s="157"/>
      <c r="B19" s="195" t="s">
        <v>6</v>
      </c>
      <c r="C19" s="132">
        <f>C18/3</f>
        <v>30</v>
      </c>
      <c r="D19" s="133">
        <f t="shared" ref="D19:G19" si="18">D18/3</f>
        <v>30</v>
      </c>
      <c r="E19" s="133">
        <f t="shared" si="18"/>
        <v>29.666666666666668</v>
      </c>
      <c r="F19" s="133">
        <f t="shared" si="18"/>
        <v>11.333333333333334</v>
      </c>
      <c r="G19" s="133">
        <f t="shared" si="18"/>
        <v>2.3333333333333335</v>
      </c>
      <c r="H19" s="184">
        <f>H18/3</f>
        <v>0</v>
      </c>
      <c r="I19" s="191">
        <f t="shared" ref="I19:L19" si="19">I18/3</f>
        <v>0</v>
      </c>
      <c r="J19" s="191">
        <f t="shared" si="19"/>
        <v>0</v>
      </c>
      <c r="K19" s="191">
        <f t="shared" si="19"/>
        <v>7.333333333333333</v>
      </c>
      <c r="L19" s="192">
        <f t="shared" si="19"/>
        <v>2</v>
      </c>
      <c r="M19" s="197">
        <f>M18/3</f>
        <v>0</v>
      </c>
      <c r="N19" s="197">
        <f t="shared" ref="N19:Q19" si="20">N18/3</f>
        <v>0</v>
      </c>
      <c r="O19" s="197">
        <f t="shared" si="20"/>
        <v>0</v>
      </c>
      <c r="P19" s="197">
        <f t="shared" si="20"/>
        <v>62.891737891737897</v>
      </c>
      <c r="Q19" s="198">
        <f>Q18/2</f>
        <v>90</v>
      </c>
    </row>
    <row r="20" spans="1:23" ht="15" customHeight="1" thickTop="1" x14ac:dyDescent="0.2">
      <c r="A20" s="156" t="s">
        <v>41</v>
      </c>
      <c r="B20" s="29" t="s">
        <v>12</v>
      </c>
      <c r="C20" s="122">
        <v>30</v>
      </c>
      <c r="D20" s="123">
        <v>30</v>
      </c>
      <c r="E20" s="123">
        <v>29</v>
      </c>
      <c r="F20" s="123">
        <v>14</v>
      </c>
      <c r="G20" s="124">
        <v>6</v>
      </c>
      <c r="H20" s="29">
        <v>0</v>
      </c>
      <c r="I20" s="23">
        <v>0</v>
      </c>
      <c r="J20" s="23">
        <v>0</v>
      </c>
      <c r="K20" s="23">
        <v>11</v>
      </c>
      <c r="L20" s="23">
        <v>6</v>
      </c>
      <c r="M20" s="185">
        <f>H20/C20*100</f>
        <v>0</v>
      </c>
      <c r="N20" s="186">
        <f t="shared" ref="N20:Q22" si="21">I20/D20*100</f>
        <v>0</v>
      </c>
      <c r="O20" s="186">
        <f t="shared" si="21"/>
        <v>0</v>
      </c>
      <c r="P20" s="186">
        <f t="shared" si="21"/>
        <v>78.571428571428569</v>
      </c>
      <c r="Q20" s="187">
        <f t="shared" si="21"/>
        <v>100</v>
      </c>
    </row>
    <row r="21" spans="1:23" ht="15" customHeight="1" x14ac:dyDescent="0.2">
      <c r="A21" s="157"/>
      <c r="B21" s="29" t="s">
        <v>13</v>
      </c>
      <c r="C21" s="122">
        <v>30</v>
      </c>
      <c r="D21" s="123">
        <v>29</v>
      </c>
      <c r="E21" s="123">
        <v>29</v>
      </c>
      <c r="F21" s="123">
        <v>14</v>
      </c>
      <c r="G21" s="124">
        <v>2</v>
      </c>
      <c r="H21" s="29">
        <v>0</v>
      </c>
      <c r="I21" s="23">
        <v>0</v>
      </c>
      <c r="J21" s="23">
        <v>0</v>
      </c>
      <c r="K21" s="23">
        <v>8</v>
      </c>
      <c r="L21" s="23">
        <v>2</v>
      </c>
      <c r="M21" s="185">
        <f t="shared" ref="M21:M22" si="22">H21/C21*100</f>
        <v>0</v>
      </c>
      <c r="N21" s="186">
        <f t="shared" si="21"/>
        <v>0</v>
      </c>
      <c r="O21" s="186">
        <f t="shared" si="21"/>
        <v>0</v>
      </c>
      <c r="P21" s="186">
        <f t="shared" si="21"/>
        <v>57.142857142857139</v>
      </c>
      <c r="Q21" s="187">
        <f t="shared" si="21"/>
        <v>100</v>
      </c>
      <c r="S21" s="32"/>
      <c r="T21" s="32"/>
      <c r="U21" s="32"/>
      <c r="V21" s="32"/>
    </row>
    <row r="22" spans="1:23" ht="15" customHeight="1" x14ac:dyDescent="0.2">
      <c r="A22" s="157"/>
      <c r="B22" s="75" t="s">
        <v>14</v>
      </c>
      <c r="C22" s="125">
        <v>30</v>
      </c>
      <c r="D22" s="126">
        <v>30</v>
      </c>
      <c r="E22" s="126">
        <v>30</v>
      </c>
      <c r="F22" s="126">
        <v>15</v>
      </c>
      <c r="G22" s="127">
        <v>3</v>
      </c>
      <c r="H22" s="29">
        <v>0</v>
      </c>
      <c r="I22" s="23">
        <v>0</v>
      </c>
      <c r="J22" s="23">
        <v>0</v>
      </c>
      <c r="K22" s="23">
        <v>12</v>
      </c>
      <c r="L22" s="23">
        <v>2</v>
      </c>
      <c r="M22" s="180">
        <f t="shared" si="22"/>
        <v>0</v>
      </c>
      <c r="N22" s="181">
        <f t="shared" si="21"/>
        <v>0</v>
      </c>
      <c r="O22" s="181">
        <f t="shared" si="21"/>
        <v>0</v>
      </c>
      <c r="P22" s="181">
        <f t="shared" si="21"/>
        <v>80</v>
      </c>
      <c r="Q22" s="189">
        <f t="shared" si="21"/>
        <v>66.666666666666657</v>
      </c>
      <c r="S22" s="33"/>
      <c r="T22" s="33"/>
      <c r="U22" s="33"/>
      <c r="V22" s="33"/>
    </row>
    <row r="23" spans="1:23" ht="15" customHeight="1" x14ac:dyDescent="0.2">
      <c r="A23" s="157"/>
      <c r="B23" s="61" t="s">
        <v>8</v>
      </c>
      <c r="C23" s="128">
        <f t="shared" ref="C23:L23" si="23">SUM(C20:C22)</f>
        <v>90</v>
      </c>
      <c r="D23" s="129">
        <f t="shared" si="23"/>
        <v>89</v>
      </c>
      <c r="E23" s="129">
        <f t="shared" si="23"/>
        <v>88</v>
      </c>
      <c r="F23" s="129">
        <f t="shared" si="23"/>
        <v>43</v>
      </c>
      <c r="G23" s="129">
        <f t="shared" si="23"/>
        <v>11</v>
      </c>
      <c r="H23" s="61">
        <f t="shared" si="23"/>
        <v>0</v>
      </c>
      <c r="I23" s="78">
        <f t="shared" si="23"/>
        <v>0</v>
      </c>
      <c r="J23" s="78">
        <f t="shared" si="23"/>
        <v>0</v>
      </c>
      <c r="K23" s="78">
        <f t="shared" si="23"/>
        <v>31</v>
      </c>
      <c r="L23" s="79">
        <f t="shared" si="23"/>
        <v>10</v>
      </c>
      <c r="M23" s="178">
        <f>SUM(M20:M22)</f>
        <v>0</v>
      </c>
      <c r="N23" s="178">
        <f t="shared" ref="N23:Q23" si="24">SUM(N20:N22)</f>
        <v>0</v>
      </c>
      <c r="O23" s="178">
        <f t="shared" si="24"/>
        <v>0</v>
      </c>
      <c r="P23" s="178">
        <f t="shared" si="24"/>
        <v>215.71428571428572</v>
      </c>
      <c r="Q23" s="194">
        <f t="shared" si="24"/>
        <v>266.66666666666663</v>
      </c>
      <c r="S23" s="33"/>
      <c r="T23" s="33"/>
      <c r="U23" s="33"/>
      <c r="V23" s="33"/>
    </row>
    <row r="24" spans="1:23" ht="15" customHeight="1" thickBot="1" x14ac:dyDescent="0.25">
      <c r="A24" s="157"/>
      <c r="B24" s="141" t="s">
        <v>6</v>
      </c>
      <c r="C24" s="130">
        <f>C23/3</f>
        <v>30</v>
      </c>
      <c r="D24" s="131">
        <f t="shared" ref="D24:G24" si="25">D23/3</f>
        <v>29.666666666666668</v>
      </c>
      <c r="E24" s="131">
        <f t="shared" si="25"/>
        <v>29.333333333333332</v>
      </c>
      <c r="F24" s="131">
        <f t="shared" si="25"/>
        <v>14.333333333333334</v>
      </c>
      <c r="G24" s="131">
        <f t="shared" si="25"/>
        <v>3.6666666666666665</v>
      </c>
      <c r="H24" s="31">
        <f>H23/3</f>
        <v>0</v>
      </c>
      <c r="I24" s="27">
        <f t="shared" ref="I24:L24" si="26">I23/3</f>
        <v>0</v>
      </c>
      <c r="J24" s="27">
        <f t="shared" si="26"/>
        <v>0</v>
      </c>
      <c r="K24" s="27">
        <f t="shared" si="26"/>
        <v>10.333333333333334</v>
      </c>
      <c r="L24" s="28">
        <f t="shared" si="26"/>
        <v>3.3333333333333335</v>
      </c>
      <c r="M24" s="188">
        <f>M23/3</f>
        <v>0</v>
      </c>
      <c r="N24" s="188">
        <f t="shared" ref="N24:Q24" si="27">N23/3</f>
        <v>0</v>
      </c>
      <c r="O24" s="188">
        <f t="shared" si="27"/>
        <v>0</v>
      </c>
      <c r="P24" s="188">
        <f t="shared" si="27"/>
        <v>71.904761904761912</v>
      </c>
      <c r="Q24" s="190">
        <f t="shared" si="27"/>
        <v>88.888888888888872</v>
      </c>
      <c r="S24" s="33"/>
      <c r="T24" s="33"/>
      <c r="U24" s="33"/>
      <c r="V24" s="33"/>
    </row>
    <row r="25" spans="1:23" ht="20.399999999999999" customHeight="1" x14ac:dyDescent="0.2">
      <c r="A25" s="159" t="s">
        <v>29</v>
      </c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222"/>
    </row>
    <row r="26" spans="1:23" ht="15.6" customHeight="1" x14ac:dyDescent="0.2">
      <c r="A26" s="237" t="s">
        <v>25</v>
      </c>
      <c r="B26" s="26" t="s">
        <v>12</v>
      </c>
      <c r="C26" s="119">
        <v>30</v>
      </c>
      <c r="D26" s="120">
        <v>30</v>
      </c>
      <c r="E26" s="120">
        <v>30</v>
      </c>
      <c r="F26" s="120">
        <v>30</v>
      </c>
      <c r="G26" s="121">
        <v>30</v>
      </c>
      <c r="H26" s="26">
        <v>0</v>
      </c>
      <c r="I26" s="24">
        <v>0</v>
      </c>
      <c r="J26" s="24">
        <v>30</v>
      </c>
      <c r="K26" s="24">
        <v>30</v>
      </c>
      <c r="L26" s="24">
        <v>30</v>
      </c>
      <c r="M26" s="238">
        <f>H26/C26*100</f>
        <v>0</v>
      </c>
      <c r="N26" s="239">
        <f t="shared" ref="N26:Q28" si="28">I26/D26*100</f>
        <v>0</v>
      </c>
      <c r="O26" s="239">
        <f t="shared" si="28"/>
        <v>100</v>
      </c>
      <c r="P26" s="239">
        <f t="shared" si="28"/>
        <v>100</v>
      </c>
      <c r="Q26" s="240">
        <f t="shared" si="28"/>
        <v>100</v>
      </c>
    </row>
    <row r="27" spans="1:23" ht="15.6" customHeight="1" x14ac:dyDescent="0.2">
      <c r="A27" s="158"/>
      <c r="B27" s="29" t="s">
        <v>13</v>
      </c>
      <c r="C27" s="122">
        <v>30</v>
      </c>
      <c r="D27" s="123">
        <v>30</v>
      </c>
      <c r="E27" s="123">
        <v>30</v>
      </c>
      <c r="F27" s="123">
        <v>30</v>
      </c>
      <c r="G27" s="124">
        <v>30</v>
      </c>
      <c r="H27" s="29">
        <v>0</v>
      </c>
      <c r="I27" s="23">
        <v>0</v>
      </c>
      <c r="J27" s="23">
        <v>30</v>
      </c>
      <c r="K27" s="23">
        <v>30</v>
      </c>
      <c r="L27" s="23">
        <v>30</v>
      </c>
      <c r="M27" s="185">
        <f t="shared" ref="M27:M28" si="29">H27/C27*100</f>
        <v>0</v>
      </c>
      <c r="N27" s="186">
        <f t="shared" si="28"/>
        <v>0</v>
      </c>
      <c r="O27" s="186">
        <f t="shared" si="28"/>
        <v>100</v>
      </c>
      <c r="P27" s="186">
        <f t="shared" si="28"/>
        <v>100</v>
      </c>
      <c r="Q27" s="187">
        <f t="shared" si="28"/>
        <v>100</v>
      </c>
    </row>
    <row r="28" spans="1:23" ht="15.6" customHeight="1" x14ac:dyDescent="0.2">
      <c r="A28" s="158"/>
      <c r="B28" s="75" t="s">
        <v>14</v>
      </c>
      <c r="C28" s="125">
        <v>30</v>
      </c>
      <c r="D28" s="126">
        <v>30</v>
      </c>
      <c r="E28" s="126">
        <v>30</v>
      </c>
      <c r="F28" s="126">
        <v>30</v>
      </c>
      <c r="G28" s="127">
        <v>30</v>
      </c>
      <c r="H28" s="75">
        <v>0</v>
      </c>
      <c r="I28" s="76">
        <v>0</v>
      </c>
      <c r="J28" s="76">
        <v>28</v>
      </c>
      <c r="K28" s="76">
        <v>30</v>
      </c>
      <c r="L28" s="76">
        <v>30</v>
      </c>
      <c r="M28" s="180">
        <f t="shared" si="29"/>
        <v>0</v>
      </c>
      <c r="N28" s="181">
        <f t="shared" si="28"/>
        <v>0</v>
      </c>
      <c r="O28" s="181">
        <f t="shared" si="28"/>
        <v>93.333333333333329</v>
      </c>
      <c r="P28" s="181">
        <f t="shared" si="28"/>
        <v>100</v>
      </c>
      <c r="Q28" s="189">
        <f t="shared" si="28"/>
        <v>100</v>
      </c>
    </row>
    <row r="29" spans="1:23" ht="15.6" customHeight="1" x14ac:dyDescent="0.2">
      <c r="A29" s="158"/>
      <c r="B29" s="61" t="s">
        <v>8</v>
      </c>
      <c r="C29" s="138">
        <f t="shared" ref="C29:L29" si="30">SUM(C26:C28)</f>
        <v>90</v>
      </c>
      <c r="D29" s="142">
        <f t="shared" si="30"/>
        <v>90</v>
      </c>
      <c r="E29" s="142">
        <f t="shared" si="30"/>
        <v>90</v>
      </c>
      <c r="F29" s="142">
        <f t="shared" si="30"/>
        <v>90</v>
      </c>
      <c r="G29" s="142">
        <f t="shared" si="30"/>
        <v>90</v>
      </c>
      <c r="H29" s="60">
        <f t="shared" si="30"/>
        <v>0</v>
      </c>
      <c r="I29" s="91">
        <f t="shared" si="30"/>
        <v>0</v>
      </c>
      <c r="J29" s="91">
        <f t="shared" si="30"/>
        <v>88</v>
      </c>
      <c r="K29" s="91">
        <f t="shared" si="30"/>
        <v>90</v>
      </c>
      <c r="L29" s="92">
        <f t="shared" si="30"/>
        <v>90</v>
      </c>
      <c r="M29" s="178">
        <f>SUM(M26:M28)</f>
        <v>0</v>
      </c>
      <c r="N29" s="178">
        <f t="shared" ref="N29:Q29" si="31">SUM(N26:N28)</f>
        <v>0</v>
      </c>
      <c r="O29" s="178">
        <f t="shared" si="31"/>
        <v>293.33333333333331</v>
      </c>
      <c r="P29" s="178">
        <f t="shared" si="31"/>
        <v>300</v>
      </c>
      <c r="Q29" s="194">
        <f t="shared" si="31"/>
        <v>300</v>
      </c>
    </row>
    <row r="30" spans="1:23" ht="15.6" customHeight="1" thickBot="1" x14ac:dyDescent="0.25">
      <c r="A30" s="241"/>
      <c r="B30" s="195" t="s">
        <v>6</v>
      </c>
      <c r="C30" s="132">
        <f>C29/3</f>
        <v>30</v>
      </c>
      <c r="D30" s="133">
        <f t="shared" ref="D30:G30" si="32">D29/3</f>
        <v>30</v>
      </c>
      <c r="E30" s="133">
        <f t="shared" si="32"/>
        <v>30</v>
      </c>
      <c r="F30" s="133">
        <f t="shared" si="32"/>
        <v>30</v>
      </c>
      <c r="G30" s="133">
        <f t="shared" si="32"/>
        <v>30</v>
      </c>
      <c r="H30" s="184">
        <f>H29/3</f>
        <v>0</v>
      </c>
      <c r="I30" s="191">
        <f t="shared" ref="I30:L30" si="33">I29/3</f>
        <v>0</v>
      </c>
      <c r="J30" s="191">
        <f t="shared" si="33"/>
        <v>29.333333333333332</v>
      </c>
      <c r="K30" s="191">
        <f t="shared" si="33"/>
        <v>30</v>
      </c>
      <c r="L30" s="192">
        <f t="shared" si="33"/>
        <v>30</v>
      </c>
      <c r="M30" s="197">
        <f>M29/3</f>
        <v>0</v>
      </c>
      <c r="N30" s="197">
        <f t="shared" ref="N30:Q30" si="34">N29/3</f>
        <v>0</v>
      </c>
      <c r="O30" s="197">
        <f t="shared" si="34"/>
        <v>97.777777777777771</v>
      </c>
      <c r="P30" s="197">
        <f t="shared" si="34"/>
        <v>100</v>
      </c>
      <c r="Q30" s="198">
        <f t="shared" si="34"/>
        <v>100</v>
      </c>
    </row>
    <row r="31" spans="1:23" ht="15.6" customHeight="1" thickTop="1" x14ac:dyDescent="0.2">
      <c r="A31" s="155" t="s">
        <v>39</v>
      </c>
      <c r="B31" s="29" t="s">
        <v>12</v>
      </c>
      <c r="C31" s="122">
        <v>30</v>
      </c>
      <c r="D31" s="123">
        <v>30</v>
      </c>
      <c r="E31" s="123">
        <v>30</v>
      </c>
      <c r="F31" s="46">
        <v>28</v>
      </c>
      <c r="G31" s="48">
        <v>23</v>
      </c>
      <c r="H31" s="29">
        <v>0</v>
      </c>
      <c r="I31" s="23">
        <v>0</v>
      </c>
      <c r="J31" s="23">
        <v>0</v>
      </c>
      <c r="K31" s="23">
        <v>16</v>
      </c>
      <c r="L31" s="23">
        <v>22</v>
      </c>
      <c r="M31" s="80">
        <f>H31/C31*100</f>
        <v>0</v>
      </c>
      <c r="N31" s="22">
        <f t="shared" ref="N31:Q33" si="35">I31/D31*100</f>
        <v>0</v>
      </c>
      <c r="O31" s="22">
        <f t="shared" si="35"/>
        <v>0</v>
      </c>
      <c r="P31" s="22">
        <f t="shared" si="35"/>
        <v>57.142857142857139</v>
      </c>
      <c r="Q31" s="94">
        <f t="shared" si="35"/>
        <v>95.652173913043484</v>
      </c>
      <c r="W31" s="93"/>
    </row>
    <row r="32" spans="1:23" ht="15.6" customHeight="1" x14ac:dyDescent="0.2">
      <c r="A32" s="155"/>
      <c r="B32" s="29" t="s">
        <v>13</v>
      </c>
      <c r="C32" s="122">
        <v>30</v>
      </c>
      <c r="D32" s="123">
        <v>30</v>
      </c>
      <c r="E32" s="123">
        <v>30</v>
      </c>
      <c r="F32" s="46">
        <v>28</v>
      </c>
      <c r="G32" s="48">
        <v>26</v>
      </c>
      <c r="H32" s="29">
        <v>0</v>
      </c>
      <c r="I32" s="23">
        <v>0</v>
      </c>
      <c r="J32" s="23">
        <v>0</v>
      </c>
      <c r="K32" s="23">
        <v>11</v>
      </c>
      <c r="L32" s="23">
        <v>24</v>
      </c>
      <c r="M32" s="80">
        <f t="shared" ref="M32:M33" si="36">H32/C32*100</f>
        <v>0</v>
      </c>
      <c r="N32" s="22">
        <f t="shared" si="35"/>
        <v>0</v>
      </c>
      <c r="O32" s="22">
        <f t="shared" si="35"/>
        <v>0</v>
      </c>
      <c r="P32" s="22">
        <f t="shared" si="35"/>
        <v>39.285714285714285</v>
      </c>
      <c r="Q32" s="94">
        <f t="shared" si="35"/>
        <v>92.307692307692307</v>
      </c>
    </row>
    <row r="33" spans="1:17" ht="15.6" customHeight="1" x14ac:dyDescent="0.2">
      <c r="A33" s="155"/>
      <c r="B33" s="75" t="s">
        <v>14</v>
      </c>
      <c r="C33" s="125">
        <v>30</v>
      </c>
      <c r="D33" s="126">
        <v>30</v>
      </c>
      <c r="E33" s="126">
        <v>30</v>
      </c>
      <c r="F33" s="126">
        <v>29</v>
      </c>
      <c r="G33" s="127">
        <v>27</v>
      </c>
      <c r="H33" s="29">
        <v>0</v>
      </c>
      <c r="I33" s="23">
        <v>0</v>
      </c>
      <c r="J33" s="23">
        <v>0</v>
      </c>
      <c r="K33" s="23">
        <v>15</v>
      </c>
      <c r="L33" s="23">
        <v>22</v>
      </c>
      <c r="M33" s="180">
        <f t="shared" si="36"/>
        <v>0</v>
      </c>
      <c r="N33" s="181">
        <f t="shared" si="35"/>
        <v>0</v>
      </c>
      <c r="O33" s="181">
        <f t="shared" si="35"/>
        <v>0</v>
      </c>
      <c r="P33" s="181">
        <f t="shared" si="35"/>
        <v>51.724137931034484</v>
      </c>
      <c r="Q33" s="189">
        <f t="shared" si="35"/>
        <v>81.481481481481481</v>
      </c>
    </row>
    <row r="34" spans="1:17" ht="15.6" customHeight="1" x14ac:dyDescent="0.2">
      <c r="A34" s="155"/>
      <c r="B34" s="61" t="s">
        <v>8</v>
      </c>
      <c r="C34" s="128">
        <f t="shared" ref="C34:L34" si="37">SUM(C31:C33)</f>
        <v>90</v>
      </c>
      <c r="D34" s="129">
        <f t="shared" si="37"/>
        <v>90</v>
      </c>
      <c r="E34" s="129">
        <f t="shared" si="37"/>
        <v>90</v>
      </c>
      <c r="F34" s="129">
        <f t="shared" si="37"/>
        <v>85</v>
      </c>
      <c r="G34" s="129">
        <f t="shared" si="37"/>
        <v>76</v>
      </c>
      <c r="H34" s="61">
        <f t="shared" si="37"/>
        <v>0</v>
      </c>
      <c r="I34" s="78">
        <f t="shared" si="37"/>
        <v>0</v>
      </c>
      <c r="J34" s="78">
        <f t="shared" si="37"/>
        <v>0</v>
      </c>
      <c r="K34" s="78">
        <f t="shared" si="37"/>
        <v>42</v>
      </c>
      <c r="L34" s="79">
        <f t="shared" si="37"/>
        <v>68</v>
      </c>
      <c r="M34" s="178">
        <f>SUM(M31:M33)</f>
        <v>0</v>
      </c>
      <c r="N34" s="178">
        <f t="shared" ref="N34:Q34" si="38">SUM(N31:N33)</f>
        <v>0</v>
      </c>
      <c r="O34" s="178">
        <f t="shared" si="38"/>
        <v>0</v>
      </c>
      <c r="P34" s="178">
        <f t="shared" si="38"/>
        <v>148.15270935960589</v>
      </c>
      <c r="Q34" s="194">
        <f t="shared" si="38"/>
        <v>269.44134770221729</v>
      </c>
    </row>
    <row r="35" spans="1:17" ht="15.6" customHeight="1" thickBot="1" x14ac:dyDescent="0.25">
      <c r="A35" s="155"/>
      <c r="B35" s="195" t="s">
        <v>6</v>
      </c>
      <c r="C35" s="132">
        <f>C34/3</f>
        <v>30</v>
      </c>
      <c r="D35" s="133">
        <f t="shared" ref="D35:G35" si="39">D34/3</f>
        <v>30</v>
      </c>
      <c r="E35" s="71">
        <f t="shared" si="39"/>
        <v>30</v>
      </c>
      <c r="F35" s="71">
        <f t="shared" si="39"/>
        <v>28.333333333333332</v>
      </c>
      <c r="G35" s="71">
        <f t="shared" si="39"/>
        <v>25.333333333333332</v>
      </c>
      <c r="H35" s="184">
        <f>H34/3</f>
        <v>0</v>
      </c>
      <c r="I35" s="191">
        <f t="shared" ref="I35:L35" si="40">I34/3</f>
        <v>0</v>
      </c>
      <c r="J35" s="191">
        <f t="shared" si="40"/>
        <v>0</v>
      </c>
      <c r="K35" s="191">
        <f t="shared" si="40"/>
        <v>14</v>
      </c>
      <c r="L35" s="192">
        <f t="shared" si="40"/>
        <v>22.666666666666668</v>
      </c>
      <c r="M35" s="196">
        <f>M34/3</f>
        <v>0</v>
      </c>
      <c r="N35" s="197">
        <f t="shared" ref="N35:Q35" si="41">N34/3</f>
        <v>0</v>
      </c>
      <c r="O35" s="197">
        <f t="shared" si="41"/>
        <v>0</v>
      </c>
      <c r="P35" s="197">
        <f t="shared" si="41"/>
        <v>49.384236453201964</v>
      </c>
      <c r="Q35" s="198">
        <f t="shared" si="41"/>
        <v>89.813782567405767</v>
      </c>
    </row>
    <row r="36" spans="1:17" ht="15.6" customHeight="1" thickTop="1" x14ac:dyDescent="0.2">
      <c r="A36" s="156" t="s">
        <v>40</v>
      </c>
      <c r="B36" s="29" t="s">
        <v>12</v>
      </c>
      <c r="C36" s="122">
        <v>30</v>
      </c>
      <c r="D36" s="123">
        <v>30</v>
      </c>
      <c r="E36" s="123">
        <v>30</v>
      </c>
      <c r="F36" s="123">
        <v>28</v>
      </c>
      <c r="G36" s="124">
        <v>24</v>
      </c>
      <c r="H36" s="29">
        <v>0</v>
      </c>
      <c r="I36" s="23">
        <v>0</v>
      </c>
      <c r="J36" s="23">
        <v>0</v>
      </c>
      <c r="K36" s="23">
        <v>21</v>
      </c>
      <c r="L36" s="23">
        <v>22</v>
      </c>
      <c r="M36" s="185">
        <f>H36/C36*100</f>
        <v>0</v>
      </c>
      <c r="N36" s="186">
        <f t="shared" ref="N36:Q38" si="42">I36/D36*100</f>
        <v>0</v>
      </c>
      <c r="O36" s="186">
        <f t="shared" si="42"/>
        <v>0</v>
      </c>
      <c r="P36" s="186">
        <f t="shared" si="42"/>
        <v>75</v>
      </c>
      <c r="Q36" s="187">
        <f t="shared" si="42"/>
        <v>91.666666666666657</v>
      </c>
    </row>
    <row r="37" spans="1:17" ht="15.6" customHeight="1" x14ac:dyDescent="0.2">
      <c r="A37" s="157"/>
      <c r="B37" s="29" t="s">
        <v>13</v>
      </c>
      <c r="C37" s="122">
        <v>30</v>
      </c>
      <c r="D37" s="123">
        <v>30</v>
      </c>
      <c r="E37" s="123">
        <v>30</v>
      </c>
      <c r="F37" s="123">
        <v>29</v>
      </c>
      <c r="G37" s="124">
        <v>24</v>
      </c>
      <c r="H37" s="29">
        <v>0</v>
      </c>
      <c r="I37" s="23">
        <v>0</v>
      </c>
      <c r="J37" s="23">
        <v>0</v>
      </c>
      <c r="K37" s="23">
        <v>18</v>
      </c>
      <c r="L37" s="23">
        <v>22</v>
      </c>
      <c r="M37" s="185">
        <f t="shared" ref="M37:M38" si="43">H37/C37*100</f>
        <v>0</v>
      </c>
      <c r="N37" s="186">
        <f t="shared" si="42"/>
        <v>0</v>
      </c>
      <c r="O37" s="186">
        <f t="shared" si="42"/>
        <v>0</v>
      </c>
      <c r="P37" s="186">
        <f t="shared" si="42"/>
        <v>62.068965517241381</v>
      </c>
      <c r="Q37" s="187">
        <f t="shared" si="42"/>
        <v>91.666666666666657</v>
      </c>
    </row>
    <row r="38" spans="1:17" ht="15.6" customHeight="1" x14ac:dyDescent="0.2">
      <c r="A38" s="157"/>
      <c r="B38" s="75" t="s">
        <v>14</v>
      </c>
      <c r="C38" s="122">
        <v>30</v>
      </c>
      <c r="D38" s="123">
        <v>30</v>
      </c>
      <c r="E38" s="123">
        <v>30</v>
      </c>
      <c r="F38" s="123">
        <v>27</v>
      </c>
      <c r="G38" s="124">
        <v>21</v>
      </c>
      <c r="H38" s="29">
        <v>0</v>
      </c>
      <c r="I38" s="23">
        <v>0</v>
      </c>
      <c r="J38" s="23">
        <v>0</v>
      </c>
      <c r="K38" s="23">
        <v>13</v>
      </c>
      <c r="L38" s="23">
        <v>19</v>
      </c>
      <c r="M38" s="180">
        <f t="shared" si="43"/>
        <v>0</v>
      </c>
      <c r="N38" s="181">
        <f t="shared" si="42"/>
        <v>0</v>
      </c>
      <c r="O38" s="181">
        <f t="shared" si="42"/>
        <v>0</v>
      </c>
      <c r="P38" s="181">
        <f t="shared" si="42"/>
        <v>48.148148148148145</v>
      </c>
      <c r="Q38" s="189">
        <f t="shared" si="42"/>
        <v>90.476190476190482</v>
      </c>
    </row>
    <row r="39" spans="1:17" ht="15.6" customHeight="1" x14ac:dyDescent="0.2">
      <c r="A39" s="157"/>
      <c r="B39" s="61" t="s">
        <v>8</v>
      </c>
      <c r="C39" s="128">
        <f t="shared" ref="C39:L39" si="44">SUM(C36:C38)</f>
        <v>90</v>
      </c>
      <c r="D39" s="129">
        <f t="shared" si="44"/>
        <v>90</v>
      </c>
      <c r="E39" s="129">
        <f t="shared" si="44"/>
        <v>90</v>
      </c>
      <c r="F39" s="129">
        <f t="shared" si="44"/>
        <v>84</v>
      </c>
      <c r="G39" s="134">
        <f t="shared" si="44"/>
        <v>69</v>
      </c>
      <c r="H39" s="61">
        <f t="shared" si="44"/>
        <v>0</v>
      </c>
      <c r="I39" s="78">
        <f t="shared" si="44"/>
        <v>0</v>
      </c>
      <c r="J39" s="78">
        <f t="shared" si="44"/>
        <v>0</v>
      </c>
      <c r="K39" s="78">
        <f t="shared" si="44"/>
        <v>52</v>
      </c>
      <c r="L39" s="79">
        <f t="shared" si="44"/>
        <v>63</v>
      </c>
      <c r="M39" s="178">
        <f>SUM(M36:M38)</f>
        <v>0</v>
      </c>
      <c r="N39" s="178">
        <f t="shared" ref="N39:Q39" si="45">SUM(N36:N38)</f>
        <v>0</v>
      </c>
      <c r="O39" s="178">
        <f t="shared" si="45"/>
        <v>0</v>
      </c>
      <c r="P39" s="178">
        <f t="shared" si="45"/>
        <v>185.21711366538955</v>
      </c>
      <c r="Q39" s="194">
        <f t="shared" si="45"/>
        <v>273.8095238095238</v>
      </c>
    </row>
    <row r="40" spans="1:17" ht="15.6" customHeight="1" thickBot="1" x14ac:dyDescent="0.25">
      <c r="A40" s="157"/>
      <c r="B40" s="195" t="s">
        <v>6</v>
      </c>
      <c r="C40" s="132">
        <f>C39/3</f>
        <v>30</v>
      </c>
      <c r="D40" s="133">
        <f t="shared" ref="D40:G40" si="46">D39/3</f>
        <v>30</v>
      </c>
      <c r="E40" s="133">
        <f t="shared" si="46"/>
        <v>30</v>
      </c>
      <c r="F40" s="133">
        <f t="shared" si="46"/>
        <v>28</v>
      </c>
      <c r="G40" s="137">
        <f t="shared" si="46"/>
        <v>23</v>
      </c>
      <c r="H40" s="184">
        <f>H39/3</f>
        <v>0</v>
      </c>
      <c r="I40" s="191">
        <f t="shared" ref="I40:L40" si="47">I39/3</f>
        <v>0</v>
      </c>
      <c r="J40" s="191">
        <f t="shared" si="47"/>
        <v>0</v>
      </c>
      <c r="K40" s="191">
        <f t="shared" si="47"/>
        <v>17.333333333333332</v>
      </c>
      <c r="L40" s="192">
        <f t="shared" si="47"/>
        <v>21</v>
      </c>
      <c r="M40" s="197">
        <f>M39/3</f>
        <v>0</v>
      </c>
      <c r="N40" s="197">
        <f t="shared" ref="N40:Q40" si="48">N39/3</f>
        <v>0</v>
      </c>
      <c r="O40" s="197">
        <f t="shared" si="48"/>
        <v>0</v>
      </c>
      <c r="P40" s="197">
        <f t="shared" si="48"/>
        <v>61.73903788846318</v>
      </c>
      <c r="Q40" s="198">
        <f t="shared" si="48"/>
        <v>91.269841269841265</v>
      </c>
    </row>
    <row r="41" spans="1:17" ht="15.6" customHeight="1" thickTop="1" x14ac:dyDescent="0.2">
      <c r="A41" s="156" t="s">
        <v>41</v>
      </c>
      <c r="B41" s="29" t="s">
        <v>12</v>
      </c>
      <c r="C41" s="122">
        <v>30</v>
      </c>
      <c r="D41" s="123">
        <v>30</v>
      </c>
      <c r="E41" s="123">
        <v>30</v>
      </c>
      <c r="F41" s="123">
        <v>29</v>
      </c>
      <c r="G41" s="124">
        <v>27</v>
      </c>
      <c r="H41" s="29">
        <v>0</v>
      </c>
      <c r="I41" s="23">
        <v>0</v>
      </c>
      <c r="J41" s="23">
        <v>0</v>
      </c>
      <c r="K41" s="23">
        <v>24</v>
      </c>
      <c r="L41" s="23">
        <v>25</v>
      </c>
      <c r="M41" s="208">
        <f>H41/C41*100</f>
        <v>0</v>
      </c>
      <c r="N41" s="209">
        <f t="shared" ref="N41:Q43" si="49">I41/D41*100</f>
        <v>0</v>
      </c>
      <c r="O41" s="209">
        <f t="shared" si="49"/>
        <v>0</v>
      </c>
      <c r="P41" s="209">
        <f t="shared" si="49"/>
        <v>82.758620689655174</v>
      </c>
      <c r="Q41" s="212">
        <f t="shared" si="49"/>
        <v>92.592592592592595</v>
      </c>
    </row>
    <row r="42" spans="1:17" ht="15.6" customHeight="1" x14ac:dyDescent="0.2">
      <c r="A42" s="157"/>
      <c r="B42" s="29" t="s">
        <v>13</v>
      </c>
      <c r="C42" s="122">
        <v>30</v>
      </c>
      <c r="D42" s="123">
        <v>30</v>
      </c>
      <c r="E42" s="123">
        <v>27</v>
      </c>
      <c r="F42" s="123">
        <v>25</v>
      </c>
      <c r="G42" s="124">
        <v>23</v>
      </c>
      <c r="H42" s="29">
        <v>0</v>
      </c>
      <c r="I42" s="23">
        <v>0</v>
      </c>
      <c r="J42" s="23">
        <v>0</v>
      </c>
      <c r="K42" s="23">
        <v>18</v>
      </c>
      <c r="L42" s="23">
        <v>20</v>
      </c>
      <c r="M42" s="205">
        <f t="shared" ref="M42:M43" si="50">H42/C42*100</f>
        <v>0</v>
      </c>
      <c r="N42" s="206">
        <f t="shared" si="49"/>
        <v>0</v>
      </c>
      <c r="O42" s="206">
        <f t="shared" si="49"/>
        <v>0</v>
      </c>
      <c r="P42" s="206">
        <f t="shared" si="49"/>
        <v>72</v>
      </c>
      <c r="Q42" s="207">
        <f t="shared" si="49"/>
        <v>86.956521739130437</v>
      </c>
    </row>
    <row r="43" spans="1:17" ht="15.6" customHeight="1" x14ac:dyDescent="0.2">
      <c r="A43" s="157"/>
      <c r="B43" s="75" t="s">
        <v>14</v>
      </c>
      <c r="C43" s="122">
        <v>30</v>
      </c>
      <c r="D43" s="123">
        <v>30</v>
      </c>
      <c r="E43" s="123">
        <v>29</v>
      </c>
      <c r="F43" s="123">
        <v>28</v>
      </c>
      <c r="G43" s="124">
        <v>27</v>
      </c>
      <c r="H43" s="29">
        <v>0</v>
      </c>
      <c r="I43" s="23">
        <v>0</v>
      </c>
      <c r="J43" s="23">
        <v>0</v>
      </c>
      <c r="K43" s="23">
        <v>13</v>
      </c>
      <c r="L43" s="23">
        <v>22</v>
      </c>
      <c r="M43" s="210">
        <f t="shared" si="50"/>
        <v>0</v>
      </c>
      <c r="N43" s="211">
        <f t="shared" si="49"/>
        <v>0</v>
      </c>
      <c r="O43" s="211">
        <f t="shared" si="49"/>
        <v>0</v>
      </c>
      <c r="P43" s="211">
        <f t="shared" si="49"/>
        <v>46.428571428571431</v>
      </c>
      <c r="Q43" s="213">
        <f t="shared" si="49"/>
        <v>81.481481481481481</v>
      </c>
    </row>
    <row r="44" spans="1:17" ht="15.6" customHeight="1" x14ac:dyDescent="0.2">
      <c r="A44" s="157"/>
      <c r="B44" s="61" t="s">
        <v>8</v>
      </c>
      <c r="C44" s="128">
        <f t="shared" ref="C44:L44" si="51">SUM(C41:C43)</f>
        <v>90</v>
      </c>
      <c r="D44" s="129">
        <f t="shared" si="51"/>
        <v>90</v>
      </c>
      <c r="E44" s="129">
        <f t="shared" si="51"/>
        <v>86</v>
      </c>
      <c r="F44" s="129">
        <f t="shared" si="51"/>
        <v>82</v>
      </c>
      <c r="G44" s="129">
        <f t="shared" si="51"/>
        <v>77</v>
      </c>
      <c r="H44" s="61">
        <f t="shared" si="51"/>
        <v>0</v>
      </c>
      <c r="I44" s="78">
        <f t="shared" si="51"/>
        <v>0</v>
      </c>
      <c r="J44" s="78">
        <f t="shared" si="51"/>
        <v>0</v>
      </c>
      <c r="K44" s="78">
        <f>SUM(K41:K43)</f>
        <v>55</v>
      </c>
      <c r="L44" s="79">
        <f t="shared" si="51"/>
        <v>67</v>
      </c>
      <c r="M44" s="178">
        <f>SUM(M41:M43)</f>
        <v>0</v>
      </c>
      <c r="N44" s="178">
        <f t="shared" ref="N44:Q44" si="52">SUM(N41:N43)</f>
        <v>0</v>
      </c>
      <c r="O44" s="178">
        <f t="shared" si="52"/>
        <v>0</v>
      </c>
      <c r="P44" s="178">
        <f t="shared" si="52"/>
        <v>201.18719211822662</v>
      </c>
      <c r="Q44" s="194">
        <f t="shared" si="52"/>
        <v>261.03059581320451</v>
      </c>
    </row>
    <row r="45" spans="1:17" ht="15.6" customHeight="1" thickBot="1" x14ac:dyDescent="0.25">
      <c r="A45" s="244"/>
      <c r="B45" s="204" t="s">
        <v>6</v>
      </c>
      <c r="C45" s="135">
        <f>C44/3</f>
        <v>30</v>
      </c>
      <c r="D45" s="136">
        <f t="shared" ref="D45:G45" si="53">D44/3</f>
        <v>30</v>
      </c>
      <c r="E45" s="136">
        <f t="shared" si="53"/>
        <v>28.666666666666668</v>
      </c>
      <c r="F45" s="136">
        <f t="shared" si="53"/>
        <v>27.333333333333332</v>
      </c>
      <c r="G45" s="136">
        <f t="shared" si="53"/>
        <v>25.666666666666668</v>
      </c>
      <c r="H45" s="199">
        <f>H44/3</f>
        <v>0</v>
      </c>
      <c r="I45" s="200">
        <f t="shared" ref="I45:L45" si="54">I44/3</f>
        <v>0</v>
      </c>
      <c r="J45" s="200">
        <f t="shared" si="54"/>
        <v>0</v>
      </c>
      <c r="K45" s="200">
        <f t="shared" si="54"/>
        <v>18.333333333333332</v>
      </c>
      <c r="L45" s="201">
        <f t="shared" si="54"/>
        <v>22.333333333333332</v>
      </c>
      <c r="M45" s="202">
        <f>M44/3</f>
        <v>0</v>
      </c>
      <c r="N45" s="202">
        <f t="shared" ref="N45:Q45" si="55">N44/3</f>
        <v>0</v>
      </c>
      <c r="O45" s="202">
        <f t="shared" si="55"/>
        <v>0</v>
      </c>
      <c r="P45" s="202">
        <f t="shared" si="55"/>
        <v>67.062397372742211</v>
      </c>
      <c r="Q45" s="203">
        <f t="shared" si="55"/>
        <v>87.010198604401509</v>
      </c>
    </row>
    <row r="48" spans="1:17" x14ac:dyDescent="0.2">
      <c r="N48" s="23" t="s">
        <v>2</v>
      </c>
    </row>
    <row r="57" spans="1:17" x14ac:dyDescent="0.2">
      <c r="A57" s="35"/>
      <c r="B57" s="35"/>
      <c r="C57" s="139"/>
      <c r="D57" s="139"/>
      <c r="E57" s="139"/>
      <c r="F57" s="139"/>
      <c r="G57" s="139"/>
      <c r="H57" s="35"/>
      <c r="I57" s="35"/>
      <c r="J57" s="35"/>
      <c r="K57" s="35"/>
      <c r="L57" s="35"/>
      <c r="M57" s="35"/>
      <c r="N57" s="35"/>
      <c r="O57" s="35"/>
      <c r="P57" s="35"/>
      <c r="Q57" s="35"/>
    </row>
    <row r="58" spans="1:17" x14ac:dyDescent="0.2">
      <c r="A58" s="35"/>
      <c r="B58" s="35"/>
      <c r="C58" s="139"/>
      <c r="D58" s="139"/>
      <c r="E58" s="139"/>
      <c r="F58" s="139"/>
      <c r="G58" s="139"/>
      <c r="H58" s="35"/>
      <c r="I58" s="35"/>
      <c r="J58" s="35"/>
      <c r="K58" s="35"/>
      <c r="L58" s="35"/>
      <c r="M58" s="35"/>
      <c r="N58" s="35"/>
      <c r="O58" s="35"/>
      <c r="P58" s="35"/>
      <c r="Q58" s="35"/>
    </row>
    <row r="59" spans="1:17" x14ac:dyDescent="0.2">
      <c r="A59" s="35"/>
      <c r="B59" s="35"/>
      <c r="C59" s="139"/>
      <c r="D59" s="139"/>
      <c r="E59" s="139"/>
      <c r="F59" s="139"/>
      <c r="G59" s="139"/>
      <c r="H59" s="35"/>
      <c r="I59" s="35"/>
      <c r="J59" s="35"/>
      <c r="K59" s="35"/>
      <c r="L59" s="35"/>
      <c r="M59" s="35"/>
      <c r="N59" s="35"/>
      <c r="O59" s="35"/>
      <c r="P59" s="35"/>
      <c r="Q59" s="35"/>
    </row>
    <row r="60" spans="1:17" x14ac:dyDescent="0.2">
      <c r="A60" s="35"/>
      <c r="B60" s="35"/>
      <c r="C60" s="139"/>
      <c r="D60" s="139"/>
      <c r="E60" s="139"/>
      <c r="F60" s="139"/>
      <c r="G60" s="139"/>
      <c r="H60" s="35"/>
      <c r="I60" s="35"/>
      <c r="J60" s="35"/>
      <c r="K60" s="35"/>
      <c r="L60" s="35"/>
      <c r="M60" s="35"/>
      <c r="N60" s="35"/>
      <c r="O60" s="35"/>
      <c r="P60" s="35"/>
      <c r="Q60" s="35"/>
    </row>
    <row r="61" spans="1:17" x14ac:dyDescent="0.2">
      <c r="A61" s="35"/>
      <c r="B61" s="35"/>
      <c r="C61" s="139"/>
      <c r="D61" s="139"/>
      <c r="E61" s="139"/>
      <c r="F61" s="139"/>
      <c r="G61" s="139"/>
      <c r="H61" s="35"/>
      <c r="I61" s="35"/>
      <c r="J61" s="35"/>
      <c r="K61" s="35"/>
      <c r="L61" s="35"/>
      <c r="M61" s="35"/>
      <c r="N61" s="35"/>
      <c r="O61" s="35"/>
      <c r="P61" s="35"/>
      <c r="Q61" s="35"/>
    </row>
    <row r="62" spans="1:17" x14ac:dyDescent="0.2">
      <c r="A62" s="35"/>
      <c r="B62" s="35"/>
      <c r="C62" s="139"/>
      <c r="D62" s="139"/>
      <c r="E62" s="139"/>
      <c r="F62" s="139"/>
      <c r="G62" s="139"/>
      <c r="H62" s="35"/>
      <c r="I62" s="35"/>
      <c r="J62" s="35"/>
      <c r="K62" s="35"/>
      <c r="L62" s="35"/>
      <c r="M62" s="35"/>
      <c r="N62" s="35"/>
      <c r="O62" s="35"/>
      <c r="P62" s="35"/>
      <c r="Q62" s="35"/>
    </row>
    <row r="63" spans="1:17" x14ac:dyDescent="0.2">
      <c r="A63" s="35"/>
      <c r="B63" s="35"/>
      <c r="C63" s="139"/>
      <c r="D63" s="139"/>
      <c r="E63" s="139"/>
      <c r="F63" s="139"/>
      <c r="G63" s="139"/>
      <c r="H63" s="35"/>
      <c r="I63" s="35"/>
      <c r="J63" s="35"/>
      <c r="K63" s="35"/>
      <c r="L63" s="35"/>
      <c r="M63" s="35"/>
      <c r="N63" s="35"/>
      <c r="O63" s="35"/>
      <c r="P63" s="35"/>
      <c r="Q63" s="35"/>
    </row>
  </sheetData>
  <mergeCells count="18">
    <mergeCell ref="A1:A3"/>
    <mergeCell ref="B1:B3"/>
    <mergeCell ref="C1:G1"/>
    <mergeCell ref="H1:L1"/>
    <mergeCell ref="M1:Q1"/>
    <mergeCell ref="C2:G2"/>
    <mergeCell ref="H2:L2"/>
    <mergeCell ref="M2:Q2"/>
    <mergeCell ref="A31:A35"/>
    <mergeCell ref="A41:A45"/>
    <mergeCell ref="A36:A40"/>
    <mergeCell ref="A26:A30"/>
    <mergeCell ref="A4:Q4"/>
    <mergeCell ref="A10:A14"/>
    <mergeCell ref="A20:A24"/>
    <mergeCell ref="A15:A19"/>
    <mergeCell ref="A5:A9"/>
    <mergeCell ref="A25:Q25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D8EFB-1D2C-4AEA-B1F2-8835BCE60A0D}">
  <dimension ref="A1:J35"/>
  <sheetViews>
    <sheetView zoomScale="70" zoomScaleNormal="70" workbookViewId="0">
      <selection activeCell="C10" sqref="C10"/>
    </sheetView>
  </sheetViews>
  <sheetFormatPr defaultColWidth="10.7265625" defaultRowHeight="12.6" x14ac:dyDescent="0.2"/>
  <cols>
    <col min="1" max="1" width="12" style="18" bestFit="1" customWidth="1"/>
    <col min="2" max="9" width="12.6328125" style="18" customWidth="1"/>
    <col min="10" max="10" width="4.36328125" style="18" bestFit="1" customWidth="1"/>
    <col min="11" max="11" width="14.08984375" style="18" bestFit="1" customWidth="1"/>
    <col min="12" max="12" width="4.36328125" style="18" customWidth="1"/>
    <col min="13" max="13" width="15.1796875" style="18" bestFit="1" customWidth="1"/>
    <col min="14" max="14" width="9.26953125" style="18" bestFit="1" customWidth="1"/>
    <col min="15" max="15" width="5.90625" style="18" bestFit="1" customWidth="1"/>
    <col min="16" max="19" width="12.26953125" style="18" bestFit="1" customWidth="1"/>
    <col min="20" max="20" width="14.26953125" style="18" bestFit="1" customWidth="1"/>
    <col min="21" max="23" width="12.26953125" style="18" bestFit="1" customWidth="1"/>
    <col min="24" max="16384" width="10.7265625" style="18"/>
  </cols>
  <sheetData>
    <row r="1" spans="1:10" s="110" customFormat="1" ht="18.600000000000001" customHeight="1" x14ac:dyDescent="0.2">
      <c r="A1" s="175"/>
      <c r="B1" s="167" t="s">
        <v>16</v>
      </c>
      <c r="C1" s="153"/>
      <c r="D1" s="153"/>
      <c r="E1" s="173"/>
      <c r="F1" s="174" t="s">
        <v>15</v>
      </c>
      <c r="G1" s="153"/>
      <c r="H1" s="153"/>
      <c r="I1" s="154"/>
    </row>
    <row r="2" spans="1:10" s="110" customFormat="1" ht="18.600000000000001" customHeight="1" thickBot="1" x14ac:dyDescent="0.25">
      <c r="A2" s="176"/>
      <c r="B2" s="111" t="s">
        <v>25</v>
      </c>
      <c r="C2" s="113" t="s">
        <v>39</v>
      </c>
      <c r="D2" s="113" t="s">
        <v>40</v>
      </c>
      <c r="E2" s="114" t="s">
        <v>41</v>
      </c>
      <c r="F2" s="111" t="s">
        <v>25</v>
      </c>
      <c r="G2" s="113" t="s">
        <v>39</v>
      </c>
      <c r="H2" s="113" t="s">
        <v>40</v>
      </c>
      <c r="I2" s="115" t="s">
        <v>41</v>
      </c>
    </row>
    <row r="3" spans="1:10" ht="15.6" customHeight="1" thickTop="1" x14ac:dyDescent="0.2">
      <c r="A3" s="116" t="s">
        <v>12</v>
      </c>
      <c r="B3" s="103">
        <v>0</v>
      </c>
      <c r="C3" s="104">
        <v>10</v>
      </c>
      <c r="D3" s="104">
        <v>16</v>
      </c>
      <c r="E3" s="105">
        <v>14</v>
      </c>
      <c r="F3" s="104">
        <v>0</v>
      </c>
      <c r="G3" s="104">
        <v>12</v>
      </c>
      <c r="H3" s="104">
        <v>19</v>
      </c>
      <c r="I3" s="106">
        <v>20</v>
      </c>
      <c r="J3" s="20"/>
    </row>
    <row r="4" spans="1:10" ht="15.6" customHeight="1" x14ac:dyDescent="0.2">
      <c r="A4" s="117" t="s">
        <v>13</v>
      </c>
      <c r="B4" s="103">
        <v>0</v>
      </c>
      <c r="C4" s="104">
        <v>7</v>
      </c>
      <c r="D4" s="104">
        <v>12</v>
      </c>
      <c r="E4" s="105">
        <v>11</v>
      </c>
      <c r="F4" s="104">
        <v>3</v>
      </c>
      <c r="G4" s="104">
        <v>25</v>
      </c>
      <c r="H4" s="104">
        <v>19</v>
      </c>
      <c r="I4" s="106">
        <v>26</v>
      </c>
      <c r="J4" s="20"/>
    </row>
    <row r="5" spans="1:10" ht="15.6" customHeight="1" x14ac:dyDescent="0.2">
      <c r="A5" s="118" t="s">
        <v>14</v>
      </c>
      <c r="B5" s="107">
        <v>0</v>
      </c>
      <c r="C5" s="108">
        <v>19</v>
      </c>
      <c r="D5" s="108">
        <v>18</v>
      </c>
      <c r="E5" s="109">
        <v>22</v>
      </c>
      <c r="F5" s="108">
        <v>0</v>
      </c>
      <c r="G5" s="108">
        <v>26</v>
      </c>
      <c r="H5" s="108">
        <v>21</v>
      </c>
      <c r="I5" s="112">
        <v>19</v>
      </c>
      <c r="J5" s="20"/>
    </row>
    <row r="6" spans="1:10" ht="15.6" customHeight="1" x14ac:dyDescent="0.2">
      <c r="A6" s="96" t="s">
        <v>8</v>
      </c>
      <c r="B6" s="95">
        <f>SUM(B3:B5)</f>
        <v>0</v>
      </c>
      <c r="C6" s="49">
        <f t="shared" ref="C6:I6" si="0">SUM(C3:C5)</f>
        <v>36</v>
      </c>
      <c r="D6" s="49">
        <f t="shared" si="0"/>
        <v>46</v>
      </c>
      <c r="E6" s="50">
        <f t="shared" si="0"/>
        <v>47</v>
      </c>
      <c r="F6" s="49">
        <f t="shared" si="0"/>
        <v>3</v>
      </c>
      <c r="G6" s="49">
        <f t="shared" si="0"/>
        <v>63</v>
      </c>
      <c r="H6" s="49">
        <f t="shared" si="0"/>
        <v>59</v>
      </c>
      <c r="I6" s="97">
        <f t="shared" si="0"/>
        <v>65</v>
      </c>
    </row>
    <row r="7" spans="1:10" ht="15.6" customHeight="1" x14ac:dyDescent="0.2">
      <c r="A7" s="96" t="s">
        <v>6</v>
      </c>
      <c r="B7" s="95">
        <f>B6/3</f>
        <v>0</v>
      </c>
      <c r="C7" s="49">
        <f t="shared" ref="C7:I7" si="1">C6/3</f>
        <v>12</v>
      </c>
      <c r="D7" s="49">
        <f t="shared" si="1"/>
        <v>15.333333333333334</v>
      </c>
      <c r="E7" s="50">
        <f t="shared" si="1"/>
        <v>15.666666666666666</v>
      </c>
      <c r="F7" s="49">
        <f t="shared" si="1"/>
        <v>1</v>
      </c>
      <c r="G7" s="49">
        <f t="shared" si="1"/>
        <v>21</v>
      </c>
      <c r="H7" s="49">
        <f t="shared" si="1"/>
        <v>19.666666666666668</v>
      </c>
      <c r="I7" s="97">
        <f t="shared" si="1"/>
        <v>21.666666666666668</v>
      </c>
    </row>
    <row r="8" spans="1:10" ht="15.6" customHeight="1" thickBot="1" x14ac:dyDescent="0.25">
      <c r="A8" s="98" t="s">
        <v>7</v>
      </c>
      <c r="B8" s="99">
        <f>B7/30*100</f>
        <v>0</v>
      </c>
      <c r="C8" s="100">
        <f t="shared" ref="C8:I8" si="2">C7/30*100</f>
        <v>40</v>
      </c>
      <c r="D8" s="100">
        <f t="shared" si="2"/>
        <v>51.111111111111121</v>
      </c>
      <c r="E8" s="101">
        <f t="shared" si="2"/>
        <v>52.222222222222229</v>
      </c>
      <c r="F8" s="100">
        <f t="shared" si="2"/>
        <v>3.3333333333333335</v>
      </c>
      <c r="G8" s="100">
        <f t="shared" si="2"/>
        <v>70</v>
      </c>
      <c r="H8" s="100">
        <f t="shared" si="2"/>
        <v>65.555555555555557</v>
      </c>
      <c r="I8" s="102">
        <f t="shared" si="2"/>
        <v>72.222222222222214</v>
      </c>
    </row>
    <row r="9" spans="1:10" x14ac:dyDescent="0.2">
      <c r="A9" s="17"/>
      <c r="B9" s="21"/>
      <c r="C9" s="21"/>
      <c r="D9" s="21"/>
      <c r="E9" s="21"/>
    </row>
    <row r="10" spans="1:10" x14ac:dyDescent="0.2">
      <c r="A10" s="17"/>
      <c r="B10" s="21"/>
      <c r="C10" s="21"/>
      <c r="D10" s="21"/>
      <c r="E10" s="21"/>
    </row>
    <row r="11" spans="1:10" x14ac:dyDescent="0.2">
      <c r="A11" s="17"/>
      <c r="B11" s="21"/>
      <c r="C11" s="21"/>
      <c r="D11" s="21"/>
      <c r="E11" s="21"/>
    </row>
    <row r="12" spans="1:10" x14ac:dyDescent="0.2">
      <c r="A12" s="233"/>
      <c r="B12" s="246"/>
      <c r="C12" s="104"/>
      <c r="D12" s="21"/>
      <c r="E12" s="21"/>
    </row>
    <row r="13" spans="1:10" x14ac:dyDescent="0.2">
      <c r="A13" s="233"/>
      <c r="B13" s="246"/>
      <c r="C13" s="104"/>
      <c r="D13" s="21"/>
      <c r="E13" s="21"/>
    </row>
    <row r="14" spans="1:10" x14ac:dyDescent="0.2">
      <c r="A14" s="233"/>
      <c r="B14" s="246"/>
      <c r="C14" s="104"/>
      <c r="D14" s="21"/>
      <c r="E14" s="21"/>
    </row>
    <row r="15" spans="1:10" x14ac:dyDescent="0.2">
      <c r="A15" s="233"/>
      <c r="B15" s="247"/>
      <c r="C15" s="21" t="s">
        <v>2</v>
      </c>
      <c r="D15" s="21"/>
      <c r="E15" s="21"/>
    </row>
    <row r="16" spans="1:10" x14ac:dyDescent="0.2">
      <c r="A16" s="233"/>
      <c r="B16" s="247"/>
      <c r="C16" s="21"/>
      <c r="D16" s="21"/>
      <c r="E16" s="21"/>
    </row>
    <row r="17" spans="1:5" x14ac:dyDescent="0.2">
      <c r="A17" s="233"/>
      <c r="B17" s="247"/>
      <c r="C17" s="21"/>
      <c r="D17" s="21"/>
      <c r="E17" s="21"/>
    </row>
    <row r="18" spans="1:5" x14ac:dyDescent="0.2">
      <c r="A18" s="245"/>
      <c r="B18" s="246"/>
      <c r="C18" s="104"/>
    </row>
    <row r="19" spans="1:5" x14ac:dyDescent="0.2">
      <c r="A19" s="245"/>
      <c r="B19" s="246"/>
      <c r="C19" s="104"/>
    </row>
    <row r="20" spans="1:5" x14ac:dyDescent="0.2">
      <c r="A20" s="245"/>
      <c r="B20" s="246"/>
      <c r="C20" s="104"/>
    </row>
    <row r="21" spans="1:5" x14ac:dyDescent="0.2">
      <c r="B21" s="247"/>
      <c r="C21" s="250"/>
      <c r="D21" s="249"/>
    </row>
    <row r="22" spans="1:5" x14ac:dyDescent="0.2">
      <c r="B22" s="247"/>
      <c r="C22" s="250"/>
    </row>
    <row r="23" spans="1:5" x14ac:dyDescent="0.2">
      <c r="B23" s="247"/>
      <c r="C23" s="250"/>
    </row>
    <row r="24" spans="1:5" x14ac:dyDescent="0.2">
      <c r="A24" s="245"/>
      <c r="B24" s="246"/>
      <c r="C24" s="104"/>
    </row>
    <row r="25" spans="1:5" x14ac:dyDescent="0.2">
      <c r="A25" s="245"/>
      <c r="B25" s="246"/>
      <c r="C25" s="104"/>
    </row>
    <row r="26" spans="1:5" x14ac:dyDescent="0.2">
      <c r="A26" s="245"/>
      <c r="B26" s="246"/>
      <c r="C26" s="104"/>
    </row>
    <row r="27" spans="1:5" x14ac:dyDescent="0.2">
      <c r="B27" s="247"/>
      <c r="C27" s="251"/>
      <c r="D27" s="249"/>
    </row>
    <row r="28" spans="1:5" x14ac:dyDescent="0.2">
      <c r="B28" s="247"/>
      <c r="C28" s="251"/>
    </row>
    <row r="29" spans="1:5" x14ac:dyDescent="0.2">
      <c r="B29" s="247"/>
      <c r="C29" s="251"/>
    </row>
    <row r="30" spans="1:5" x14ac:dyDescent="0.2">
      <c r="A30" s="245"/>
      <c r="B30" s="246"/>
      <c r="C30" s="248"/>
    </row>
    <row r="31" spans="1:5" x14ac:dyDescent="0.2">
      <c r="B31" s="246"/>
    </row>
    <row r="32" spans="1:5" x14ac:dyDescent="0.2">
      <c r="B32" s="246"/>
    </row>
    <row r="33" spans="2:2" x14ac:dyDescent="0.2">
      <c r="B33" s="247"/>
    </row>
    <row r="34" spans="2:2" x14ac:dyDescent="0.2">
      <c r="B34" s="247"/>
    </row>
    <row r="35" spans="2:2" x14ac:dyDescent="0.2">
      <c r="B35" s="247"/>
    </row>
  </sheetData>
  <mergeCells count="3">
    <mergeCell ref="B1:E1"/>
    <mergeCell ref="F1:I1"/>
    <mergeCell ref="A1:A2"/>
  </mergeCells>
  <pageMargins left="0.75" right="0.75" top="1" bottom="1" header="0.5" footer="0.5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zoomScale="70" zoomScaleNormal="70" workbookViewId="0">
      <selection activeCell="L13" sqref="L13"/>
    </sheetView>
  </sheetViews>
  <sheetFormatPr defaultColWidth="9.08984375" defaultRowHeight="12.6" x14ac:dyDescent="0.2"/>
  <cols>
    <col min="1" max="1" width="11.90625" style="19" customWidth="1"/>
    <col min="2" max="2" width="13" style="19" customWidth="1"/>
    <col min="3" max="5" width="10.6328125" style="19" customWidth="1"/>
    <col min="6" max="7" width="10.7265625" style="57" customWidth="1"/>
    <col min="8" max="16384" width="9.08984375" style="19"/>
  </cols>
  <sheetData>
    <row r="1" spans="1:7" ht="19.2" customHeight="1" x14ac:dyDescent="0.2">
      <c r="A1" s="283" t="s">
        <v>9</v>
      </c>
      <c r="B1" s="284" t="s">
        <v>10</v>
      </c>
      <c r="C1" s="167" t="s">
        <v>47</v>
      </c>
      <c r="D1" s="153"/>
      <c r="E1" s="173"/>
      <c r="F1" s="260" t="s">
        <v>49</v>
      </c>
      <c r="G1" s="154"/>
    </row>
    <row r="2" spans="1:7" ht="19.8" customHeight="1" thickBot="1" x14ac:dyDescent="0.25">
      <c r="A2" s="285"/>
      <c r="B2" s="282"/>
      <c r="C2" s="277" t="s">
        <v>45</v>
      </c>
      <c r="D2" s="278" t="s">
        <v>46</v>
      </c>
      <c r="E2" s="279" t="s">
        <v>48</v>
      </c>
      <c r="F2" s="280" t="s">
        <v>45</v>
      </c>
      <c r="G2" s="281" t="s">
        <v>46</v>
      </c>
    </row>
    <row r="3" spans="1:7" ht="15.6" customHeight="1" thickTop="1" x14ac:dyDescent="0.2">
      <c r="A3" s="286" t="s">
        <v>25</v>
      </c>
      <c r="B3" s="261" t="s">
        <v>3</v>
      </c>
      <c r="C3" s="265">
        <v>74</v>
      </c>
      <c r="D3" s="38">
        <v>64</v>
      </c>
      <c r="E3" s="266">
        <f t="shared" ref="E3:E16" si="0">C3+D3</f>
        <v>138</v>
      </c>
      <c r="F3" s="39">
        <f t="shared" ref="F3:F16" si="1">C3/E3*100</f>
        <v>53.623188405797109</v>
      </c>
      <c r="G3" s="253">
        <f t="shared" ref="G3:G16" si="2">D3/E3*100</f>
        <v>46.376811594202898</v>
      </c>
    </row>
    <row r="4" spans="1:7" ht="15.6" customHeight="1" x14ac:dyDescent="0.2">
      <c r="A4" s="287"/>
      <c r="B4" s="261" t="s">
        <v>27</v>
      </c>
      <c r="C4" s="265">
        <v>142</v>
      </c>
      <c r="D4" s="38">
        <v>132</v>
      </c>
      <c r="E4" s="266">
        <f t="shared" si="0"/>
        <v>274</v>
      </c>
      <c r="F4" s="39">
        <f t="shared" si="1"/>
        <v>51.824817518248182</v>
      </c>
      <c r="G4" s="253">
        <f t="shared" si="2"/>
        <v>48.175182481751825</v>
      </c>
    </row>
    <row r="5" spans="1:7" ht="15.6" customHeight="1" x14ac:dyDescent="0.2">
      <c r="A5" s="288"/>
      <c r="B5" s="262" t="s">
        <v>26</v>
      </c>
      <c r="C5" s="267">
        <v>146</v>
      </c>
      <c r="D5" s="40">
        <v>112</v>
      </c>
      <c r="E5" s="268">
        <f t="shared" si="0"/>
        <v>258</v>
      </c>
      <c r="F5" s="41">
        <f t="shared" si="1"/>
        <v>56.589147286821706</v>
      </c>
      <c r="G5" s="254">
        <f t="shared" si="2"/>
        <v>43.410852713178294</v>
      </c>
    </row>
    <row r="6" spans="1:7" ht="15.6" customHeight="1" x14ac:dyDescent="0.2">
      <c r="A6" s="289" t="s">
        <v>0</v>
      </c>
      <c r="B6" s="263" t="s">
        <v>3</v>
      </c>
      <c r="C6" s="269">
        <v>46</v>
      </c>
      <c r="D6" s="42">
        <v>0</v>
      </c>
      <c r="E6" s="270">
        <f t="shared" si="0"/>
        <v>46</v>
      </c>
      <c r="F6" s="43">
        <f t="shared" si="1"/>
        <v>100</v>
      </c>
      <c r="G6" s="255">
        <f t="shared" si="2"/>
        <v>0</v>
      </c>
    </row>
    <row r="7" spans="1:7" ht="15.6" customHeight="1" x14ac:dyDescent="0.2">
      <c r="A7" s="287"/>
      <c r="B7" s="261" t="s">
        <v>27</v>
      </c>
      <c r="C7" s="265">
        <v>40</v>
      </c>
      <c r="D7" s="38">
        <v>0</v>
      </c>
      <c r="E7" s="266">
        <f t="shared" si="0"/>
        <v>40</v>
      </c>
      <c r="F7" s="39">
        <f t="shared" si="1"/>
        <v>100</v>
      </c>
      <c r="G7" s="253">
        <f t="shared" si="2"/>
        <v>0</v>
      </c>
    </row>
    <row r="8" spans="1:7" ht="15.6" customHeight="1" x14ac:dyDescent="0.2">
      <c r="A8" s="288"/>
      <c r="B8" s="262" t="s">
        <v>26</v>
      </c>
      <c r="C8" s="267">
        <v>111</v>
      </c>
      <c r="D8" s="40">
        <v>0</v>
      </c>
      <c r="E8" s="268">
        <f t="shared" si="0"/>
        <v>111</v>
      </c>
      <c r="F8" s="41">
        <f t="shared" si="1"/>
        <v>100</v>
      </c>
      <c r="G8" s="254">
        <f t="shared" si="2"/>
        <v>0</v>
      </c>
    </row>
    <row r="9" spans="1:7" ht="15.6" customHeight="1" x14ac:dyDescent="0.2">
      <c r="A9" s="289" t="s">
        <v>1</v>
      </c>
      <c r="B9" s="263" t="s">
        <v>3</v>
      </c>
      <c r="C9" s="269">
        <v>138</v>
      </c>
      <c r="D9" s="42">
        <v>16</v>
      </c>
      <c r="E9" s="270">
        <f t="shared" si="0"/>
        <v>154</v>
      </c>
      <c r="F9" s="43">
        <f t="shared" si="1"/>
        <v>89.610389610389603</v>
      </c>
      <c r="G9" s="255">
        <f t="shared" si="2"/>
        <v>10.38961038961039</v>
      </c>
    </row>
    <row r="10" spans="1:7" ht="15.6" customHeight="1" x14ac:dyDescent="0.2">
      <c r="A10" s="287"/>
      <c r="B10" s="261" t="s">
        <v>27</v>
      </c>
      <c r="C10" s="265">
        <v>544</v>
      </c>
      <c r="D10" s="38">
        <v>15</v>
      </c>
      <c r="E10" s="266">
        <f t="shared" si="0"/>
        <v>559</v>
      </c>
      <c r="F10" s="39">
        <f t="shared" si="1"/>
        <v>97.31663685152057</v>
      </c>
      <c r="G10" s="253">
        <f t="shared" si="2"/>
        <v>2.6833631484794274</v>
      </c>
    </row>
    <row r="11" spans="1:7" ht="15.6" customHeight="1" x14ac:dyDescent="0.2">
      <c r="A11" s="288"/>
      <c r="B11" s="262" t="s">
        <v>26</v>
      </c>
      <c r="C11" s="267">
        <v>121</v>
      </c>
      <c r="D11" s="40">
        <v>0</v>
      </c>
      <c r="E11" s="268">
        <f t="shared" si="0"/>
        <v>121</v>
      </c>
      <c r="F11" s="41">
        <f t="shared" si="1"/>
        <v>100</v>
      </c>
      <c r="G11" s="254">
        <f t="shared" si="2"/>
        <v>0</v>
      </c>
    </row>
    <row r="12" spans="1:7" ht="15.6" customHeight="1" x14ac:dyDescent="0.2">
      <c r="A12" s="289" t="s">
        <v>24</v>
      </c>
      <c r="B12" s="263" t="s">
        <v>3</v>
      </c>
      <c r="C12" s="269">
        <v>75</v>
      </c>
      <c r="D12" s="42">
        <v>42</v>
      </c>
      <c r="E12" s="270">
        <f t="shared" si="0"/>
        <v>117</v>
      </c>
      <c r="F12" s="43">
        <f t="shared" si="1"/>
        <v>64.102564102564102</v>
      </c>
      <c r="G12" s="255">
        <f t="shared" si="2"/>
        <v>35.897435897435898</v>
      </c>
    </row>
    <row r="13" spans="1:7" ht="15.6" customHeight="1" x14ac:dyDescent="0.2">
      <c r="A13" s="287"/>
      <c r="B13" s="261" t="s">
        <v>27</v>
      </c>
      <c r="C13" s="265">
        <v>73</v>
      </c>
      <c r="D13" s="38">
        <v>10</v>
      </c>
      <c r="E13" s="266">
        <f t="shared" si="0"/>
        <v>83</v>
      </c>
      <c r="F13" s="39">
        <f t="shared" si="1"/>
        <v>87.951807228915655</v>
      </c>
      <c r="G13" s="253">
        <f t="shared" si="2"/>
        <v>12.048192771084338</v>
      </c>
    </row>
    <row r="14" spans="1:7" ht="15.6" customHeight="1" x14ac:dyDescent="0.2">
      <c r="A14" s="288"/>
      <c r="B14" s="262" t="s">
        <v>26</v>
      </c>
      <c r="C14" s="267">
        <v>85</v>
      </c>
      <c r="D14" s="40">
        <v>8</v>
      </c>
      <c r="E14" s="268">
        <f t="shared" si="0"/>
        <v>93</v>
      </c>
      <c r="F14" s="41">
        <f t="shared" si="1"/>
        <v>91.397849462365585</v>
      </c>
      <c r="G14" s="254">
        <f t="shared" si="2"/>
        <v>8.6021505376344098</v>
      </c>
    </row>
    <row r="15" spans="1:7" ht="15.6" customHeight="1" x14ac:dyDescent="0.2">
      <c r="A15" s="289" t="s">
        <v>22</v>
      </c>
      <c r="B15" s="263" t="s">
        <v>3</v>
      </c>
      <c r="C15" s="269">
        <v>16</v>
      </c>
      <c r="D15" s="42">
        <v>13</v>
      </c>
      <c r="E15" s="270">
        <f t="shared" si="0"/>
        <v>29</v>
      </c>
      <c r="F15" s="43">
        <f t="shared" si="1"/>
        <v>55.172413793103445</v>
      </c>
      <c r="G15" s="255">
        <f t="shared" si="2"/>
        <v>44.827586206896555</v>
      </c>
    </row>
    <row r="16" spans="1:7" ht="15.6" customHeight="1" x14ac:dyDescent="0.2">
      <c r="A16" s="287"/>
      <c r="B16" s="261" t="s">
        <v>27</v>
      </c>
      <c r="C16" s="265">
        <v>73</v>
      </c>
      <c r="D16" s="38">
        <v>2</v>
      </c>
      <c r="E16" s="266">
        <f t="shared" si="0"/>
        <v>75</v>
      </c>
      <c r="F16" s="39">
        <f t="shared" si="1"/>
        <v>97.333333333333343</v>
      </c>
      <c r="G16" s="253">
        <f t="shared" si="2"/>
        <v>2.666666666666667</v>
      </c>
    </row>
    <row r="17" spans="1:7" ht="15.6" customHeight="1" x14ac:dyDescent="0.2">
      <c r="A17" s="288"/>
      <c r="B17" s="262" t="s">
        <v>26</v>
      </c>
      <c r="C17" s="296" t="s">
        <v>50</v>
      </c>
      <c r="D17" s="252" t="s">
        <v>50</v>
      </c>
      <c r="E17" s="297" t="s">
        <v>50</v>
      </c>
      <c r="F17" s="179" t="s">
        <v>50</v>
      </c>
      <c r="G17" s="298" t="s">
        <v>50</v>
      </c>
    </row>
    <row r="18" spans="1:7" ht="15.6" customHeight="1" x14ac:dyDescent="0.2">
      <c r="A18" s="290" t="s">
        <v>17</v>
      </c>
      <c r="B18" s="264" t="s">
        <v>3</v>
      </c>
      <c r="C18" s="271">
        <v>46</v>
      </c>
      <c r="D18" s="51">
        <v>32</v>
      </c>
      <c r="E18" s="272">
        <v>78</v>
      </c>
      <c r="F18" s="54">
        <v>58.974358974358978</v>
      </c>
      <c r="G18" s="256">
        <v>41.025641025641022</v>
      </c>
    </row>
    <row r="19" spans="1:7" ht="15.6" customHeight="1" x14ac:dyDescent="0.2">
      <c r="A19" s="287"/>
      <c r="B19" s="261" t="s">
        <v>27</v>
      </c>
      <c r="C19" s="273">
        <v>35</v>
      </c>
      <c r="D19" s="52">
        <v>37</v>
      </c>
      <c r="E19" s="274">
        <v>72</v>
      </c>
      <c r="F19" s="55">
        <v>48.611111111111107</v>
      </c>
      <c r="G19" s="257">
        <v>51.388888888888886</v>
      </c>
    </row>
    <row r="20" spans="1:7" ht="15.6" customHeight="1" x14ac:dyDescent="0.2">
      <c r="A20" s="288"/>
      <c r="B20" s="262" t="s">
        <v>26</v>
      </c>
      <c r="C20" s="275">
        <v>62</v>
      </c>
      <c r="D20" s="53">
        <v>48</v>
      </c>
      <c r="E20" s="276">
        <v>110</v>
      </c>
      <c r="F20" s="56">
        <v>56.36363636363636</v>
      </c>
      <c r="G20" s="258">
        <v>43.636363636363633</v>
      </c>
    </row>
    <row r="21" spans="1:7" ht="15.6" customHeight="1" x14ac:dyDescent="0.2">
      <c r="A21" s="290" t="s">
        <v>23</v>
      </c>
      <c r="B21" s="264" t="s">
        <v>3</v>
      </c>
      <c r="C21" s="271">
        <v>34</v>
      </c>
      <c r="D21" s="51">
        <v>38</v>
      </c>
      <c r="E21" s="272">
        <v>72</v>
      </c>
      <c r="F21" s="54">
        <v>47.222222222222221</v>
      </c>
      <c r="G21" s="256">
        <v>52.777777777777779</v>
      </c>
    </row>
    <row r="22" spans="1:7" ht="15.6" customHeight="1" x14ac:dyDescent="0.2">
      <c r="A22" s="287"/>
      <c r="B22" s="261" t="s">
        <v>27</v>
      </c>
      <c r="C22" s="273">
        <v>37</v>
      </c>
      <c r="D22" s="52">
        <v>35</v>
      </c>
      <c r="E22" s="274">
        <v>72</v>
      </c>
      <c r="F22" s="55">
        <v>51.388888888888886</v>
      </c>
      <c r="G22" s="257">
        <v>48.611111111111107</v>
      </c>
    </row>
    <row r="23" spans="1:7" ht="15.6" customHeight="1" x14ac:dyDescent="0.2">
      <c r="A23" s="288"/>
      <c r="B23" s="262" t="s">
        <v>26</v>
      </c>
      <c r="C23" s="275">
        <v>50</v>
      </c>
      <c r="D23" s="53">
        <v>53</v>
      </c>
      <c r="E23" s="276">
        <v>103</v>
      </c>
      <c r="F23" s="56">
        <v>48.543689320388353</v>
      </c>
      <c r="G23" s="258">
        <v>51.456310679611647</v>
      </c>
    </row>
    <row r="24" spans="1:7" ht="15.6" customHeight="1" x14ac:dyDescent="0.2">
      <c r="A24" s="290" t="s">
        <v>18</v>
      </c>
      <c r="B24" s="264" t="s">
        <v>3</v>
      </c>
      <c r="C24" s="271">
        <v>57</v>
      </c>
      <c r="D24" s="51">
        <v>58</v>
      </c>
      <c r="E24" s="272">
        <v>115</v>
      </c>
      <c r="F24" s="54">
        <v>49.565217391304351</v>
      </c>
      <c r="G24" s="256">
        <v>50.434782608695649</v>
      </c>
    </row>
    <row r="25" spans="1:7" ht="15.6" customHeight="1" x14ac:dyDescent="0.2">
      <c r="A25" s="287"/>
      <c r="B25" s="261" t="s">
        <v>27</v>
      </c>
      <c r="C25" s="273">
        <v>37</v>
      </c>
      <c r="D25" s="52">
        <v>41</v>
      </c>
      <c r="E25" s="274">
        <v>78</v>
      </c>
      <c r="F25" s="55">
        <v>47.435897435897431</v>
      </c>
      <c r="G25" s="257">
        <v>52.564102564102569</v>
      </c>
    </row>
    <row r="26" spans="1:7" ht="15.6" customHeight="1" x14ac:dyDescent="0.2">
      <c r="A26" s="288"/>
      <c r="B26" s="262" t="s">
        <v>26</v>
      </c>
      <c r="C26" s="275">
        <v>29</v>
      </c>
      <c r="D26" s="53">
        <v>29</v>
      </c>
      <c r="E26" s="276">
        <v>58</v>
      </c>
      <c r="F26" s="56">
        <v>50</v>
      </c>
      <c r="G26" s="258">
        <v>50</v>
      </c>
    </row>
    <row r="27" spans="1:7" ht="15.6" customHeight="1" x14ac:dyDescent="0.2">
      <c r="A27" s="290" t="s">
        <v>19</v>
      </c>
      <c r="B27" s="264" t="s">
        <v>3</v>
      </c>
      <c r="C27" s="271">
        <v>34</v>
      </c>
      <c r="D27" s="51">
        <v>43</v>
      </c>
      <c r="E27" s="272">
        <v>77</v>
      </c>
      <c r="F27" s="54">
        <v>44.155844155844157</v>
      </c>
      <c r="G27" s="256">
        <v>55.844155844155843</v>
      </c>
    </row>
    <row r="28" spans="1:7" ht="15.6" customHeight="1" x14ac:dyDescent="0.2">
      <c r="A28" s="287"/>
      <c r="B28" s="261" t="s">
        <v>27</v>
      </c>
      <c r="C28" s="273">
        <v>29</v>
      </c>
      <c r="D28" s="52">
        <v>47</v>
      </c>
      <c r="E28" s="274">
        <v>76</v>
      </c>
      <c r="F28" s="55">
        <v>38.15789473684211</v>
      </c>
      <c r="G28" s="257">
        <v>61.842105263157897</v>
      </c>
    </row>
    <row r="29" spans="1:7" ht="15.6" customHeight="1" x14ac:dyDescent="0.2">
      <c r="A29" s="288"/>
      <c r="B29" s="262" t="s">
        <v>26</v>
      </c>
      <c r="C29" s="275">
        <v>39</v>
      </c>
      <c r="D29" s="53">
        <v>39</v>
      </c>
      <c r="E29" s="276">
        <v>78</v>
      </c>
      <c r="F29" s="56">
        <v>50</v>
      </c>
      <c r="G29" s="258">
        <v>50</v>
      </c>
    </row>
    <row r="30" spans="1:7" ht="15.6" customHeight="1" x14ac:dyDescent="0.2">
      <c r="A30" s="290" t="s">
        <v>20</v>
      </c>
      <c r="B30" s="264" t="s">
        <v>3</v>
      </c>
      <c r="C30" s="271">
        <v>96</v>
      </c>
      <c r="D30" s="51">
        <v>92</v>
      </c>
      <c r="E30" s="272">
        <v>188</v>
      </c>
      <c r="F30" s="54">
        <v>51.063829787234042</v>
      </c>
      <c r="G30" s="256">
        <v>48.936170212765958</v>
      </c>
    </row>
    <row r="31" spans="1:7" ht="15.6" customHeight="1" x14ac:dyDescent="0.2">
      <c r="A31" s="287"/>
      <c r="B31" s="261" t="s">
        <v>27</v>
      </c>
      <c r="C31" s="273">
        <v>24</v>
      </c>
      <c r="D31" s="52">
        <v>40</v>
      </c>
      <c r="E31" s="274">
        <v>64</v>
      </c>
      <c r="F31" s="55">
        <v>37.5</v>
      </c>
      <c r="G31" s="257">
        <v>62.5</v>
      </c>
    </row>
    <row r="32" spans="1:7" ht="15.6" customHeight="1" x14ac:dyDescent="0.2">
      <c r="A32" s="288"/>
      <c r="B32" s="262" t="s">
        <v>26</v>
      </c>
      <c r="C32" s="275">
        <v>62</v>
      </c>
      <c r="D32" s="53">
        <v>63</v>
      </c>
      <c r="E32" s="276">
        <v>125</v>
      </c>
      <c r="F32" s="56">
        <v>49.6</v>
      </c>
      <c r="G32" s="258">
        <v>50.4</v>
      </c>
    </row>
    <row r="33" spans="1:7" ht="15.6" customHeight="1" x14ac:dyDescent="0.2">
      <c r="A33" s="290" t="s">
        <v>21</v>
      </c>
      <c r="B33" s="264" t="s">
        <v>3</v>
      </c>
      <c r="C33" s="271">
        <v>51</v>
      </c>
      <c r="D33" s="51">
        <v>65</v>
      </c>
      <c r="E33" s="272">
        <v>116</v>
      </c>
      <c r="F33" s="54">
        <v>43.96551724137931</v>
      </c>
      <c r="G33" s="256">
        <v>56.034482758620683</v>
      </c>
    </row>
    <row r="34" spans="1:7" ht="15.6" customHeight="1" x14ac:dyDescent="0.2">
      <c r="A34" s="287"/>
      <c r="B34" s="261" t="s">
        <v>27</v>
      </c>
      <c r="C34" s="273">
        <v>28</v>
      </c>
      <c r="D34" s="52">
        <v>38</v>
      </c>
      <c r="E34" s="274">
        <v>66</v>
      </c>
      <c r="F34" s="55">
        <v>42.424242424242422</v>
      </c>
      <c r="G34" s="257">
        <v>57.575757575757578</v>
      </c>
    </row>
    <row r="35" spans="1:7" ht="15.6" customHeight="1" thickBot="1" x14ac:dyDescent="0.25">
      <c r="A35" s="291"/>
      <c r="B35" s="292" t="s">
        <v>26</v>
      </c>
      <c r="C35" s="293">
        <v>31</v>
      </c>
      <c r="D35" s="58">
        <v>44</v>
      </c>
      <c r="E35" s="294">
        <v>75</v>
      </c>
      <c r="F35" s="59">
        <v>41.333333333333336</v>
      </c>
      <c r="G35" s="259">
        <v>58.666666666666664</v>
      </c>
    </row>
  </sheetData>
  <sortState ref="A33:H35">
    <sortCondition ref="H33:H35"/>
  </sortState>
  <mergeCells count="15">
    <mergeCell ref="F1:G1"/>
    <mergeCell ref="A1:A2"/>
    <mergeCell ref="B1:B2"/>
    <mergeCell ref="A21:A23"/>
    <mergeCell ref="A24:A26"/>
    <mergeCell ref="A27:A29"/>
    <mergeCell ref="A30:A32"/>
    <mergeCell ref="A33:A35"/>
    <mergeCell ref="C1:E1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2D Viability Assay</vt:lpstr>
      <vt:lpstr>Fig2E No. 3rd instar larvae </vt:lpstr>
      <vt:lpstr>Fig3C No. wandering larvae</vt:lpstr>
      <vt:lpstr>Fig4B RNAi Lethality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Debs</dc:creator>
  <cp:keywords/>
  <dc:description/>
  <cp:lastModifiedBy>debs</cp:lastModifiedBy>
  <cp:revision/>
  <dcterms:created xsi:type="dcterms:W3CDTF">2016-04-05T10:17:36Z</dcterms:created>
  <dcterms:modified xsi:type="dcterms:W3CDTF">2018-01-15T16:57:44Z</dcterms:modified>
  <cp:category/>
  <cp:contentStatus/>
</cp:coreProperties>
</file>