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53.xml" ContentType="application/vnd.openxmlformats-officedocument.drawingml.chart+xml"/>
  <Override PartName="/xl/drawings/drawing3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cent Working\Coffee-Cellular effect\Data\Coffee-IP HPLC data\RAW\"/>
    </mc:Choice>
  </mc:AlternateContent>
  <bookViews>
    <workbookView xWindow="720" yWindow="1250" windowWidth="16610" windowHeight="8660"/>
  </bookViews>
  <sheets>
    <sheet name="Sheet1" sheetId="1" r:id="rId1"/>
    <sheet name="Sheet6" sheetId="6" r:id="rId2"/>
    <sheet name="Sheet2" sheetId="2" r:id="rId3"/>
    <sheet name="Sheet3" sheetId="3" r:id="rId4"/>
    <sheet name="Sheet4" sheetId="4" r:id="rId5"/>
    <sheet name="Sheet5" sheetId="5" r:id="rId6"/>
  </sheets>
  <definedNames>
    <definedName name="_xlnm.Print_Area" localSheetId="0">Sheet1!$B$7:$B$275</definedName>
  </definedNames>
  <calcPr calcId="152511"/>
</workbook>
</file>

<file path=xl/calcChain.xml><?xml version="1.0" encoding="utf-8"?>
<calcChain xmlns="http://schemas.openxmlformats.org/spreadsheetml/2006/main">
  <c r="AG329" i="1" l="1"/>
  <c r="Z329" i="1"/>
  <c r="Y329" i="1"/>
  <c r="T329" i="1"/>
  <c r="S329" i="1"/>
  <c r="N329" i="1"/>
  <c r="M329" i="1"/>
  <c r="H329" i="1"/>
  <c r="G329" i="1"/>
  <c r="AH684" i="1"/>
  <c r="AL684" i="1"/>
  <c r="C329" i="1" l="1"/>
  <c r="D329" i="1" s="1"/>
  <c r="AA329" i="1"/>
  <c r="AH430" i="1"/>
  <c r="AL430" i="1"/>
  <c r="J329" i="1" l="1"/>
  <c r="AO329" i="1" s="1"/>
  <c r="I329" i="1"/>
  <c r="U329" i="1"/>
  <c r="AJ329" i="1" s="1"/>
  <c r="O329" i="1"/>
  <c r="P329" i="1" s="1"/>
  <c r="AK329" i="1"/>
  <c r="AB329" i="1"/>
  <c r="V329" i="1"/>
  <c r="AN329" i="1" s="1"/>
  <c r="AM329" i="1" l="1"/>
  <c r="AI329" i="1"/>
  <c r="AH683" i="1"/>
  <c r="AL683" i="1"/>
  <c r="AH850" i="1" l="1"/>
  <c r="AL850" i="1"/>
  <c r="AH580" i="1"/>
  <c r="AL580" i="1"/>
  <c r="H257" i="1"/>
  <c r="G257" i="1"/>
  <c r="AG131" i="1"/>
  <c r="AG132" i="1"/>
  <c r="AG133" i="1"/>
  <c r="AG134" i="1"/>
  <c r="AG135" i="1"/>
  <c r="AG621" i="1" s="1"/>
  <c r="AG136" i="1"/>
  <c r="AG137" i="1"/>
  <c r="AG138" i="1"/>
  <c r="E135" i="1"/>
  <c r="F135" i="1"/>
  <c r="K135" i="1"/>
  <c r="L135" i="1"/>
  <c r="Q135" i="1"/>
  <c r="R135" i="1"/>
  <c r="W135" i="1"/>
  <c r="X135" i="1"/>
  <c r="AC135" i="1"/>
  <c r="AD135" i="1"/>
  <c r="AE135" i="1"/>
  <c r="AH135" i="1"/>
  <c r="AH621" i="1" s="1"/>
  <c r="AL135" i="1"/>
  <c r="AL621" i="1" s="1"/>
  <c r="Z137" i="1"/>
  <c r="Y137" i="1"/>
  <c r="T137" i="1"/>
  <c r="S137" i="1"/>
  <c r="N137" i="1"/>
  <c r="M137" i="1"/>
  <c r="H137" i="1"/>
  <c r="G137" i="1"/>
  <c r="AH579" i="1"/>
  <c r="AL579" i="1"/>
  <c r="AG569" i="1"/>
  <c r="E144" i="1"/>
  <c r="F144" i="1"/>
  <c r="K144" i="1"/>
  <c r="L144" i="1"/>
  <c r="Q144" i="1"/>
  <c r="R144" i="1"/>
  <c r="W144" i="1"/>
  <c r="X144" i="1"/>
  <c r="AC144" i="1"/>
  <c r="AD144" i="1"/>
  <c r="AE144" i="1"/>
  <c r="AH144" i="1"/>
  <c r="AL144" i="1"/>
  <c r="E143" i="1"/>
  <c r="F143" i="1"/>
  <c r="K143" i="1"/>
  <c r="L143" i="1"/>
  <c r="Q143" i="1"/>
  <c r="R143" i="1"/>
  <c r="W143" i="1"/>
  <c r="X143" i="1"/>
  <c r="AC143" i="1"/>
  <c r="AD143" i="1"/>
  <c r="AE143" i="1"/>
  <c r="AH143" i="1"/>
  <c r="AL143" i="1"/>
  <c r="B144" i="1"/>
  <c r="B143" i="1"/>
  <c r="AG400" i="1"/>
  <c r="AG402" i="1"/>
  <c r="AG403" i="1"/>
  <c r="AG143" i="1" s="1"/>
  <c r="AG627" i="1" s="1"/>
  <c r="AG404" i="1"/>
  <c r="E402" i="1"/>
  <c r="F402" i="1"/>
  <c r="K402" i="1"/>
  <c r="L402" i="1"/>
  <c r="Q402" i="1"/>
  <c r="R402" i="1"/>
  <c r="W402" i="1"/>
  <c r="X402" i="1"/>
  <c r="AC402" i="1"/>
  <c r="AD402" i="1"/>
  <c r="AE402" i="1"/>
  <c r="AH402" i="1"/>
  <c r="AH569" i="1" s="1"/>
  <c r="AL402" i="1"/>
  <c r="AL569" i="1" s="1"/>
  <c r="AG276" i="1"/>
  <c r="AG277" i="1"/>
  <c r="AG278" i="1"/>
  <c r="AG279" i="1"/>
  <c r="AG280" i="1"/>
  <c r="AG281" i="1"/>
  <c r="AG282" i="1"/>
  <c r="E278" i="1"/>
  <c r="F278" i="1"/>
  <c r="K278" i="1"/>
  <c r="L278" i="1"/>
  <c r="Q278" i="1"/>
  <c r="R278" i="1"/>
  <c r="W278" i="1"/>
  <c r="X278" i="1"/>
  <c r="AC278" i="1"/>
  <c r="AD278" i="1"/>
  <c r="AE278" i="1"/>
  <c r="AH278" i="1"/>
  <c r="AL278" i="1"/>
  <c r="AG241" i="1"/>
  <c r="AG242" i="1"/>
  <c r="AG753" i="1" s="1"/>
  <c r="AG243" i="1"/>
  <c r="E242" i="1"/>
  <c r="F242" i="1"/>
  <c r="K242" i="1"/>
  <c r="L242" i="1"/>
  <c r="Q242" i="1"/>
  <c r="R242" i="1"/>
  <c r="W242" i="1"/>
  <c r="X242" i="1"/>
  <c r="AC242" i="1"/>
  <c r="AD242" i="1"/>
  <c r="AE242" i="1"/>
  <c r="AH242" i="1"/>
  <c r="AH753" i="1" s="1"/>
  <c r="AL242" i="1"/>
  <c r="AL753" i="1" s="1"/>
  <c r="AG702" i="1"/>
  <c r="AG328" i="1"/>
  <c r="AG684" i="1" s="1"/>
  <c r="AG330" i="1"/>
  <c r="AG331" i="1"/>
  <c r="AG332" i="1"/>
  <c r="AG333" i="1"/>
  <c r="E331" i="1"/>
  <c r="F331" i="1"/>
  <c r="K331" i="1"/>
  <c r="L331" i="1"/>
  <c r="Q331" i="1"/>
  <c r="R331" i="1"/>
  <c r="W331" i="1"/>
  <c r="X331" i="1"/>
  <c r="AC331" i="1"/>
  <c r="AD331" i="1"/>
  <c r="AE331" i="1"/>
  <c r="AH331" i="1"/>
  <c r="AH702" i="1" s="1"/>
  <c r="AL331" i="1"/>
  <c r="AL702" i="1" s="1"/>
  <c r="AG146" i="1"/>
  <c r="AG147" i="1"/>
  <c r="AG148" i="1"/>
  <c r="AG149" i="1"/>
  <c r="AG591" i="1" s="1"/>
  <c r="AG150" i="1"/>
  <c r="AG151" i="1"/>
  <c r="E149" i="1"/>
  <c r="F149" i="1"/>
  <c r="K149" i="1"/>
  <c r="L149" i="1"/>
  <c r="Q149" i="1"/>
  <c r="R149" i="1"/>
  <c r="W149" i="1"/>
  <c r="X149" i="1"/>
  <c r="AC149" i="1"/>
  <c r="AD149" i="1"/>
  <c r="AE149" i="1"/>
  <c r="AH149" i="1"/>
  <c r="AH591" i="1" s="1"/>
  <c r="AL149" i="1"/>
  <c r="AL591" i="1" s="1"/>
  <c r="C137" i="1" l="1"/>
  <c r="D137" i="1" s="1"/>
  <c r="I137" i="1" s="1"/>
  <c r="AH630" i="1"/>
  <c r="AL630" i="1"/>
  <c r="AH629" i="1"/>
  <c r="AL629" i="1"/>
  <c r="AH628" i="1"/>
  <c r="AL628" i="1"/>
  <c r="AG145" i="1"/>
  <c r="AG630" i="1"/>
  <c r="U137" i="1" l="1"/>
  <c r="AJ137" i="1" s="1"/>
  <c r="AA137" i="1"/>
  <c r="AB137" i="1" s="1"/>
  <c r="J137" i="1"/>
  <c r="O137" i="1"/>
  <c r="AI137" i="1" s="1"/>
  <c r="AH646" i="1"/>
  <c r="AL646" i="1"/>
  <c r="AH650" i="1"/>
  <c r="AL650" i="1"/>
  <c r="V137" i="1" l="1"/>
  <c r="AN137" i="1" s="1"/>
  <c r="AK137" i="1"/>
  <c r="AO137" i="1"/>
  <c r="P137" i="1"/>
  <c r="AM137" i="1" s="1"/>
  <c r="AG392" i="1"/>
  <c r="F392" i="1"/>
  <c r="K392" i="1"/>
  <c r="L392" i="1"/>
  <c r="Q392" i="1"/>
  <c r="R392" i="1"/>
  <c r="W392" i="1"/>
  <c r="X392" i="1"/>
  <c r="AC392" i="1"/>
  <c r="AD392" i="1"/>
  <c r="AE392" i="1"/>
  <c r="AH392" i="1"/>
  <c r="AL392" i="1"/>
  <c r="E392" i="1"/>
  <c r="AG388" i="1"/>
  <c r="F388" i="1"/>
  <c r="K388" i="1"/>
  <c r="L388" i="1"/>
  <c r="Q388" i="1"/>
  <c r="R388" i="1"/>
  <c r="W388" i="1"/>
  <c r="X388" i="1"/>
  <c r="AC388" i="1"/>
  <c r="AD388" i="1"/>
  <c r="AE388" i="1"/>
  <c r="AH388" i="1"/>
  <c r="AL388" i="1"/>
  <c r="E388" i="1"/>
  <c r="AG384" i="1"/>
  <c r="F384" i="1"/>
  <c r="K384" i="1"/>
  <c r="L384" i="1"/>
  <c r="Q384" i="1"/>
  <c r="R384" i="1"/>
  <c r="W384" i="1"/>
  <c r="X384" i="1"/>
  <c r="AC384" i="1"/>
  <c r="AD384" i="1"/>
  <c r="AE384" i="1"/>
  <c r="AH384" i="1"/>
  <c r="AL384" i="1"/>
  <c r="E384" i="1"/>
  <c r="AG303" i="1"/>
  <c r="F303" i="1"/>
  <c r="K303" i="1"/>
  <c r="L303" i="1"/>
  <c r="Q303" i="1"/>
  <c r="R303" i="1"/>
  <c r="W303" i="1"/>
  <c r="X303" i="1"/>
  <c r="AC303" i="1"/>
  <c r="AD303" i="1"/>
  <c r="AE303" i="1"/>
  <c r="AH303" i="1"/>
  <c r="AL303" i="1"/>
  <c r="E303" i="1"/>
  <c r="F282" i="1"/>
  <c r="K282" i="1"/>
  <c r="L282" i="1"/>
  <c r="Q282" i="1"/>
  <c r="R282" i="1"/>
  <c r="W282" i="1"/>
  <c r="X282" i="1"/>
  <c r="AC282" i="1"/>
  <c r="AD282" i="1"/>
  <c r="AE282" i="1"/>
  <c r="AH282" i="1"/>
  <c r="AL282" i="1"/>
  <c r="E282" i="1"/>
  <c r="AG334" i="1"/>
  <c r="Z334" i="1"/>
  <c r="Y334" i="1"/>
  <c r="T334" i="1"/>
  <c r="S334" i="1"/>
  <c r="N334" i="1"/>
  <c r="M334" i="1"/>
  <c r="H334" i="1"/>
  <c r="G334" i="1"/>
  <c r="AG244" i="1"/>
  <c r="Z244" i="1"/>
  <c r="Y244" i="1"/>
  <c r="T244" i="1"/>
  <c r="S244" i="1"/>
  <c r="N244" i="1"/>
  <c r="M244" i="1"/>
  <c r="H244" i="1"/>
  <c r="G244" i="1"/>
  <c r="AG152" i="1"/>
  <c r="Z152" i="1"/>
  <c r="Y152" i="1"/>
  <c r="T152" i="1"/>
  <c r="S152" i="1"/>
  <c r="N152" i="1"/>
  <c r="M152" i="1"/>
  <c r="H152" i="1"/>
  <c r="G152" i="1"/>
  <c r="AG405" i="1"/>
  <c r="Z405" i="1"/>
  <c r="Z144" i="1" s="1"/>
  <c r="Y405" i="1"/>
  <c r="Y144" i="1" s="1"/>
  <c r="T405" i="1"/>
  <c r="T144" i="1" s="1"/>
  <c r="S405" i="1"/>
  <c r="S144" i="1" s="1"/>
  <c r="N405" i="1"/>
  <c r="N144" i="1" s="1"/>
  <c r="M405" i="1"/>
  <c r="M144" i="1" s="1"/>
  <c r="H405" i="1"/>
  <c r="H144" i="1" s="1"/>
  <c r="G405" i="1"/>
  <c r="G144" i="1" s="1"/>
  <c r="Z404" i="1"/>
  <c r="Y404" i="1"/>
  <c r="T404" i="1"/>
  <c r="S404" i="1"/>
  <c r="N404" i="1"/>
  <c r="M404" i="1"/>
  <c r="H404" i="1"/>
  <c r="G404" i="1"/>
  <c r="AG251" i="1"/>
  <c r="F251" i="1"/>
  <c r="K251" i="1"/>
  <c r="L251" i="1"/>
  <c r="Q251" i="1"/>
  <c r="R251" i="1"/>
  <c r="W251" i="1"/>
  <c r="X251" i="1"/>
  <c r="AC251" i="1"/>
  <c r="AD251" i="1"/>
  <c r="AE251" i="1"/>
  <c r="AH251" i="1"/>
  <c r="AL251" i="1"/>
  <c r="E251" i="1"/>
  <c r="C147" i="1"/>
  <c r="D147" i="1" s="1"/>
  <c r="C148" i="1"/>
  <c r="D148" i="1" s="1"/>
  <c r="AG390" i="1"/>
  <c r="Z390" i="1"/>
  <c r="Y390" i="1"/>
  <c r="T390" i="1"/>
  <c r="S390" i="1"/>
  <c r="N390" i="1"/>
  <c r="M390" i="1"/>
  <c r="H390" i="1"/>
  <c r="G390" i="1"/>
  <c r="AG305" i="1"/>
  <c r="Z305" i="1"/>
  <c r="Y305" i="1"/>
  <c r="T305" i="1"/>
  <c r="S305" i="1"/>
  <c r="N305" i="1"/>
  <c r="M305" i="1"/>
  <c r="H305" i="1"/>
  <c r="G305" i="1"/>
  <c r="Z151" i="1"/>
  <c r="Y151" i="1"/>
  <c r="T151" i="1"/>
  <c r="S151" i="1"/>
  <c r="N151" i="1"/>
  <c r="M151" i="1"/>
  <c r="H151" i="1"/>
  <c r="G151" i="1"/>
  <c r="AG579" i="1" l="1"/>
  <c r="AG144" i="1"/>
  <c r="AG628" i="1" s="1"/>
  <c r="C404" i="1"/>
  <c r="D404" i="1" s="1"/>
  <c r="I404" i="1" s="1"/>
  <c r="J404" i="1" s="1"/>
  <c r="C244" i="1"/>
  <c r="D244" i="1" s="1"/>
  <c r="I244" i="1" s="1"/>
  <c r="J244" i="1" s="1"/>
  <c r="C405" i="1"/>
  <c r="C334" i="1"/>
  <c r="D334" i="1" s="1"/>
  <c r="O334" i="1" s="1"/>
  <c r="C152" i="1"/>
  <c r="D152" i="1" s="1"/>
  <c r="C151" i="1"/>
  <c r="D151" i="1" s="1"/>
  <c r="AA151" i="1" s="1"/>
  <c r="C390" i="1"/>
  <c r="D390" i="1" s="1"/>
  <c r="I390" i="1" s="1"/>
  <c r="C305" i="1"/>
  <c r="D305" i="1" s="1"/>
  <c r="D405" i="1" l="1"/>
  <c r="C144" i="1"/>
  <c r="U390" i="1"/>
  <c r="AJ390" i="1" s="1"/>
  <c r="O405" i="1"/>
  <c r="I405" i="1"/>
  <c r="AA405" i="1"/>
  <c r="U404" i="1"/>
  <c r="V404" i="1" s="1"/>
  <c r="O404" i="1"/>
  <c r="AA404" i="1"/>
  <c r="AA244" i="1"/>
  <c r="AK244" i="1" s="1"/>
  <c r="O244" i="1"/>
  <c r="AI244" i="1" s="1"/>
  <c r="U244" i="1"/>
  <c r="AJ244" i="1" s="1"/>
  <c r="U334" i="1"/>
  <c r="I334" i="1"/>
  <c r="J334" i="1" s="1"/>
  <c r="P334" i="1"/>
  <c r="AA334" i="1"/>
  <c r="AB334" i="1" s="1"/>
  <c r="AB244" i="1"/>
  <c r="AO244" i="1" s="1"/>
  <c r="I152" i="1"/>
  <c r="J152" i="1" s="1"/>
  <c r="U152" i="1"/>
  <c r="V152" i="1" s="1"/>
  <c r="AA152" i="1"/>
  <c r="AB152" i="1" s="1"/>
  <c r="O152" i="1"/>
  <c r="O151" i="1"/>
  <c r="U151" i="1"/>
  <c r="I151" i="1"/>
  <c r="AA390" i="1"/>
  <c r="AK390" i="1" s="1"/>
  <c r="O390" i="1"/>
  <c r="AI390" i="1" s="1"/>
  <c r="J390" i="1"/>
  <c r="V390" i="1"/>
  <c r="AA305" i="1"/>
  <c r="O305" i="1"/>
  <c r="P305" i="1" s="1"/>
  <c r="U305" i="1"/>
  <c r="I305" i="1"/>
  <c r="J305" i="1" s="1"/>
  <c r="AB151" i="1"/>
  <c r="AB405" i="1" l="1"/>
  <c r="AB144" i="1" s="1"/>
  <c r="AA144" i="1"/>
  <c r="P405" i="1"/>
  <c r="P144" i="1" s="1"/>
  <c r="O144" i="1"/>
  <c r="V244" i="1"/>
  <c r="AN244" i="1" s="1"/>
  <c r="P244" i="1"/>
  <c r="AM244" i="1" s="1"/>
  <c r="J405" i="1"/>
  <c r="J144" i="1" s="1"/>
  <c r="I144" i="1"/>
  <c r="U405" i="1"/>
  <c r="D144" i="1"/>
  <c r="AO405" i="1"/>
  <c r="AM405" i="1"/>
  <c r="AI405" i="1"/>
  <c r="AK405" i="1"/>
  <c r="AJ405" i="1"/>
  <c r="AK404" i="1"/>
  <c r="AJ404" i="1"/>
  <c r="AB404" i="1"/>
  <c r="AI404" i="1"/>
  <c r="P404" i="1"/>
  <c r="AM404" i="1" s="1"/>
  <c r="AN404" i="1"/>
  <c r="AO404" i="1"/>
  <c r="AM334" i="1"/>
  <c r="AO334" i="1"/>
  <c r="AJ334" i="1"/>
  <c r="V334" i="1"/>
  <c r="AN334" i="1" s="1"/>
  <c r="AI334" i="1"/>
  <c r="AK334" i="1"/>
  <c r="AI152" i="1"/>
  <c r="AN152" i="1"/>
  <c r="AO152" i="1"/>
  <c r="AJ152" i="1"/>
  <c r="P152" i="1"/>
  <c r="AM152" i="1" s="1"/>
  <c r="AK152" i="1"/>
  <c r="P151" i="1"/>
  <c r="V151" i="1"/>
  <c r="J151" i="1"/>
  <c r="AI151" i="1"/>
  <c r="AJ151" i="1"/>
  <c r="AK151" i="1"/>
  <c r="AN390" i="1"/>
  <c r="AB390" i="1"/>
  <c r="AO390" i="1" s="1"/>
  <c r="P390" i="1"/>
  <c r="AM390" i="1" s="1"/>
  <c r="AJ305" i="1"/>
  <c r="V305" i="1"/>
  <c r="AN305" i="1" s="1"/>
  <c r="AM305" i="1"/>
  <c r="AK305" i="1"/>
  <c r="AI305" i="1"/>
  <c r="AB305" i="1"/>
  <c r="AO305" i="1" s="1"/>
  <c r="AI628" i="1" l="1"/>
  <c r="AJ144" i="1"/>
  <c r="AJ579" i="1"/>
  <c r="AO579" i="1"/>
  <c r="AO144" i="1"/>
  <c r="AO628" i="1"/>
  <c r="AK579" i="1"/>
  <c r="AK144" i="1"/>
  <c r="AJ628" i="1"/>
  <c r="AI144" i="1"/>
  <c r="AI579" i="1"/>
  <c r="AK628" i="1"/>
  <c r="AM579" i="1"/>
  <c r="AM144" i="1"/>
  <c r="AM628" i="1" s="1"/>
  <c r="U144" i="1"/>
  <c r="V405" i="1"/>
  <c r="AN151" i="1"/>
  <c r="AM151" i="1"/>
  <c r="AO151" i="1"/>
  <c r="AG394" i="1"/>
  <c r="Z394" i="1"/>
  <c r="Y394" i="1"/>
  <c r="T394" i="1"/>
  <c r="S394" i="1"/>
  <c r="N394" i="1"/>
  <c r="M394" i="1"/>
  <c r="H394" i="1"/>
  <c r="G394" i="1"/>
  <c r="AG386" i="1"/>
  <c r="Z386" i="1"/>
  <c r="Y386" i="1"/>
  <c r="T386" i="1"/>
  <c r="S386" i="1"/>
  <c r="N386" i="1"/>
  <c r="M386" i="1"/>
  <c r="H386" i="1"/>
  <c r="G386" i="1"/>
  <c r="AH651" i="1"/>
  <c r="AL651" i="1"/>
  <c r="AG33" i="1"/>
  <c r="Z33" i="1"/>
  <c r="Y33" i="1"/>
  <c r="T33" i="1"/>
  <c r="S33" i="1"/>
  <c r="N33" i="1"/>
  <c r="M33" i="1"/>
  <c r="H33" i="1"/>
  <c r="G33" i="1"/>
  <c r="AH434" i="1"/>
  <c r="AL434" i="1"/>
  <c r="AG53" i="1"/>
  <c r="AG434" i="1" s="1"/>
  <c r="Z53" i="1"/>
  <c r="Y53" i="1"/>
  <c r="T53" i="1"/>
  <c r="S53" i="1"/>
  <c r="N53" i="1"/>
  <c r="M53" i="1"/>
  <c r="H53" i="1"/>
  <c r="G53" i="1"/>
  <c r="D259" i="1"/>
  <c r="C64" i="1"/>
  <c r="D64" i="1" s="1"/>
  <c r="C78" i="1"/>
  <c r="D78" i="1" s="1"/>
  <c r="C79" i="1"/>
  <c r="D79" i="1" s="1"/>
  <c r="C93" i="1"/>
  <c r="D93" i="1" s="1"/>
  <c r="C94" i="1"/>
  <c r="D94" i="1" s="1"/>
  <c r="C127" i="1"/>
  <c r="D127" i="1" s="1"/>
  <c r="C168" i="1"/>
  <c r="D168" i="1" s="1"/>
  <c r="C171" i="1"/>
  <c r="D171" i="1" s="1"/>
  <c r="C233" i="1"/>
  <c r="D233" i="1" s="1"/>
  <c r="C234" i="1"/>
  <c r="D234" i="1" s="1"/>
  <c r="C258" i="1"/>
  <c r="D258" i="1" s="1"/>
  <c r="C259" i="1"/>
  <c r="C260" i="1"/>
  <c r="D260" i="1" s="1"/>
  <c r="C276" i="1"/>
  <c r="D276" i="1" s="1"/>
  <c r="C277" i="1"/>
  <c r="D277" i="1" s="1"/>
  <c r="C335" i="1"/>
  <c r="D335" i="1" s="1"/>
  <c r="C336" i="1"/>
  <c r="D336" i="1" s="1"/>
  <c r="C337" i="1"/>
  <c r="D337" i="1" s="1"/>
  <c r="C366" i="1"/>
  <c r="D366" i="1" s="1"/>
  <c r="C376" i="1"/>
  <c r="D376" i="1" s="1"/>
  <c r="C377" i="1"/>
  <c r="D377" i="1" s="1"/>
  <c r="C378" i="1"/>
  <c r="D378" i="1" s="1"/>
  <c r="C397" i="1"/>
  <c r="D397" i="1" s="1"/>
  <c r="Z146" i="1"/>
  <c r="Y146" i="1"/>
  <c r="T146" i="1"/>
  <c r="S146" i="1"/>
  <c r="N146" i="1"/>
  <c r="M146" i="1"/>
  <c r="H146" i="1"/>
  <c r="G146" i="1"/>
  <c r="AG327" i="1"/>
  <c r="AG683" i="1" s="1"/>
  <c r="Z327" i="1"/>
  <c r="Y327" i="1"/>
  <c r="T327" i="1"/>
  <c r="S327" i="1"/>
  <c r="N327" i="1"/>
  <c r="M327" i="1"/>
  <c r="H327" i="1"/>
  <c r="G327" i="1"/>
  <c r="V144" i="1" l="1"/>
  <c r="AN405" i="1"/>
  <c r="C146" i="1"/>
  <c r="D146" i="1" s="1"/>
  <c r="U146" i="1" s="1"/>
  <c r="V146" i="1" s="1"/>
  <c r="C327" i="1"/>
  <c r="D327" i="1" s="1"/>
  <c r="AA327" i="1" s="1"/>
  <c r="AB327" i="1" s="1"/>
  <c r="C394" i="1"/>
  <c r="D394" i="1" s="1"/>
  <c r="I394" i="1" s="1"/>
  <c r="C386" i="1"/>
  <c r="D386" i="1" s="1"/>
  <c r="O386" i="1" s="1"/>
  <c r="C33" i="1"/>
  <c r="D33" i="1" s="1"/>
  <c r="C53" i="1"/>
  <c r="D53" i="1" s="1"/>
  <c r="AA53" i="1" s="1"/>
  <c r="AH849" i="1"/>
  <c r="AL849" i="1"/>
  <c r="AN144" i="1" l="1"/>
  <c r="AN628" i="1" s="1"/>
  <c r="AN579" i="1"/>
  <c r="I146" i="1"/>
  <c r="J146" i="1" s="1"/>
  <c r="O146" i="1"/>
  <c r="P146" i="1" s="1"/>
  <c r="AA146" i="1"/>
  <c r="AB146" i="1" s="1"/>
  <c r="I327" i="1"/>
  <c r="AK327" i="1" s="1"/>
  <c r="AK683" i="1" s="1"/>
  <c r="O327" i="1"/>
  <c r="P327" i="1" s="1"/>
  <c r="U327" i="1"/>
  <c r="V327" i="1" s="1"/>
  <c r="J394" i="1"/>
  <c r="U394" i="1"/>
  <c r="AJ394" i="1" s="1"/>
  <c r="O394" i="1"/>
  <c r="AI394" i="1" s="1"/>
  <c r="AA394" i="1"/>
  <c r="AK394" i="1" s="1"/>
  <c r="O53" i="1"/>
  <c r="P53" i="1" s="1"/>
  <c r="I386" i="1"/>
  <c r="J386" i="1" s="1"/>
  <c r="AA386" i="1"/>
  <c r="AB386" i="1" s="1"/>
  <c r="U386" i="1"/>
  <c r="V386" i="1" s="1"/>
  <c r="P386" i="1"/>
  <c r="I33" i="1"/>
  <c r="J33" i="1" s="1"/>
  <c r="AA33" i="1"/>
  <c r="AB33" i="1" s="1"/>
  <c r="O33" i="1"/>
  <c r="P33" i="1" s="1"/>
  <c r="U33" i="1"/>
  <c r="V33" i="1" s="1"/>
  <c r="U53" i="1"/>
  <c r="I53" i="1"/>
  <c r="J53" i="1" s="1"/>
  <c r="AB53" i="1"/>
  <c r="AH712" i="1"/>
  <c r="AL712" i="1"/>
  <c r="AH711" i="1"/>
  <c r="AL711" i="1"/>
  <c r="AH710" i="1"/>
  <c r="AL710" i="1"/>
  <c r="AH709" i="1"/>
  <c r="AL709" i="1"/>
  <c r="AH701" i="1"/>
  <c r="AL701" i="1"/>
  <c r="AN386" i="1" l="1"/>
  <c r="AM146" i="1"/>
  <c r="AI146" i="1"/>
  <c r="AJ146" i="1"/>
  <c r="AN146" i="1"/>
  <c r="AO146" i="1"/>
  <c r="AK146" i="1"/>
  <c r="J327" i="1"/>
  <c r="AM327" i="1" s="1"/>
  <c r="AM683" i="1" s="1"/>
  <c r="AJ327" i="1"/>
  <c r="AJ683" i="1" s="1"/>
  <c r="AS671" i="1" s="1"/>
  <c r="AI327" i="1"/>
  <c r="AI683" i="1" s="1"/>
  <c r="P394" i="1"/>
  <c r="AM394" i="1" s="1"/>
  <c r="V394" i="1"/>
  <c r="AN394" i="1" s="1"/>
  <c r="AB394" i="1"/>
  <c r="AO394" i="1" s="1"/>
  <c r="AO386" i="1"/>
  <c r="AM386" i="1"/>
  <c r="AI386" i="1"/>
  <c r="AK386" i="1"/>
  <c r="AJ386" i="1"/>
  <c r="AM33" i="1"/>
  <c r="AO33" i="1"/>
  <c r="AN33" i="1"/>
  <c r="AK33" i="1"/>
  <c r="AI33" i="1"/>
  <c r="AJ33" i="1"/>
  <c r="AI53" i="1"/>
  <c r="AI434" i="1" s="1"/>
  <c r="AJ53" i="1"/>
  <c r="AJ434" i="1" s="1"/>
  <c r="AS430" i="1" s="1"/>
  <c r="V53" i="1"/>
  <c r="AN53" i="1" s="1"/>
  <c r="AN434" i="1" s="1"/>
  <c r="AM53" i="1"/>
  <c r="AM434" i="1" s="1"/>
  <c r="AO53" i="1"/>
  <c r="AO434" i="1" s="1"/>
  <c r="AK53" i="1"/>
  <c r="AK434" i="1" s="1"/>
  <c r="AG422" i="1"/>
  <c r="AO327" i="1" l="1"/>
  <c r="AO683" i="1" s="1"/>
  <c r="AN327" i="1"/>
  <c r="AN683" i="1" s="1"/>
  <c r="AH729" i="1"/>
  <c r="AL729" i="1"/>
  <c r="AH728" i="1"/>
  <c r="AL728" i="1"/>
  <c r="AH873" i="1" l="1"/>
  <c r="AL873" i="1"/>
  <c r="AH872" i="1"/>
  <c r="AL872" i="1"/>
  <c r="AH874" i="1"/>
  <c r="AL874" i="1"/>
  <c r="AG391" i="1"/>
  <c r="Z391" i="1"/>
  <c r="Y391" i="1"/>
  <c r="T391" i="1"/>
  <c r="S391" i="1"/>
  <c r="N391" i="1"/>
  <c r="M391" i="1"/>
  <c r="H391" i="1"/>
  <c r="G391" i="1"/>
  <c r="AG385" i="1"/>
  <c r="Z385" i="1"/>
  <c r="Z384" i="1" s="1"/>
  <c r="Y385" i="1"/>
  <c r="Y384" i="1" s="1"/>
  <c r="T385" i="1"/>
  <c r="T384" i="1" s="1"/>
  <c r="S385" i="1"/>
  <c r="S384" i="1" s="1"/>
  <c r="N385" i="1"/>
  <c r="N384" i="1" s="1"/>
  <c r="M385" i="1"/>
  <c r="M384" i="1" s="1"/>
  <c r="H385" i="1"/>
  <c r="H384" i="1" s="1"/>
  <c r="G385" i="1"/>
  <c r="G384" i="1" s="1"/>
  <c r="AG382" i="1"/>
  <c r="AG873" i="1" s="1"/>
  <c r="Z382" i="1"/>
  <c r="Y382" i="1"/>
  <c r="T382" i="1"/>
  <c r="S382" i="1"/>
  <c r="N382" i="1"/>
  <c r="M382" i="1"/>
  <c r="H382" i="1"/>
  <c r="G382" i="1"/>
  <c r="AG252" i="1"/>
  <c r="Z252" i="1"/>
  <c r="Y252" i="1"/>
  <c r="T252" i="1"/>
  <c r="S252" i="1"/>
  <c r="N252" i="1"/>
  <c r="M252" i="1"/>
  <c r="H252" i="1"/>
  <c r="G252" i="1"/>
  <c r="AH578" i="1"/>
  <c r="AL578" i="1"/>
  <c r="AH577" i="1"/>
  <c r="AL577" i="1"/>
  <c r="AH841" i="1"/>
  <c r="AG90" i="1"/>
  <c r="Z90" i="1"/>
  <c r="Y90" i="1"/>
  <c r="T90" i="1"/>
  <c r="S90" i="1"/>
  <c r="N90" i="1"/>
  <c r="M90" i="1"/>
  <c r="H90" i="1"/>
  <c r="G90" i="1"/>
  <c r="C382" i="1" l="1"/>
  <c r="D382" i="1" s="1"/>
  <c r="O382" i="1" s="1"/>
  <c r="C384" i="1"/>
  <c r="D384" i="1" s="1"/>
  <c r="C252" i="1"/>
  <c r="D252" i="1" s="1"/>
  <c r="I252" i="1" s="1"/>
  <c r="C385" i="1"/>
  <c r="D385" i="1" s="1"/>
  <c r="O385" i="1" s="1"/>
  <c r="O384" i="1" s="1"/>
  <c r="C391" i="1"/>
  <c r="D391" i="1" s="1"/>
  <c r="I391" i="1" s="1"/>
  <c r="J391" i="1" s="1"/>
  <c r="C90" i="1"/>
  <c r="D90" i="1" s="1"/>
  <c r="U382" i="1" l="1"/>
  <c r="U391" i="1"/>
  <c r="AJ391" i="1" s="1"/>
  <c r="P382" i="1"/>
  <c r="AA382" i="1"/>
  <c r="V382" i="1"/>
  <c r="I382" i="1"/>
  <c r="AI382" i="1" s="1"/>
  <c r="AI873" i="1" s="1"/>
  <c r="U385" i="1"/>
  <c r="U384" i="1" s="1"/>
  <c r="J252" i="1"/>
  <c r="AA252" i="1"/>
  <c r="AK252" i="1" s="1"/>
  <c r="O252" i="1"/>
  <c r="U252" i="1"/>
  <c r="I90" i="1"/>
  <c r="J90" i="1" s="1"/>
  <c r="U90" i="1"/>
  <c r="O90" i="1"/>
  <c r="I385" i="1"/>
  <c r="AA385" i="1"/>
  <c r="P385" i="1"/>
  <c r="P384" i="1" s="1"/>
  <c r="O391" i="1"/>
  <c r="AI391" i="1" s="1"/>
  <c r="AA391" i="1"/>
  <c r="AK391" i="1" s="1"/>
  <c r="AA90" i="1"/>
  <c r="P391" i="1" l="1"/>
  <c r="AM391" i="1" s="1"/>
  <c r="V391" i="1"/>
  <c r="AN391" i="1" s="1"/>
  <c r="AK382" i="1"/>
  <c r="AK873" i="1" s="1"/>
  <c r="AB382" i="1"/>
  <c r="J382" i="1"/>
  <c r="AJ382" i="1"/>
  <c r="AJ873" i="1" s="1"/>
  <c r="AS870" i="1" s="1"/>
  <c r="AJ385" i="1"/>
  <c r="AJ384" i="1" s="1"/>
  <c r="V385" i="1"/>
  <c r="J385" i="1"/>
  <c r="I384" i="1"/>
  <c r="AB385" i="1"/>
  <c r="AB384" i="1" s="1"/>
  <c r="AA384" i="1"/>
  <c r="AB252" i="1"/>
  <c r="AI252" i="1"/>
  <c r="V252" i="1"/>
  <c r="AJ252" i="1"/>
  <c r="P252" i="1"/>
  <c r="AJ90" i="1"/>
  <c r="V90" i="1"/>
  <c r="AN90" i="1" s="1"/>
  <c r="AI90" i="1"/>
  <c r="P90" i="1"/>
  <c r="AM90" i="1" s="1"/>
  <c r="AK90" i="1"/>
  <c r="AI385" i="1"/>
  <c r="AI384" i="1" s="1"/>
  <c r="AK385" i="1"/>
  <c r="AK384" i="1" s="1"/>
  <c r="AB391" i="1"/>
  <c r="AO391" i="1" s="1"/>
  <c r="AB90" i="1"/>
  <c r="AO90" i="1" s="1"/>
  <c r="AH576" i="1"/>
  <c r="AL576" i="1"/>
  <c r="AH575" i="1"/>
  <c r="AL575" i="1"/>
  <c r="AH643" i="1"/>
  <c r="AL643" i="1"/>
  <c r="AH640" i="1"/>
  <c r="AL640" i="1"/>
  <c r="AH639" i="1"/>
  <c r="AL639" i="1"/>
  <c r="AG655" i="1"/>
  <c r="AO382" i="1" l="1"/>
  <c r="AO873" i="1" s="1"/>
  <c r="AM382" i="1"/>
  <c r="AM873" i="1" s="1"/>
  <c r="AN382" i="1"/>
  <c r="AN873" i="1" s="1"/>
  <c r="AO252" i="1"/>
  <c r="J384" i="1"/>
  <c r="AM385" i="1"/>
  <c r="AM384" i="1" s="1"/>
  <c r="AO385" i="1"/>
  <c r="AO384" i="1" s="1"/>
  <c r="AN385" i="1"/>
  <c r="AN384" i="1" s="1"/>
  <c r="V384" i="1"/>
  <c r="AM252" i="1"/>
  <c r="AN252" i="1"/>
  <c r="AG253" i="1"/>
  <c r="Z253" i="1"/>
  <c r="Z251" i="1" s="1"/>
  <c r="Y253" i="1"/>
  <c r="Y251" i="1" s="1"/>
  <c r="T253" i="1"/>
  <c r="T251" i="1" s="1"/>
  <c r="S253" i="1"/>
  <c r="S251" i="1" s="1"/>
  <c r="N253" i="1"/>
  <c r="N251" i="1" s="1"/>
  <c r="M253" i="1"/>
  <c r="M251" i="1" s="1"/>
  <c r="H253" i="1"/>
  <c r="H251" i="1" s="1"/>
  <c r="G253" i="1"/>
  <c r="G251" i="1" s="1"/>
  <c r="AG177" i="1"/>
  <c r="AG577" i="1" s="1"/>
  <c r="Z177" i="1"/>
  <c r="Y177" i="1"/>
  <c r="T177" i="1"/>
  <c r="S177" i="1"/>
  <c r="N177" i="1"/>
  <c r="M177" i="1"/>
  <c r="H177" i="1"/>
  <c r="G177" i="1"/>
  <c r="AG107" i="1"/>
  <c r="AG643" i="1" s="1"/>
  <c r="Z107" i="1"/>
  <c r="Y107" i="1"/>
  <c r="T107" i="1"/>
  <c r="S107" i="1"/>
  <c r="N107" i="1"/>
  <c r="M107" i="1"/>
  <c r="H107" i="1"/>
  <c r="G107" i="1"/>
  <c r="AH482" i="1"/>
  <c r="AL482" i="1"/>
  <c r="AG238" i="1"/>
  <c r="AG563" i="1" s="1"/>
  <c r="E238" i="1"/>
  <c r="F238" i="1"/>
  <c r="K238" i="1"/>
  <c r="L238" i="1"/>
  <c r="Q238" i="1"/>
  <c r="R238" i="1"/>
  <c r="W238" i="1"/>
  <c r="X238" i="1"/>
  <c r="AC238" i="1"/>
  <c r="AD238" i="1"/>
  <c r="AE238" i="1"/>
  <c r="AH238" i="1"/>
  <c r="AH563" i="1" s="1"/>
  <c r="AL238" i="1"/>
  <c r="AL563" i="1" s="1"/>
  <c r="C251" i="1" l="1"/>
  <c r="D251" i="1" s="1"/>
  <c r="C177" i="1"/>
  <c r="D177" i="1" s="1"/>
  <c r="U177" i="1" s="1"/>
  <c r="C107" i="1"/>
  <c r="D107" i="1" s="1"/>
  <c r="O107" i="1" s="1"/>
  <c r="C253" i="1"/>
  <c r="D253" i="1" s="1"/>
  <c r="E396" i="1"/>
  <c r="F396" i="1"/>
  <c r="K396" i="1"/>
  <c r="L396" i="1"/>
  <c r="Q396" i="1"/>
  <c r="R396" i="1"/>
  <c r="W396" i="1"/>
  <c r="X396" i="1"/>
  <c r="AC396" i="1"/>
  <c r="AD396" i="1"/>
  <c r="AE396" i="1"/>
  <c r="AH396" i="1"/>
  <c r="AH881" i="1" s="1"/>
  <c r="AL396" i="1"/>
  <c r="AL881" i="1" s="1"/>
  <c r="B396" i="1"/>
  <c r="AG240" i="1"/>
  <c r="Z240" i="1"/>
  <c r="Y240" i="1"/>
  <c r="T240" i="1"/>
  <c r="S240" i="1"/>
  <c r="N240" i="1"/>
  <c r="M240" i="1"/>
  <c r="H240" i="1"/>
  <c r="G240" i="1"/>
  <c r="AG91" i="1"/>
  <c r="Z91" i="1"/>
  <c r="Y91" i="1"/>
  <c r="T91" i="1"/>
  <c r="S91" i="1"/>
  <c r="N91" i="1"/>
  <c r="M91" i="1"/>
  <c r="H91" i="1"/>
  <c r="G91" i="1"/>
  <c r="P107" i="1" l="1"/>
  <c r="C240" i="1"/>
  <c r="D240" i="1" s="1"/>
  <c r="U240" i="1" s="1"/>
  <c r="I107" i="1"/>
  <c r="AI107" i="1" s="1"/>
  <c r="AI643" i="1" s="1"/>
  <c r="I177" i="1"/>
  <c r="AJ177" i="1" s="1"/>
  <c r="AJ577" i="1" s="1"/>
  <c r="O177" i="1"/>
  <c r="P177" i="1" s="1"/>
  <c r="AA107" i="1"/>
  <c r="AK107" i="1" s="1"/>
  <c r="AK643" i="1" s="1"/>
  <c r="AA177" i="1"/>
  <c r="AK177" i="1" s="1"/>
  <c r="AK577" i="1" s="1"/>
  <c r="V177" i="1"/>
  <c r="C91" i="1"/>
  <c r="D91" i="1" s="1"/>
  <c r="U107" i="1"/>
  <c r="O253" i="1"/>
  <c r="I253" i="1"/>
  <c r="I251" i="1" s="1"/>
  <c r="AA253" i="1"/>
  <c r="U253" i="1"/>
  <c r="U251" i="1" s="1"/>
  <c r="AA240" i="1" l="1"/>
  <c r="AB240" i="1" s="1"/>
  <c r="J177" i="1"/>
  <c r="AN177" i="1" s="1"/>
  <c r="AN577" i="1" s="1"/>
  <c r="AJ107" i="1"/>
  <c r="AJ643" i="1" s="1"/>
  <c r="J107" i="1"/>
  <c r="AM107" i="1" s="1"/>
  <c r="AM643" i="1" s="1"/>
  <c r="O91" i="1"/>
  <c r="P91" i="1" s="1"/>
  <c r="U91" i="1"/>
  <c r="V91" i="1" s="1"/>
  <c r="J253" i="1"/>
  <c r="J251" i="1" s="1"/>
  <c r="O240" i="1"/>
  <c r="P240" i="1" s="1"/>
  <c r="V107" i="1"/>
  <c r="I240" i="1"/>
  <c r="V240" i="1"/>
  <c r="AI253" i="1"/>
  <c r="AI251" i="1" s="1"/>
  <c r="O251" i="1"/>
  <c r="AB177" i="1"/>
  <c r="I91" i="1"/>
  <c r="AA91" i="1"/>
  <c r="V253" i="1"/>
  <c r="V251" i="1" s="1"/>
  <c r="AB107" i="1"/>
  <c r="AO107" i="1" s="1"/>
  <c r="AO643" i="1" s="1"/>
  <c r="AI177" i="1"/>
  <c r="AI577" i="1" s="1"/>
  <c r="AK253" i="1"/>
  <c r="AK251" i="1" s="1"/>
  <c r="P253" i="1"/>
  <c r="AJ253" i="1"/>
  <c r="AJ251" i="1" s="1"/>
  <c r="AB253" i="1"/>
  <c r="AB251" i="1" s="1"/>
  <c r="AM177" i="1" l="1"/>
  <c r="AM577" i="1" s="1"/>
  <c r="AO177" i="1"/>
  <c r="AO577" i="1" s="1"/>
  <c r="AN253" i="1"/>
  <c r="AN251" i="1" s="1"/>
  <c r="AI240" i="1"/>
  <c r="AK91" i="1"/>
  <c r="AN107" i="1"/>
  <c r="AN643" i="1" s="1"/>
  <c r="AM253" i="1"/>
  <c r="AM251" i="1" s="1"/>
  <c r="P251" i="1"/>
  <c r="AB91" i="1"/>
  <c r="AI91" i="1"/>
  <c r="J91" i="1"/>
  <c r="AK240" i="1"/>
  <c r="J240" i="1"/>
  <c r="AJ91" i="1"/>
  <c r="AO253" i="1"/>
  <c r="AO251" i="1" s="1"/>
  <c r="AJ240" i="1"/>
  <c r="AG375" i="1"/>
  <c r="Z375" i="1"/>
  <c r="Y375" i="1"/>
  <c r="T375" i="1"/>
  <c r="S375" i="1"/>
  <c r="N375" i="1"/>
  <c r="M375" i="1"/>
  <c r="H375" i="1"/>
  <c r="G375" i="1"/>
  <c r="AG374" i="1"/>
  <c r="Z374" i="1"/>
  <c r="Y374" i="1"/>
  <c r="T374" i="1"/>
  <c r="S374" i="1"/>
  <c r="N374" i="1"/>
  <c r="M374" i="1"/>
  <c r="H374" i="1"/>
  <c r="G374" i="1"/>
  <c r="Z328" i="1"/>
  <c r="Y328" i="1"/>
  <c r="T328" i="1"/>
  <c r="S328" i="1"/>
  <c r="N328" i="1"/>
  <c r="M328" i="1"/>
  <c r="H328" i="1"/>
  <c r="G328" i="1"/>
  <c r="AG325" i="1"/>
  <c r="Z325" i="1"/>
  <c r="Y325" i="1"/>
  <c r="T325" i="1"/>
  <c r="S325" i="1"/>
  <c r="N325" i="1"/>
  <c r="M325" i="1"/>
  <c r="H325" i="1"/>
  <c r="G325" i="1"/>
  <c r="AG308" i="1"/>
  <c r="AG712" i="1" s="1"/>
  <c r="Z308" i="1"/>
  <c r="Y308" i="1"/>
  <c r="T308" i="1"/>
  <c r="S308" i="1"/>
  <c r="N308" i="1"/>
  <c r="M308" i="1"/>
  <c r="H308" i="1"/>
  <c r="G308" i="1"/>
  <c r="AG306" i="1"/>
  <c r="AG710" i="1" s="1"/>
  <c r="Z306" i="1"/>
  <c r="Y306" i="1"/>
  <c r="T306" i="1"/>
  <c r="S306" i="1"/>
  <c r="N306" i="1"/>
  <c r="M306" i="1"/>
  <c r="H306" i="1"/>
  <c r="G306" i="1"/>
  <c r="AG299" i="1"/>
  <c r="AG709" i="1" s="1"/>
  <c r="Z299" i="1"/>
  <c r="Y299" i="1"/>
  <c r="T299" i="1"/>
  <c r="S299" i="1"/>
  <c r="N299" i="1"/>
  <c r="M299" i="1"/>
  <c r="H299" i="1"/>
  <c r="G299" i="1"/>
  <c r="AG257" i="1"/>
  <c r="Z257" i="1"/>
  <c r="Y257" i="1"/>
  <c r="T257" i="1"/>
  <c r="S257" i="1"/>
  <c r="N257" i="1"/>
  <c r="M257" i="1"/>
  <c r="AG77" i="1"/>
  <c r="AG482" i="1" s="1"/>
  <c r="Z77" i="1"/>
  <c r="Y77" i="1"/>
  <c r="T77" i="1"/>
  <c r="S77" i="1"/>
  <c r="N77" i="1"/>
  <c r="M77" i="1"/>
  <c r="H77" i="1"/>
  <c r="G77" i="1"/>
  <c r="Z145" i="1"/>
  <c r="Y145" i="1"/>
  <c r="T145" i="1"/>
  <c r="S145" i="1"/>
  <c r="N145" i="1"/>
  <c r="M145" i="1"/>
  <c r="H145" i="1"/>
  <c r="G145" i="1"/>
  <c r="AG850" i="1" l="1"/>
  <c r="AG580" i="1"/>
  <c r="C145" i="1"/>
  <c r="D145" i="1" s="1"/>
  <c r="I145" i="1" s="1"/>
  <c r="J145" i="1" s="1"/>
  <c r="C77" i="1"/>
  <c r="D77" i="1" s="1"/>
  <c r="U77" i="1" s="1"/>
  <c r="AN240" i="1"/>
  <c r="AM240" i="1"/>
  <c r="AO240" i="1"/>
  <c r="O145" i="1"/>
  <c r="P145" i="1" s="1"/>
  <c r="C325" i="1"/>
  <c r="D325" i="1" s="1"/>
  <c r="U325" i="1" s="1"/>
  <c r="C306" i="1"/>
  <c r="D306" i="1" s="1"/>
  <c r="O306" i="1" s="1"/>
  <c r="C308" i="1"/>
  <c r="D308" i="1" s="1"/>
  <c r="U308" i="1" s="1"/>
  <c r="AA77" i="1"/>
  <c r="AB77" i="1" s="1"/>
  <c r="C299" i="1"/>
  <c r="D299" i="1" s="1"/>
  <c r="U299" i="1"/>
  <c r="V299" i="1" s="1"/>
  <c r="O308" i="1"/>
  <c r="O375" i="1"/>
  <c r="P375" i="1" s="1"/>
  <c r="AO91" i="1"/>
  <c r="AN91" i="1"/>
  <c r="AM91" i="1"/>
  <c r="C257" i="1"/>
  <c r="D257" i="1" s="1"/>
  <c r="I257" i="1" s="1"/>
  <c r="C375" i="1"/>
  <c r="D375" i="1" s="1"/>
  <c r="AA375" i="1" s="1"/>
  <c r="AB375" i="1" s="1"/>
  <c r="C374" i="1"/>
  <c r="D374" i="1" s="1"/>
  <c r="O374" i="1" s="1"/>
  <c r="C328" i="1"/>
  <c r="D328" i="1" s="1"/>
  <c r="I374" i="1"/>
  <c r="J374" i="1" s="1"/>
  <c r="AH755" i="1"/>
  <c r="AL755" i="1"/>
  <c r="AH603" i="1"/>
  <c r="AL603" i="1"/>
  <c r="AH602" i="1"/>
  <c r="AL602" i="1"/>
  <c r="AH510" i="1"/>
  <c r="AL510" i="1"/>
  <c r="AH481" i="1"/>
  <c r="AL481" i="1"/>
  <c r="U145" i="1" l="1"/>
  <c r="V145" i="1" s="1"/>
  <c r="AN145" i="1" s="1"/>
  <c r="AN630" i="1" s="1"/>
  <c r="O77" i="1"/>
  <c r="P77" i="1" s="1"/>
  <c r="P308" i="1"/>
  <c r="I308" i="1"/>
  <c r="AI308" i="1" s="1"/>
  <c r="AI712" i="1" s="1"/>
  <c r="AA145" i="1"/>
  <c r="AK145" i="1" s="1"/>
  <c r="AK630" i="1" s="1"/>
  <c r="AA374" i="1"/>
  <c r="AB374" i="1" s="1"/>
  <c r="AO374" i="1" s="1"/>
  <c r="U374" i="1"/>
  <c r="AJ374" i="1" s="1"/>
  <c r="V375" i="1"/>
  <c r="I375" i="1"/>
  <c r="J375" i="1" s="1"/>
  <c r="AM375" i="1" s="1"/>
  <c r="U375" i="1"/>
  <c r="AJ145" i="1"/>
  <c r="AJ630" i="1" s="1"/>
  <c r="AB145" i="1"/>
  <c r="AO145" i="1" s="1"/>
  <c r="AO630" i="1" s="1"/>
  <c r="AI145" i="1"/>
  <c r="AI630" i="1" s="1"/>
  <c r="I77" i="1"/>
  <c r="AK77" i="1" s="1"/>
  <c r="AK482" i="1" s="1"/>
  <c r="V77" i="1"/>
  <c r="V308" i="1"/>
  <c r="AA328" i="1"/>
  <c r="AB328" i="1" s="1"/>
  <c r="P306" i="1"/>
  <c r="I328" i="1"/>
  <c r="J328" i="1" s="1"/>
  <c r="AA299" i="1"/>
  <c r="I306" i="1"/>
  <c r="AI306" i="1" s="1"/>
  <c r="AI710" i="1" s="1"/>
  <c r="I325" i="1"/>
  <c r="J325" i="1" s="1"/>
  <c r="O299" i="1"/>
  <c r="O325" i="1"/>
  <c r="V325" i="1"/>
  <c r="U257" i="1"/>
  <c r="V257" i="1" s="1"/>
  <c r="AA308" i="1"/>
  <c r="AK308" i="1" s="1"/>
  <c r="AK712" i="1" s="1"/>
  <c r="I299" i="1"/>
  <c r="AJ299" i="1" s="1"/>
  <c r="AJ709" i="1" s="1"/>
  <c r="AS698" i="1" s="1"/>
  <c r="AA325" i="1"/>
  <c r="AA306" i="1"/>
  <c r="AB306" i="1"/>
  <c r="AA257" i="1"/>
  <c r="AB257" i="1" s="1"/>
  <c r="U306" i="1"/>
  <c r="O328" i="1"/>
  <c r="U328" i="1"/>
  <c r="V328" i="1" s="1"/>
  <c r="O257" i="1"/>
  <c r="P257" i="1" s="1"/>
  <c r="J257" i="1"/>
  <c r="AI375" i="1"/>
  <c r="AM145" i="1"/>
  <c r="AM630" i="1" s="1"/>
  <c r="AI374" i="1"/>
  <c r="P374" i="1"/>
  <c r="AM374" i="1" s="1"/>
  <c r="AG248" i="1"/>
  <c r="AG755" i="1" s="1"/>
  <c r="Z248" i="1"/>
  <c r="Y248" i="1"/>
  <c r="T248" i="1"/>
  <c r="S248" i="1"/>
  <c r="N248" i="1"/>
  <c r="M248" i="1"/>
  <c r="H248" i="1"/>
  <c r="G248" i="1"/>
  <c r="AG167" i="1"/>
  <c r="AG603" i="1" s="1"/>
  <c r="Z167" i="1"/>
  <c r="Y167" i="1"/>
  <c r="T167" i="1"/>
  <c r="S167" i="1"/>
  <c r="N167" i="1"/>
  <c r="M167" i="1"/>
  <c r="H167" i="1"/>
  <c r="G167" i="1"/>
  <c r="AG157" i="1"/>
  <c r="AG602" i="1" s="1"/>
  <c r="Z157" i="1"/>
  <c r="Y157" i="1"/>
  <c r="T157" i="1"/>
  <c r="S157" i="1"/>
  <c r="N157" i="1"/>
  <c r="M157" i="1"/>
  <c r="H157" i="1"/>
  <c r="G157" i="1"/>
  <c r="AG153" i="1"/>
  <c r="AG154" i="1"/>
  <c r="AG155" i="1"/>
  <c r="AG601" i="1" s="1"/>
  <c r="E154" i="1"/>
  <c r="F154" i="1"/>
  <c r="K154" i="1"/>
  <c r="L154" i="1"/>
  <c r="Q154" i="1"/>
  <c r="R154" i="1"/>
  <c r="W154" i="1"/>
  <c r="X154" i="1"/>
  <c r="AC154" i="1"/>
  <c r="AE154" i="1"/>
  <c r="AH154" i="1"/>
  <c r="AL154" i="1"/>
  <c r="AG156" i="1"/>
  <c r="Z156" i="1"/>
  <c r="Y156" i="1"/>
  <c r="T156" i="1"/>
  <c r="S156" i="1"/>
  <c r="N156" i="1"/>
  <c r="M156" i="1"/>
  <c r="H156" i="1"/>
  <c r="G156" i="1"/>
  <c r="AG89" i="1"/>
  <c r="AG510" i="1" s="1"/>
  <c r="Z89" i="1"/>
  <c r="Y89" i="1"/>
  <c r="T89" i="1"/>
  <c r="S89" i="1"/>
  <c r="N89" i="1"/>
  <c r="M89" i="1"/>
  <c r="H89" i="1"/>
  <c r="G89" i="1"/>
  <c r="AG76" i="1"/>
  <c r="AG481" i="1" s="1"/>
  <c r="Z76" i="1"/>
  <c r="Y76" i="1"/>
  <c r="T76" i="1"/>
  <c r="S76" i="1"/>
  <c r="N76" i="1"/>
  <c r="M76" i="1"/>
  <c r="H76" i="1"/>
  <c r="G76" i="1"/>
  <c r="AH601" i="1"/>
  <c r="AL601" i="1"/>
  <c r="AH654" i="1"/>
  <c r="AL654" i="1"/>
  <c r="AG108" i="1"/>
  <c r="AG654" i="1" s="1"/>
  <c r="Z108" i="1"/>
  <c r="Y108" i="1"/>
  <c r="T108" i="1"/>
  <c r="S108" i="1"/>
  <c r="N108" i="1"/>
  <c r="M108" i="1"/>
  <c r="H108" i="1"/>
  <c r="G108" i="1"/>
  <c r="AH600" i="1"/>
  <c r="AL600" i="1"/>
  <c r="AG166" i="1"/>
  <c r="Z166" i="1"/>
  <c r="Y166" i="1"/>
  <c r="T166" i="1"/>
  <c r="S166" i="1"/>
  <c r="N166" i="1"/>
  <c r="M166" i="1"/>
  <c r="H166" i="1"/>
  <c r="G166" i="1"/>
  <c r="AH509" i="1"/>
  <c r="AL509" i="1"/>
  <c r="AH480" i="1"/>
  <c r="AL480" i="1"/>
  <c r="AG165" i="1"/>
  <c r="AG600" i="1" s="1"/>
  <c r="Z165" i="1"/>
  <c r="Y165" i="1"/>
  <c r="T165" i="1"/>
  <c r="S165" i="1"/>
  <c r="N165" i="1"/>
  <c r="M165" i="1"/>
  <c r="H165" i="1"/>
  <c r="G165" i="1"/>
  <c r="AG75" i="1"/>
  <c r="AG480" i="1" s="1"/>
  <c r="Z75" i="1"/>
  <c r="Y75" i="1"/>
  <c r="T75" i="1"/>
  <c r="S75" i="1"/>
  <c r="N75" i="1"/>
  <c r="M75" i="1"/>
  <c r="H75" i="1"/>
  <c r="G75" i="1"/>
  <c r="AG509" i="1"/>
  <c r="AG701" i="1"/>
  <c r="Z330" i="1"/>
  <c r="Y330" i="1"/>
  <c r="T330" i="1"/>
  <c r="S330" i="1"/>
  <c r="N330" i="1"/>
  <c r="M330" i="1"/>
  <c r="H330" i="1"/>
  <c r="G330" i="1"/>
  <c r="C167" i="1" l="1"/>
  <c r="D167" i="1" s="1"/>
  <c r="AJ308" i="1"/>
  <c r="AJ712" i="1" s="1"/>
  <c r="AS702" i="1" s="1"/>
  <c r="J77" i="1"/>
  <c r="AJ77" i="1"/>
  <c r="AJ482" i="1" s="1"/>
  <c r="AS477" i="1" s="1"/>
  <c r="AO257" i="1"/>
  <c r="AJ257" i="1"/>
  <c r="AM77" i="1"/>
  <c r="AM482" i="1" s="1"/>
  <c r="AK375" i="1"/>
  <c r="AO328" i="1"/>
  <c r="AO684" i="1" s="1"/>
  <c r="V374" i="1"/>
  <c r="AN374" i="1" s="1"/>
  <c r="AI328" i="1"/>
  <c r="AI684" i="1" s="1"/>
  <c r="J306" i="1"/>
  <c r="AM306" i="1" s="1"/>
  <c r="AM710" i="1" s="1"/>
  <c r="J308" i="1"/>
  <c r="AK328" i="1"/>
  <c r="AK684" i="1" s="1"/>
  <c r="AJ306" i="1"/>
  <c r="AJ710" i="1" s="1"/>
  <c r="AS700" i="1" s="1"/>
  <c r="AK306" i="1"/>
  <c r="AK710" i="1" s="1"/>
  <c r="AI325" i="1"/>
  <c r="V306" i="1"/>
  <c r="AK374" i="1"/>
  <c r="AK257" i="1"/>
  <c r="AJ375" i="1"/>
  <c r="AG629" i="1"/>
  <c r="AI77" i="1"/>
  <c r="AI482" i="1" s="1"/>
  <c r="AN325" i="1"/>
  <c r="C330" i="1"/>
  <c r="D330" i="1" s="1"/>
  <c r="AA330" i="1" s="1"/>
  <c r="AB330" i="1" s="1"/>
  <c r="C166" i="1"/>
  <c r="D166" i="1" s="1"/>
  <c r="U166" i="1" s="1"/>
  <c r="C156" i="1"/>
  <c r="D156" i="1" s="1"/>
  <c r="U156" i="1" s="1"/>
  <c r="C157" i="1"/>
  <c r="D157" i="1" s="1"/>
  <c r="U157" i="1" s="1"/>
  <c r="AK325" i="1"/>
  <c r="AB325" i="1"/>
  <c r="AO325" i="1" s="1"/>
  <c r="AK299" i="1"/>
  <c r="AK709" i="1" s="1"/>
  <c r="AB299" i="1"/>
  <c r="P325" i="1"/>
  <c r="AM325" i="1" s="1"/>
  <c r="AJ325" i="1"/>
  <c r="C108" i="1"/>
  <c r="D108" i="1" s="1"/>
  <c r="I108" i="1" s="1"/>
  <c r="U167" i="1"/>
  <c r="V167" i="1" s="1"/>
  <c r="AM257" i="1"/>
  <c r="P328" i="1"/>
  <c r="AM328" i="1" s="1"/>
  <c r="AM684" i="1" s="1"/>
  <c r="P299" i="1"/>
  <c r="AI299" i="1"/>
  <c r="AI709" i="1" s="1"/>
  <c r="U330" i="1"/>
  <c r="C75" i="1"/>
  <c r="D75" i="1" s="1"/>
  <c r="O75" i="1" s="1"/>
  <c r="C76" i="1"/>
  <c r="D76" i="1" s="1"/>
  <c r="AA76" i="1" s="1"/>
  <c r="AA157" i="1"/>
  <c r="AB157" i="1" s="1"/>
  <c r="C248" i="1"/>
  <c r="D248" i="1" s="1"/>
  <c r="I248" i="1" s="1"/>
  <c r="AB308" i="1"/>
  <c r="AO308" i="1" s="1"/>
  <c r="AO712" i="1" s="1"/>
  <c r="C165" i="1"/>
  <c r="D165" i="1" s="1"/>
  <c r="I165" i="1" s="1"/>
  <c r="J165" i="1" s="1"/>
  <c r="O167" i="1"/>
  <c r="P167" i="1" s="1"/>
  <c r="AA167" i="1"/>
  <c r="AB167" i="1" s="1"/>
  <c r="AI257" i="1"/>
  <c r="AJ328" i="1"/>
  <c r="AJ684" i="1" s="1"/>
  <c r="J299" i="1"/>
  <c r="AN257" i="1"/>
  <c r="C89" i="1"/>
  <c r="D89" i="1" s="1"/>
  <c r="I89" i="1" s="1"/>
  <c r="AN375" i="1"/>
  <c r="AO375" i="1"/>
  <c r="AN328" i="1"/>
  <c r="AN684" i="1" s="1"/>
  <c r="I167" i="1"/>
  <c r="O156" i="1"/>
  <c r="AK509" i="1"/>
  <c r="AJ509" i="1"/>
  <c r="AS506" i="1" s="1"/>
  <c r="AI509" i="1"/>
  <c r="AG336" i="1"/>
  <c r="AG337" i="1"/>
  <c r="AG338" i="1"/>
  <c r="AG836" i="1" s="1"/>
  <c r="AG339" i="1"/>
  <c r="AG340" i="1"/>
  <c r="AG341" i="1"/>
  <c r="AG835" i="1" s="1"/>
  <c r="AG342" i="1"/>
  <c r="AG343" i="1"/>
  <c r="AG344" i="1"/>
  <c r="AG841" i="1" s="1"/>
  <c r="E338" i="1"/>
  <c r="F338" i="1"/>
  <c r="K338" i="1"/>
  <c r="L338" i="1"/>
  <c r="Q338" i="1"/>
  <c r="R338" i="1"/>
  <c r="W338" i="1"/>
  <c r="X338" i="1"/>
  <c r="AC338" i="1"/>
  <c r="AE338" i="1"/>
  <c r="AH338" i="1"/>
  <c r="AH836" i="1" s="1"/>
  <c r="AL338" i="1"/>
  <c r="AL836" i="1" s="1"/>
  <c r="AG335" i="1"/>
  <c r="Z340" i="1"/>
  <c r="Y340" i="1"/>
  <c r="T340" i="1"/>
  <c r="S340" i="1"/>
  <c r="N340" i="1"/>
  <c r="M340" i="1"/>
  <c r="H340" i="1"/>
  <c r="G340" i="1"/>
  <c r="AG345" i="1"/>
  <c r="AG346" i="1"/>
  <c r="AG347" i="1"/>
  <c r="AG837" i="1" s="1"/>
  <c r="E341" i="1"/>
  <c r="F341" i="1"/>
  <c r="K341" i="1"/>
  <c r="L341" i="1"/>
  <c r="Q341" i="1"/>
  <c r="R341" i="1"/>
  <c r="W341" i="1"/>
  <c r="X341" i="1"/>
  <c r="AC341" i="1"/>
  <c r="AE341" i="1"/>
  <c r="AH341" i="1"/>
  <c r="AH835" i="1" s="1"/>
  <c r="AL341" i="1"/>
  <c r="AL835" i="1" s="1"/>
  <c r="Z343" i="1"/>
  <c r="Y343" i="1"/>
  <c r="T343" i="1"/>
  <c r="S343" i="1"/>
  <c r="N343" i="1"/>
  <c r="M343" i="1"/>
  <c r="H343" i="1"/>
  <c r="G343" i="1"/>
  <c r="AG349" i="1"/>
  <c r="AG350" i="1"/>
  <c r="AG838" i="1" s="1"/>
  <c r="AG351" i="1"/>
  <c r="AG352" i="1"/>
  <c r="AG353" i="1"/>
  <c r="AG840" i="1" s="1"/>
  <c r="AG354" i="1"/>
  <c r="AG355" i="1"/>
  <c r="AG356" i="1"/>
  <c r="AG842" i="1" s="1"/>
  <c r="AG357" i="1"/>
  <c r="E353" i="1"/>
  <c r="F353" i="1"/>
  <c r="K353" i="1"/>
  <c r="L353" i="1"/>
  <c r="Q353" i="1"/>
  <c r="R353" i="1"/>
  <c r="W353" i="1"/>
  <c r="X353" i="1"/>
  <c r="AC353" i="1"/>
  <c r="AE353" i="1"/>
  <c r="AH353" i="1"/>
  <c r="AH840" i="1" s="1"/>
  <c r="AL353" i="1"/>
  <c r="AL840" i="1" s="1"/>
  <c r="Z355" i="1"/>
  <c r="Y355" i="1"/>
  <c r="T355" i="1"/>
  <c r="S355" i="1"/>
  <c r="N355" i="1"/>
  <c r="M355" i="1"/>
  <c r="H355" i="1"/>
  <c r="G355" i="1"/>
  <c r="C355" i="1" s="1"/>
  <c r="D355" i="1" s="1"/>
  <c r="AH848" i="1"/>
  <c r="AL848" i="1"/>
  <c r="AG348" i="1"/>
  <c r="E347" i="1"/>
  <c r="F347" i="1"/>
  <c r="K347" i="1"/>
  <c r="L347" i="1"/>
  <c r="Q347" i="1"/>
  <c r="R347" i="1"/>
  <c r="W347" i="1"/>
  <c r="X347" i="1"/>
  <c r="AC347" i="1"/>
  <c r="AE347" i="1"/>
  <c r="AH347" i="1"/>
  <c r="AH837" i="1" s="1"/>
  <c r="AL347" i="1"/>
  <c r="AL837" i="1" s="1"/>
  <c r="B373" i="1"/>
  <c r="AG290" i="1"/>
  <c r="AG291" i="1"/>
  <c r="AG292" i="1"/>
  <c r="AG293" i="1"/>
  <c r="AG373" i="1" s="1"/>
  <c r="AG847" i="1" s="1"/>
  <c r="AG294" i="1"/>
  <c r="AG295" i="1"/>
  <c r="AG296" i="1"/>
  <c r="E293" i="1"/>
  <c r="E373" i="1" s="1"/>
  <c r="F293" i="1"/>
  <c r="F373" i="1" s="1"/>
  <c r="K293" i="1"/>
  <c r="K373" i="1" s="1"/>
  <c r="L293" i="1"/>
  <c r="L373" i="1" s="1"/>
  <c r="Q293" i="1"/>
  <c r="Q373" i="1" s="1"/>
  <c r="R293" i="1"/>
  <c r="R373" i="1" s="1"/>
  <c r="W293" i="1"/>
  <c r="W373" i="1" s="1"/>
  <c r="X293" i="1"/>
  <c r="X373" i="1" s="1"/>
  <c r="AC293" i="1"/>
  <c r="AC373" i="1" s="1"/>
  <c r="AE293" i="1"/>
  <c r="AE373" i="1" s="1"/>
  <c r="AH293" i="1"/>
  <c r="AH373" i="1" s="1"/>
  <c r="AH847" i="1" s="1"/>
  <c r="AL293" i="1"/>
  <c r="AL373" i="1" s="1"/>
  <c r="AL847" i="1" s="1"/>
  <c r="Y295" i="1"/>
  <c r="Z295" i="1"/>
  <c r="S295" i="1"/>
  <c r="T295" i="1"/>
  <c r="M295" i="1"/>
  <c r="N295" i="1"/>
  <c r="G295" i="1"/>
  <c r="H295" i="1"/>
  <c r="K370" i="1"/>
  <c r="L370" i="1"/>
  <c r="K367" i="1"/>
  <c r="L367" i="1"/>
  <c r="K361" i="1"/>
  <c r="L361" i="1"/>
  <c r="K356" i="1"/>
  <c r="L356" i="1"/>
  <c r="AG360" i="1"/>
  <c r="AG849" i="1" s="1"/>
  <c r="AG361" i="1"/>
  <c r="AG839" i="1" s="1"/>
  <c r="AG362" i="1"/>
  <c r="AG363" i="1"/>
  <c r="AC361" i="1"/>
  <c r="AE361" i="1"/>
  <c r="AH839" i="1"/>
  <c r="AL361" i="1"/>
  <c r="AL839" i="1" s="1"/>
  <c r="M363" i="1"/>
  <c r="N363" i="1"/>
  <c r="E350" i="1"/>
  <c r="F350" i="1"/>
  <c r="K350" i="1"/>
  <c r="L350" i="1"/>
  <c r="Q350" i="1"/>
  <c r="R350" i="1"/>
  <c r="W350" i="1"/>
  <c r="X350" i="1"/>
  <c r="AC350" i="1"/>
  <c r="AE350" i="1"/>
  <c r="AH350" i="1"/>
  <c r="AH838" i="1" s="1"/>
  <c r="AL350" i="1"/>
  <c r="AL838" i="1" s="1"/>
  <c r="Z352" i="1"/>
  <c r="Y352" i="1"/>
  <c r="T352" i="1"/>
  <c r="S352" i="1"/>
  <c r="N352" i="1"/>
  <c r="M352" i="1"/>
  <c r="H352" i="1"/>
  <c r="G352" i="1"/>
  <c r="AG358" i="1"/>
  <c r="E356" i="1"/>
  <c r="F356" i="1"/>
  <c r="Q356" i="1"/>
  <c r="R356" i="1"/>
  <c r="W356" i="1"/>
  <c r="X356" i="1"/>
  <c r="AC356" i="1"/>
  <c r="AE356" i="1"/>
  <c r="AH842" i="1"/>
  <c r="AL356" i="1"/>
  <c r="AL842" i="1" s="1"/>
  <c r="Y358" i="1"/>
  <c r="Z358" i="1"/>
  <c r="S358" i="1"/>
  <c r="T358" i="1"/>
  <c r="M358" i="1"/>
  <c r="N358" i="1"/>
  <c r="G358" i="1"/>
  <c r="H358" i="1"/>
  <c r="Z360" i="1"/>
  <c r="Y360" i="1"/>
  <c r="T360" i="1"/>
  <c r="S360" i="1"/>
  <c r="N360" i="1"/>
  <c r="M360" i="1"/>
  <c r="G360" i="1"/>
  <c r="G363" i="1"/>
  <c r="Z349" i="1"/>
  <c r="Y349" i="1"/>
  <c r="T349" i="1"/>
  <c r="S349" i="1"/>
  <c r="N349" i="1"/>
  <c r="M349" i="1"/>
  <c r="H349" i="1"/>
  <c r="G349" i="1"/>
  <c r="AG367" i="1"/>
  <c r="AG845" i="1" s="1"/>
  <c r="AG368" i="1"/>
  <c r="AG369" i="1"/>
  <c r="AG370" i="1"/>
  <c r="AG846" i="1" s="1"/>
  <c r="AG371" i="1"/>
  <c r="AG372" i="1"/>
  <c r="G371" i="1"/>
  <c r="H371" i="1"/>
  <c r="M371" i="1"/>
  <c r="N371" i="1"/>
  <c r="S371" i="1"/>
  <c r="T371" i="1"/>
  <c r="Y371" i="1"/>
  <c r="Z371" i="1"/>
  <c r="E370" i="1"/>
  <c r="F370" i="1"/>
  <c r="Q370" i="1"/>
  <c r="R370" i="1"/>
  <c r="W370" i="1"/>
  <c r="X370" i="1"/>
  <c r="AC370" i="1"/>
  <c r="AE370" i="1"/>
  <c r="AH370" i="1"/>
  <c r="AH846" i="1" s="1"/>
  <c r="AL370" i="1"/>
  <c r="AL846" i="1" s="1"/>
  <c r="E344" i="1"/>
  <c r="F344" i="1"/>
  <c r="K344" i="1"/>
  <c r="L344" i="1"/>
  <c r="Q344" i="1"/>
  <c r="R344" i="1"/>
  <c r="W344" i="1"/>
  <c r="X344" i="1"/>
  <c r="AC344" i="1"/>
  <c r="AE344" i="1"/>
  <c r="AL344" i="1"/>
  <c r="AL841" i="1" s="1"/>
  <c r="Z346" i="1"/>
  <c r="Y346" i="1"/>
  <c r="T346" i="1"/>
  <c r="S346" i="1"/>
  <c r="N346" i="1"/>
  <c r="M346" i="1"/>
  <c r="H346" i="1"/>
  <c r="G346" i="1"/>
  <c r="AG365" i="1"/>
  <c r="AG848" i="1" s="1"/>
  <c r="AG379" i="1"/>
  <c r="E367" i="1"/>
  <c r="F367" i="1"/>
  <c r="Q367" i="1"/>
  <c r="R367" i="1"/>
  <c r="W367" i="1"/>
  <c r="X367" i="1"/>
  <c r="AC367" i="1"/>
  <c r="AE367" i="1"/>
  <c r="AH367" i="1"/>
  <c r="AH845" i="1" s="1"/>
  <c r="AL367" i="1"/>
  <c r="AL845" i="1" s="1"/>
  <c r="Z369" i="1"/>
  <c r="Y369" i="1"/>
  <c r="T369" i="1"/>
  <c r="S369" i="1"/>
  <c r="N369" i="1"/>
  <c r="M369" i="1"/>
  <c r="H369" i="1"/>
  <c r="G369" i="1"/>
  <c r="Z345" i="1"/>
  <c r="Z348" i="1"/>
  <c r="Z351" i="1"/>
  <c r="Z354" i="1"/>
  <c r="Z357" i="1"/>
  <c r="Z362" i="1"/>
  <c r="Z363" i="1"/>
  <c r="Z365" i="1"/>
  <c r="Z368" i="1"/>
  <c r="Z372" i="1"/>
  <c r="Z379" i="1"/>
  <c r="Z380" i="1"/>
  <c r="Z381" i="1"/>
  <c r="Z383" i="1"/>
  <c r="Z387" i="1"/>
  <c r="AG380" i="1"/>
  <c r="AG381" i="1"/>
  <c r="AG872" i="1" s="1"/>
  <c r="AE359" i="1"/>
  <c r="AE364" i="1"/>
  <c r="E361" i="1"/>
  <c r="F361" i="1"/>
  <c r="Q361" i="1"/>
  <c r="R361" i="1"/>
  <c r="W361" i="1"/>
  <c r="X361" i="1"/>
  <c r="Y351" i="1"/>
  <c r="Y354" i="1"/>
  <c r="Y357" i="1"/>
  <c r="Y362" i="1"/>
  <c r="Y363" i="1"/>
  <c r="Y365" i="1"/>
  <c r="Y368" i="1"/>
  <c r="Y372" i="1"/>
  <c r="Y379" i="1"/>
  <c r="Y380" i="1"/>
  <c r="Y381" i="1"/>
  <c r="T351" i="1"/>
  <c r="T354" i="1"/>
  <c r="T357" i="1"/>
  <c r="T362" i="1"/>
  <c r="T363" i="1"/>
  <c r="T365" i="1"/>
  <c r="T368" i="1"/>
  <c r="T372" i="1"/>
  <c r="T379" i="1"/>
  <c r="T380" i="1"/>
  <c r="S351" i="1"/>
  <c r="S354" i="1"/>
  <c r="S357" i="1"/>
  <c r="S362" i="1"/>
  <c r="S363" i="1"/>
  <c r="S365" i="1"/>
  <c r="S368" i="1"/>
  <c r="S372" i="1"/>
  <c r="S379" i="1"/>
  <c r="S380" i="1"/>
  <c r="S381" i="1"/>
  <c r="M351" i="1"/>
  <c r="M354" i="1"/>
  <c r="M357" i="1"/>
  <c r="M362" i="1"/>
  <c r="M365" i="1"/>
  <c r="M368" i="1"/>
  <c r="M372" i="1"/>
  <c r="M379" i="1"/>
  <c r="M380" i="1"/>
  <c r="M381" i="1"/>
  <c r="N351" i="1"/>
  <c r="N354" i="1"/>
  <c r="N357" i="1"/>
  <c r="N362" i="1"/>
  <c r="N365" i="1"/>
  <c r="N368" i="1"/>
  <c r="N367" i="1" s="1"/>
  <c r="N372" i="1"/>
  <c r="N379" i="1"/>
  <c r="N380" i="1"/>
  <c r="N381" i="1"/>
  <c r="AH574" i="1"/>
  <c r="AL574" i="1"/>
  <c r="AG383" i="1"/>
  <c r="H368" i="1"/>
  <c r="H372" i="1"/>
  <c r="H379" i="1"/>
  <c r="H380" i="1"/>
  <c r="G368" i="1"/>
  <c r="G372" i="1"/>
  <c r="G379" i="1"/>
  <c r="G380" i="1"/>
  <c r="G365" i="1"/>
  <c r="Z389" i="1"/>
  <c r="Z388" i="1" s="1"/>
  <c r="Z393" i="1"/>
  <c r="Z392" i="1" s="1"/>
  <c r="Y383" i="1"/>
  <c r="Y387" i="1"/>
  <c r="Y389" i="1"/>
  <c r="Y388" i="1" s="1"/>
  <c r="Y393" i="1"/>
  <c r="Y392" i="1" s="1"/>
  <c r="T383" i="1"/>
  <c r="T387" i="1"/>
  <c r="T389" i="1"/>
  <c r="T388" i="1" s="1"/>
  <c r="T393" i="1"/>
  <c r="T392" i="1" s="1"/>
  <c r="S383" i="1"/>
  <c r="S387" i="1"/>
  <c r="S389" i="1"/>
  <c r="S393" i="1"/>
  <c r="N383" i="1"/>
  <c r="N387" i="1"/>
  <c r="N389" i="1"/>
  <c r="N388" i="1" s="1"/>
  <c r="N393" i="1"/>
  <c r="N392" i="1" s="1"/>
  <c r="M383" i="1"/>
  <c r="M387" i="1"/>
  <c r="M389" i="1"/>
  <c r="M388" i="1" s="1"/>
  <c r="M393" i="1"/>
  <c r="M392" i="1" s="1"/>
  <c r="H383" i="1"/>
  <c r="H387" i="1"/>
  <c r="H389" i="1"/>
  <c r="H388" i="1" s="1"/>
  <c r="H393" i="1"/>
  <c r="H392" i="1" s="1"/>
  <c r="G383" i="1"/>
  <c r="G387" i="1"/>
  <c r="C387" i="1" s="1"/>
  <c r="D387" i="1" s="1"/>
  <c r="G389" i="1"/>
  <c r="AH880" i="1"/>
  <c r="AL880" i="1"/>
  <c r="AH879" i="1"/>
  <c r="AL879" i="1"/>
  <c r="AH878" i="1"/>
  <c r="AL878" i="1"/>
  <c r="AH877" i="1"/>
  <c r="AL877" i="1"/>
  <c r="AH876" i="1"/>
  <c r="AL876" i="1"/>
  <c r="AH870" i="1"/>
  <c r="AL870" i="1"/>
  <c r="AH869" i="1"/>
  <c r="AL869" i="1"/>
  <c r="E401" i="1"/>
  <c r="F401" i="1"/>
  <c r="K401" i="1"/>
  <c r="L401" i="1"/>
  <c r="Q401" i="1"/>
  <c r="R401" i="1"/>
  <c r="W401" i="1"/>
  <c r="X401" i="1"/>
  <c r="AC401" i="1"/>
  <c r="AE401" i="1"/>
  <c r="AH401" i="1"/>
  <c r="AL401" i="1"/>
  <c r="B401" i="1"/>
  <c r="AG401" i="1" s="1"/>
  <c r="G351" i="1"/>
  <c r="C351" i="1" s="1"/>
  <c r="D351" i="1" s="1"/>
  <c r="G354" i="1"/>
  <c r="G357" i="1"/>
  <c r="G362" i="1"/>
  <c r="C358" i="1" l="1"/>
  <c r="D358" i="1" s="1"/>
  <c r="AK580" i="1"/>
  <c r="AK850" i="1"/>
  <c r="AN77" i="1"/>
  <c r="AN482" i="1" s="1"/>
  <c r="AO77" i="1"/>
  <c r="AO482" i="1" s="1"/>
  <c r="AI850" i="1"/>
  <c r="AI580" i="1"/>
  <c r="AJ850" i="1"/>
  <c r="AJ580" i="1"/>
  <c r="AN850" i="1"/>
  <c r="AN580" i="1"/>
  <c r="AM850" i="1"/>
  <c r="AM580" i="1"/>
  <c r="AO580" i="1"/>
  <c r="AO850" i="1"/>
  <c r="AN306" i="1"/>
  <c r="AN710" i="1" s="1"/>
  <c r="O108" i="1"/>
  <c r="P108" i="1" s="1"/>
  <c r="AO306" i="1"/>
  <c r="AO710" i="1" s="1"/>
  <c r="U108" i="1"/>
  <c r="V108" i="1" s="1"/>
  <c r="AN308" i="1"/>
  <c r="AN712" i="1" s="1"/>
  <c r="AM308" i="1"/>
  <c r="AM712" i="1" s="1"/>
  <c r="O166" i="1"/>
  <c r="V330" i="1"/>
  <c r="O330" i="1"/>
  <c r="P330" i="1" s="1"/>
  <c r="I330" i="1"/>
  <c r="J330" i="1" s="1"/>
  <c r="AO330" i="1" s="1"/>
  <c r="AO701" i="1" s="1"/>
  <c r="U76" i="1"/>
  <c r="AJ108" i="1"/>
  <c r="AJ654" i="1" s="1"/>
  <c r="I156" i="1"/>
  <c r="AI156" i="1" s="1"/>
  <c r="AJ167" i="1"/>
  <c r="AJ603" i="1" s="1"/>
  <c r="O76" i="1"/>
  <c r="J108" i="1"/>
  <c r="AA156" i="1"/>
  <c r="AB156" i="1" s="1"/>
  <c r="AA108" i="1"/>
  <c r="I76" i="1"/>
  <c r="J76" i="1" s="1"/>
  <c r="P75" i="1"/>
  <c r="AB76" i="1"/>
  <c r="V166" i="1"/>
  <c r="C369" i="1"/>
  <c r="D369" i="1" s="1"/>
  <c r="U369" i="1" s="1"/>
  <c r="I346" i="1"/>
  <c r="C346" i="1"/>
  <c r="D346" i="1" s="1"/>
  <c r="U346" i="1" s="1"/>
  <c r="V346" i="1" s="1"/>
  <c r="C371" i="1"/>
  <c r="D371" i="1" s="1"/>
  <c r="I371" i="1" s="1"/>
  <c r="C360" i="1"/>
  <c r="D360" i="1" s="1"/>
  <c r="I360" i="1" s="1"/>
  <c r="C343" i="1"/>
  <c r="D343" i="1" s="1"/>
  <c r="U343" i="1" s="1"/>
  <c r="C354" i="1"/>
  <c r="D354" i="1" s="1"/>
  <c r="U354" i="1" s="1"/>
  <c r="O354" i="1"/>
  <c r="P354" i="1" s="1"/>
  <c r="U351" i="1"/>
  <c r="C295" i="1"/>
  <c r="D295" i="1" s="1"/>
  <c r="U295" i="1" s="1"/>
  <c r="O355" i="1"/>
  <c r="AA355" i="1"/>
  <c r="AB355" i="1" s="1"/>
  <c r="O340" i="1"/>
  <c r="P340" i="1" s="1"/>
  <c r="P166" i="1"/>
  <c r="V76" i="1"/>
  <c r="AN76" i="1" s="1"/>
  <c r="AN481" i="1" s="1"/>
  <c r="V157" i="1"/>
  <c r="U165" i="1"/>
  <c r="AJ165" i="1" s="1"/>
  <c r="AJ600" i="1" s="1"/>
  <c r="U248" i="1"/>
  <c r="O157" i="1"/>
  <c r="AA166" i="1"/>
  <c r="I75" i="1"/>
  <c r="AI75" i="1" s="1"/>
  <c r="AI480" i="1" s="1"/>
  <c r="AA165" i="1"/>
  <c r="AO299" i="1"/>
  <c r="AO709" i="1" s="1"/>
  <c r="AA248" i="1"/>
  <c r="I157" i="1"/>
  <c r="AK157" i="1" s="1"/>
  <c r="AK602" i="1" s="1"/>
  <c r="I166" i="1"/>
  <c r="AI166" i="1" s="1"/>
  <c r="AI629" i="1" s="1"/>
  <c r="C357" i="1"/>
  <c r="D357" i="1" s="1"/>
  <c r="O357" i="1" s="1"/>
  <c r="P357" i="1" s="1"/>
  <c r="C383" i="1"/>
  <c r="D383" i="1" s="1"/>
  <c r="AA383" i="1" s="1"/>
  <c r="C380" i="1"/>
  <c r="D380" i="1" s="1"/>
  <c r="I380" i="1" s="1"/>
  <c r="J380" i="1" s="1"/>
  <c r="G388" i="1"/>
  <c r="C389" i="1"/>
  <c r="D389" i="1" s="1"/>
  <c r="I389" i="1" s="1"/>
  <c r="S388" i="1"/>
  <c r="C372" i="1"/>
  <c r="D372" i="1" s="1"/>
  <c r="I372" i="1" s="1"/>
  <c r="J372" i="1" s="1"/>
  <c r="AA346" i="1"/>
  <c r="AB346" i="1" s="1"/>
  <c r="AA358" i="1"/>
  <c r="AB358" i="1" s="1"/>
  <c r="C352" i="1"/>
  <c r="D352" i="1" s="1"/>
  <c r="O352" i="1" s="1"/>
  <c r="AN299" i="1"/>
  <c r="AN709" i="1" s="1"/>
  <c r="AM299" i="1"/>
  <c r="AM709" i="1" s="1"/>
  <c r="O165" i="1"/>
  <c r="O248" i="1"/>
  <c r="AA75" i="1"/>
  <c r="C362" i="1"/>
  <c r="D362" i="1" s="1"/>
  <c r="U362" i="1" s="1"/>
  <c r="U387" i="1"/>
  <c r="V387" i="1" s="1"/>
  <c r="AA387" i="1"/>
  <c r="C365" i="1"/>
  <c r="D365" i="1" s="1"/>
  <c r="AA365" i="1" s="1"/>
  <c r="AB365" i="1" s="1"/>
  <c r="C368" i="1"/>
  <c r="D368" i="1" s="1"/>
  <c r="U368" i="1" s="1"/>
  <c r="U357" i="1"/>
  <c r="C349" i="1"/>
  <c r="D349" i="1" s="1"/>
  <c r="I349" i="1" s="1"/>
  <c r="J349" i="1" s="1"/>
  <c r="C363" i="1"/>
  <c r="D363" i="1" s="1"/>
  <c r="AA363" i="1" s="1"/>
  <c r="AB363" i="1" s="1"/>
  <c r="AA295" i="1"/>
  <c r="AB295" i="1" s="1"/>
  <c r="U355" i="1"/>
  <c r="C340" i="1"/>
  <c r="D340" i="1" s="1"/>
  <c r="AA340" i="1" s="1"/>
  <c r="AB340" i="1" s="1"/>
  <c r="V165" i="1"/>
  <c r="AN165" i="1" s="1"/>
  <c r="AN600" i="1" s="1"/>
  <c r="V156" i="1"/>
  <c r="J248" i="1"/>
  <c r="U75" i="1"/>
  <c r="S392" i="1"/>
  <c r="O89" i="1"/>
  <c r="P89" i="1" s="1"/>
  <c r="AA89" i="1"/>
  <c r="AK89" i="1" s="1"/>
  <c r="AK510" i="1" s="1"/>
  <c r="U89" i="1"/>
  <c r="AJ89" i="1" s="1"/>
  <c r="AJ510" i="1" s="1"/>
  <c r="J89" i="1"/>
  <c r="C379" i="1"/>
  <c r="D379" i="1" s="1"/>
  <c r="U379" i="1" s="1"/>
  <c r="Y350" i="1"/>
  <c r="Y353" i="1"/>
  <c r="T350" i="1"/>
  <c r="S350" i="1"/>
  <c r="N361" i="1"/>
  <c r="N353" i="1"/>
  <c r="Z356" i="1"/>
  <c r="H367" i="1"/>
  <c r="Z347" i="1"/>
  <c r="H370" i="1"/>
  <c r="G350" i="1"/>
  <c r="T367" i="1"/>
  <c r="T353" i="1"/>
  <c r="Z353" i="1"/>
  <c r="Z344" i="1"/>
  <c r="I355" i="1"/>
  <c r="J355" i="1" s="1"/>
  <c r="AI167" i="1"/>
  <c r="AI603" i="1" s="1"/>
  <c r="G353" i="1"/>
  <c r="T356" i="1"/>
  <c r="G356" i="1"/>
  <c r="Y356" i="1"/>
  <c r="V355" i="1"/>
  <c r="J167" i="1"/>
  <c r="AN167" i="1" s="1"/>
  <c r="AN603" i="1" s="1"/>
  <c r="AK167" i="1"/>
  <c r="AK603" i="1" s="1"/>
  <c r="P156" i="1"/>
  <c r="AM509" i="1"/>
  <c r="AN509" i="1"/>
  <c r="AO509" i="1"/>
  <c r="T370" i="1"/>
  <c r="P355" i="1"/>
  <c r="Z350" i="1"/>
  <c r="M367" i="1"/>
  <c r="G361" i="1"/>
  <c r="M361" i="1"/>
  <c r="I358" i="1"/>
  <c r="M353" i="1"/>
  <c r="O343" i="1"/>
  <c r="I340" i="1"/>
  <c r="J340" i="1" s="1"/>
  <c r="S356" i="1"/>
  <c r="N356" i="1"/>
  <c r="S353" i="1"/>
  <c r="N350" i="1"/>
  <c r="N370" i="1"/>
  <c r="M350" i="1"/>
  <c r="M370" i="1"/>
  <c r="M356" i="1"/>
  <c r="U358" i="1"/>
  <c r="O358" i="1"/>
  <c r="Z370" i="1"/>
  <c r="S370" i="1"/>
  <c r="Y370" i="1"/>
  <c r="G370" i="1"/>
  <c r="Y367" i="1"/>
  <c r="S367" i="1"/>
  <c r="Z367" i="1"/>
  <c r="G367" i="1"/>
  <c r="AA368" i="1"/>
  <c r="Z361" i="1"/>
  <c r="T361" i="1"/>
  <c r="O351" i="1"/>
  <c r="AA351" i="1"/>
  <c r="Y361" i="1"/>
  <c r="S361" i="1"/>
  <c r="I387" i="1"/>
  <c r="J387" i="1" s="1"/>
  <c r="AK880" i="1"/>
  <c r="AK877" i="1"/>
  <c r="AI877" i="1"/>
  <c r="AJ877" i="1"/>
  <c r="AS872" i="1" s="1"/>
  <c r="O387" i="1"/>
  <c r="AA389" i="1"/>
  <c r="AG387" i="1"/>
  <c r="AG878" i="1" s="1"/>
  <c r="B364" i="1"/>
  <c r="AG364" i="1" s="1"/>
  <c r="B359" i="1"/>
  <c r="AG359" i="1" s="1"/>
  <c r="AO336" i="1"/>
  <c r="AO337" i="1"/>
  <c r="AN336" i="1"/>
  <c r="AN337" i="1"/>
  <c r="AM336" i="1"/>
  <c r="AM337" i="1"/>
  <c r="AK336" i="1"/>
  <c r="AK337" i="1"/>
  <c r="AJ336" i="1"/>
  <c r="AJ337" i="1"/>
  <c r="AG876" i="1"/>
  <c r="AG877" i="1"/>
  <c r="AG389" i="1"/>
  <c r="AG879" i="1" s="1"/>
  <c r="AG880" i="1"/>
  <c r="AG393" i="1"/>
  <c r="AG874" i="1" s="1"/>
  <c r="AG324" i="1"/>
  <c r="AG326" i="1"/>
  <c r="AI336" i="1"/>
  <c r="AI337" i="1"/>
  <c r="AH833" i="1"/>
  <c r="AL833" i="1"/>
  <c r="AH832" i="1"/>
  <c r="AL832" i="1"/>
  <c r="H354" i="1"/>
  <c r="H353" i="1" s="1"/>
  <c r="H357" i="1"/>
  <c r="H356" i="1" s="1"/>
  <c r="AH573" i="1"/>
  <c r="AL573" i="1"/>
  <c r="AH572" i="1"/>
  <c r="AL572" i="1"/>
  <c r="I357" i="1" l="1"/>
  <c r="U352" i="1"/>
  <c r="V352" i="1" s="1"/>
  <c r="O353" i="1"/>
  <c r="AJ75" i="1"/>
  <c r="AJ480" i="1" s="1"/>
  <c r="AS478" i="1" s="1"/>
  <c r="O346" i="1"/>
  <c r="P346" i="1" s="1"/>
  <c r="U389" i="1"/>
  <c r="U388" i="1" s="1"/>
  <c r="O383" i="1"/>
  <c r="P383" i="1" s="1"/>
  <c r="AM383" i="1" s="1"/>
  <c r="AA357" i="1"/>
  <c r="AB357" i="1" s="1"/>
  <c r="AB356" i="1" s="1"/>
  <c r="AA372" i="1"/>
  <c r="AK372" i="1" s="1"/>
  <c r="U372" i="1"/>
  <c r="C370" i="1"/>
  <c r="D370" i="1" s="1"/>
  <c r="C356" i="1"/>
  <c r="D356" i="1" s="1"/>
  <c r="C361" i="1"/>
  <c r="D361" i="1" s="1"/>
  <c r="C388" i="1"/>
  <c r="D388" i="1" s="1"/>
  <c r="AK346" i="1"/>
  <c r="AI346" i="1"/>
  <c r="AN330" i="1"/>
  <c r="AN701" i="1" s="1"/>
  <c r="AM330" i="1"/>
  <c r="AM701" i="1" s="1"/>
  <c r="O380" i="1"/>
  <c r="AI380" i="1" s="1"/>
  <c r="O368" i="1"/>
  <c r="P368" i="1" s="1"/>
  <c r="U353" i="1"/>
  <c r="AM108" i="1"/>
  <c r="AM654" i="1" s="1"/>
  <c r="O389" i="1"/>
  <c r="P389" i="1" s="1"/>
  <c r="AB372" i="1"/>
  <c r="AO372" i="1" s="1"/>
  <c r="U340" i="1"/>
  <c r="AJ340" i="1" s="1"/>
  <c r="AI330" i="1"/>
  <c r="AI701" i="1" s="1"/>
  <c r="AI108" i="1"/>
  <c r="AI654" i="1" s="1"/>
  <c r="AK330" i="1"/>
  <c r="AK701" i="1" s="1"/>
  <c r="AJ372" i="1"/>
  <c r="V372" i="1"/>
  <c r="AN372" i="1" s="1"/>
  <c r="O362" i="1"/>
  <c r="P362" i="1" s="1"/>
  <c r="O295" i="1"/>
  <c r="I363" i="1"/>
  <c r="I365" i="1"/>
  <c r="I362" i="1"/>
  <c r="I295" i="1"/>
  <c r="AK295" i="1" s="1"/>
  <c r="U383" i="1"/>
  <c r="O372" i="1"/>
  <c r="AI372" i="1" s="1"/>
  <c r="O365" i="1"/>
  <c r="U371" i="1"/>
  <c r="AJ371" i="1" s="1"/>
  <c r="AJ370" i="1" s="1"/>
  <c r="AJ846" i="1" s="1"/>
  <c r="O363" i="1"/>
  <c r="AI363" i="1" s="1"/>
  <c r="I383" i="1"/>
  <c r="J383" i="1" s="1"/>
  <c r="I354" i="1"/>
  <c r="I353" i="1" s="1"/>
  <c r="AJ346" i="1"/>
  <c r="AI357" i="1"/>
  <c r="AA354" i="1"/>
  <c r="AA353" i="1" s="1"/>
  <c r="AA371" i="1"/>
  <c r="AB371" i="1" s="1"/>
  <c r="O360" i="1"/>
  <c r="P360" i="1" s="1"/>
  <c r="U360" i="1"/>
  <c r="AA362" i="1"/>
  <c r="AB362" i="1" s="1"/>
  <c r="I368" i="1"/>
  <c r="J368" i="1" s="1"/>
  <c r="O369" i="1"/>
  <c r="AK166" i="1"/>
  <c r="AK629" i="1" s="1"/>
  <c r="J166" i="1"/>
  <c r="AN166" i="1" s="1"/>
  <c r="AN629" i="1" s="1"/>
  <c r="U363" i="1"/>
  <c r="AJ166" i="1"/>
  <c r="AJ629" i="1" s="1"/>
  <c r="AJ330" i="1"/>
  <c r="AJ701" i="1" s="1"/>
  <c r="AS703" i="1" s="1"/>
  <c r="AJ156" i="1"/>
  <c r="AK156" i="1"/>
  <c r="AI76" i="1"/>
  <c r="AI481" i="1" s="1"/>
  <c r="P76" i="1"/>
  <c r="AM76" i="1" s="1"/>
  <c r="AM481" i="1" s="1"/>
  <c r="AB166" i="1"/>
  <c r="AO166" i="1" s="1"/>
  <c r="AO629" i="1" s="1"/>
  <c r="AO76" i="1"/>
  <c r="AO481" i="1" s="1"/>
  <c r="AK108" i="1"/>
  <c r="AK654" i="1" s="1"/>
  <c r="AB108" i="1"/>
  <c r="AO108" i="1" s="1"/>
  <c r="AO654" i="1" s="1"/>
  <c r="AJ76" i="1"/>
  <c r="AJ481" i="1" s="1"/>
  <c r="AN108" i="1"/>
  <c r="AN654" i="1" s="1"/>
  <c r="AK76" i="1"/>
  <c r="AK481" i="1" s="1"/>
  <c r="J156" i="1"/>
  <c r="AN156" i="1" s="1"/>
  <c r="AJ362" i="1"/>
  <c r="I388" i="1"/>
  <c r="J389" i="1"/>
  <c r="J388" i="1" s="1"/>
  <c r="AJ389" i="1"/>
  <c r="AJ388" i="1" s="1"/>
  <c r="AB383" i="1"/>
  <c r="AO383" i="1" s="1"/>
  <c r="V368" i="1"/>
  <c r="U367" i="1"/>
  <c r="I370" i="1"/>
  <c r="J371" i="1"/>
  <c r="J370" i="1" s="1"/>
  <c r="AK371" i="1"/>
  <c r="AK370" i="1" s="1"/>
  <c r="AK846" i="1" s="1"/>
  <c r="O379" i="1"/>
  <c r="AA380" i="1"/>
  <c r="AK380" i="1" s="1"/>
  <c r="AK389" i="1"/>
  <c r="AK388" i="1" s="1"/>
  <c r="AA388" i="1"/>
  <c r="V389" i="1"/>
  <c r="V388" i="1" s="1"/>
  <c r="AB380" i="1"/>
  <c r="AO380" i="1" s="1"/>
  <c r="I379" i="1"/>
  <c r="J379" i="1" s="1"/>
  <c r="AA361" i="1"/>
  <c r="U380" i="1"/>
  <c r="AJ380" i="1" s="1"/>
  <c r="C367" i="1"/>
  <c r="D367" i="1" s="1"/>
  <c r="AA360" i="1"/>
  <c r="AB360" i="1" s="1"/>
  <c r="AA343" i="1"/>
  <c r="AB343" i="1" s="1"/>
  <c r="I356" i="1"/>
  <c r="AB352" i="1"/>
  <c r="U349" i="1"/>
  <c r="AJ349" i="1" s="1"/>
  <c r="AB75" i="1"/>
  <c r="AK75" i="1"/>
  <c r="AK480" i="1" s="1"/>
  <c r="AK248" i="1"/>
  <c r="AK755" i="1" s="1"/>
  <c r="AB248" i="1"/>
  <c r="AO248" i="1" s="1"/>
  <c r="AO755" i="1" s="1"/>
  <c r="V75" i="1"/>
  <c r="AA349" i="1"/>
  <c r="I343" i="1"/>
  <c r="AI343" i="1" s="1"/>
  <c r="I369" i="1"/>
  <c r="U365" i="1"/>
  <c r="O388" i="1"/>
  <c r="P248" i="1"/>
  <c r="AM248" i="1" s="1"/>
  <c r="AM755" i="1" s="1"/>
  <c r="AI248" i="1"/>
  <c r="AI755" i="1" s="1"/>
  <c r="AA379" i="1"/>
  <c r="AB379" i="1" s="1"/>
  <c r="AI157" i="1"/>
  <c r="AI602" i="1" s="1"/>
  <c r="J157" i="1"/>
  <c r="O349" i="1"/>
  <c r="AI349" i="1" s="1"/>
  <c r="AA352" i="1"/>
  <c r="AA350" i="1" s="1"/>
  <c r="P379" i="1"/>
  <c r="J369" i="1"/>
  <c r="V369" i="1"/>
  <c r="J346" i="1"/>
  <c r="AM346" i="1" s="1"/>
  <c r="O371" i="1"/>
  <c r="AI371" i="1" s="1"/>
  <c r="V349" i="1"/>
  <c r="AN349" i="1" s="1"/>
  <c r="P352" i="1"/>
  <c r="C353" i="1"/>
  <c r="D353" i="1" s="1"/>
  <c r="V343" i="1"/>
  <c r="C350" i="1"/>
  <c r="D350" i="1" s="1"/>
  <c r="J75" i="1"/>
  <c r="AI165" i="1"/>
  <c r="AI600" i="1" s="1"/>
  <c r="P165" i="1"/>
  <c r="AM165" i="1" s="1"/>
  <c r="AM600" i="1" s="1"/>
  <c r="I352" i="1"/>
  <c r="J352" i="1" s="1"/>
  <c r="AA369" i="1"/>
  <c r="AK165" i="1"/>
  <c r="AK600" i="1" s="1"/>
  <c r="AB165" i="1"/>
  <c r="AO165" i="1" s="1"/>
  <c r="AO600" i="1" s="1"/>
  <c r="V248" i="1"/>
  <c r="AN248" i="1" s="1"/>
  <c r="AN755" i="1" s="1"/>
  <c r="AJ248" i="1"/>
  <c r="AJ755" i="1" s="1"/>
  <c r="AS752" i="1" s="1"/>
  <c r="P157" i="1"/>
  <c r="AJ157" i="1"/>
  <c r="AJ602" i="1" s="1"/>
  <c r="AS594" i="1" s="1"/>
  <c r="V89" i="1"/>
  <c r="AN89" i="1" s="1"/>
  <c r="AN510" i="1" s="1"/>
  <c r="AI89" i="1"/>
  <c r="AI510" i="1" s="1"/>
  <c r="AM89" i="1"/>
  <c r="AM510" i="1" s="1"/>
  <c r="AB89" i="1"/>
  <c r="AO89" i="1" s="1"/>
  <c r="AO510" i="1" s="1"/>
  <c r="AI355" i="1"/>
  <c r="AK355" i="1"/>
  <c r="AJ355" i="1"/>
  <c r="AJ358" i="1"/>
  <c r="AO346" i="1"/>
  <c r="J358" i="1"/>
  <c r="AO358" i="1" s="1"/>
  <c r="AB368" i="1"/>
  <c r="AI358" i="1"/>
  <c r="AO355" i="1"/>
  <c r="AN355" i="1"/>
  <c r="U356" i="1"/>
  <c r="AK340" i="1"/>
  <c r="AO167" i="1"/>
  <c r="AO603" i="1" s="1"/>
  <c r="P353" i="1"/>
  <c r="AM167" i="1"/>
  <c r="AM603" i="1" s="1"/>
  <c r="AM355" i="1"/>
  <c r="AO340" i="1"/>
  <c r="AM340" i="1"/>
  <c r="V358" i="1"/>
  <c r="P343" i="1"/>
  <c r="O356" i="1"/>
  <c r="AI340" i="1"/>
  <c r="AB351" i="1"/>
  <c r="AK358" i="1"/>
  <c r="V340" i="1"/>
  <c r="AN340" i="1" s="1"/>
  <c r="U350" i="1"/>
  <c r="V295" i="1"/>
  <c r="P358" i="1"/>
  <c r="P351" i="1"/>
  <c r="O350" i="1"/>
  <c r="AA370" i="1"/>
  <c r="P371" i="1"/>
  <c r="V380" i="1"/>
  <c r="AN380" i="1" s="1"/>
  <c r="AJ387" i="1"/>
  <c r="AJ878" i="1" s="1"/>
  <c r="AS873" i="1" s="1"/>
  <c r="AK387" i="1"/>
  <c r="AK878" i="1" s="1"/>
  <c r="P380" i="1"/>
  <c r="AM380" i="1" s="1"/>
  <c r="AJ357" i="1"/>
  <c r="AO880" i="1"/>
  <c r="AN387" i="1"/>
  <c r="AN878" i="1" s="1"/>
  <c r="P365" i="1"/>
  <c r="AO877" i="1"/>
  <c r="AB361" i="1"/>
  <c r="V379" i="1"/>
  <c r="AB387" i="1"/>
  <c r="AO387" i="1" s="1"/>
  <c r="AO878" i="1" s="1"/>
  <c r="AM877" i="1"/>
  <c r="AI880" i="1"/>
  <c r="J357" i="1"/>
  <c r="AN877" i="1"/>
  <c r="AJ880" i="1"/>
  <c r="AS875" i="1" s="1"/>
  <c r="AI387" i="1"/>
  <c r="AI878" i="1" s="1"/>
  <c r="P387" i="1"/>
  <c r="AM387" i="1" s="1"/>
  <c r="AM878" i="1" s="1"/>
  <c r="AB389" i="1"/>
  <c r="V354" i="1"/>
  <c r="V353" i="1" s="1"/>
  <c r="V357" i="1"/>
  <c r="AH571" i="1"/>
  <c r="AL571" i="1"/>
  <c r="AH599" i="1"/>
  <c r="AL599" i="1"/>
  <c r="AH594" i="1"/>
  <c r="AL594" i="1"/>
  <c r="AH570" i="1"/>
  <c r="AL570" i="1"/>
  <c r="AM371" i="1" l="1"/>
  <c r="AB354" i="1"/>
  <c r="AB353" i="1" s="1"/>
  <c r="AI370" i="1"/>
  <c r="AI846" i="1" s="1"/>
  <c r="AK357" i="1"/>
  <c r="O361" i="1"/>
  <c r="AO379" i="1"/>
  <c r="AI389" i="1"/>
  <c r="AI388" i="1" s="1"/>
  <c r="O367" i="1"/>
  <c r="AK369" i="1"/>
  <c r="V367" i="1"/>
  <c r="AJ363" i="1"/>
  <c r="AJ361" i="1" s="1"/>
  <c r="AO371" i="1"/>
  <c r="AO370" i="1" s="1"/>
  <c r="AO846" i="1" s="1"/>
  <c r="AI362" i="1"/>
  <c r="AI361" i="1" s="1"/>
  <c r="AA356" i="1"/>
  <c r="V371" i="1"/>
  <c r="AN371" i="1" s="1"/>
  <c r="AN370" i="1" s="1"/>
  <c r="AN846" i="1" s="1"/>
  <c r="P369" i="1"/>
  <c r="P367" i="1" s="1"/>
  <c r="AM379" i="1"/>
  <c r="AO156" i="1"/>
  <c r="AN368" i="1"/>
  <c r="AK379" i="1"/>
  <c r="AN346" i="1"/>
  <c r="J295" i="1"/>
  <c r="AO295" i="1" s="1"/>
  <c r="AJ295" i="1"/>
  <c r="AJ368" i="1"/>
  <c r="AK383" i="1"/>
  <c r="U361" i="1"/>
  <c r="AM166" i="1"/>
  <c r="AM629" i="1" s="1"/>
  <c r="AI379" i="1"/>
  <c r="AJ379" i="1"/>
  <c r="J367" i="1"/>
  <c r="AI369" i="1"/>
  <c r="AJ369" i="1"/>
  <c r="AJ383" i="1"/>
  <c r="V383" i="1"/>
  <c r="AN383" i="1" s="1"/>
  <c r="P372" i="1"/>
  <c r="AM372" i="1" s="1"/>
  <c r="AM370" i="1" s="1"/>
  <c r="AM846" i="1" s="1"/>
  <c r="AK368" i="1"/>
  <c r="AK367" i="1" s="1"/>
  <c r="AK845" i="1" s="1"/>
  <c r="O370" i="1"/>
  <c r="AN295" i="1"/>
  <c r="AI356" i="1"/>
  <c r="AI842" i="1" s="1"/>
  <c r="AM156" i="1"/>
  <c r="AI295" i="1"/>
  <c r="P295" i="1"/>
  <c r="AM295" i="1" s="1"/>
  <c r="P363" i="1"/>
  <c r="P361" i="1" s="1"/>
  <c r="AN379" i="1"/>
  <c r="AI368" i="1"/>
  <c r="U370" i="1"/>
  <c r="AN389" i="1"/>
  <c r="AN388" i="1" s="1"/>
  <c r="P350" i="1"/>
  <c r="I361" i="1"/>
  <c r="AI383" i="1"/>
  <c r="AO389" i="1"/>
  <c r="AO388" i="1" s="1"/>
  <c r="AB388" i="1"/>
  <c r="AM389" i="1"/>
  <c r="AM388" i="1" s="1"/>
  <c r="P388" i="1"/>
  <c r="AM369" i="1"/>
  <c r="AN369" i="1"/>
  <c r="AB369" i="1"/>
  <c r="AO369" i="1" s="1"/>
  <c r="AN157" i="1"/>
  <c r="AN602" i="1" s="1"/>
  <c r="AM157" i="1"/>
  <c r="AM602" i="1" s="1"/>
  <c r="AO157" i="1"/>
  <c r="AO602" i="1" s="1"/>
  <c r="AK349" i="1"/>
  <c r="AB349" i="1"/>
  <c r="AO349" i="1" s="1"/>
  <c r="I367" i="1"/>
  <c r="AJ343" i="1"/>
  <c r="AO75" i="1"/>
  <c r="AO480" i="1" s="1"/>
  <c r="AN75" i="1"/>
  <c r="AN480" i="1" s="1"/>
  <c r="AM75" i="1"/>
  <c r="AM480" i="1" s="1"/>
  <c r="J343" i="1"/>
  <c r="AN343" i="1" s="1"/>
  <c r="AK343" i="1"/>
  <c r="AB350" i="1"/>
  <c r="AA367" i="1"/>
  <c r="P349" i="1"/>
  <c r="AM349" i="1" s="1"/>
  <c r="J356" i="1"/>
  <c r="AO368" i="1"/>
  <c r="AJ356" i="1"/>
  <c r="AJ842" i="1" s="1"/>
  <c r="AS839" i="1" s="1"/>
  <c r="AM358" i="1"/>
  <c r="AN358" i="1"/>
  <c r="V356" i="1"/>
  <c r="AK356" i="1"/>
  <c r="AK842" i="1" s="1"/>
  <c r="P356" i="1"/>
  <c r="AO357" i="1"/>
  <c r="AO356" i="1" s="1"/>
  <c r="AO842" i="1" s="1"/>
  <c r="AB370" i="1"/>
  <c r="AN880" i="1"/>
  <c r="AM368" i="1"/>
  <c r="AM880" i="1"/>
  <c r="AN357" i="1"/>
  <c r="AM357" i="1"/>
  <c r="V351" i="1"/>
  <c r="V350" i="1" s="1"/>
  <c r="AH748" i="1"/>
  <c r="AL748" i="1"/>
  <c r="AH747" i="1"/>
  <c r="AL747" i="1"/>
  <c r="AH568" i="1"/>
  <c r="AL568" i="1"/>
  <c r="AH567" i="1"/>
  <c r="AL567" i="1"/>
  <c r="AH566" i="1"/>
  <c r="AL566" i="1"/>
  <c r="AH565" i="1"/>
  <c r="AL565" i="1"/>
  <c r="AL564" i="1"/>
  <c r="AH562" i="1"/>
  <c r="AL562" i="1"/>
  <c r="AH561" i="1"/>
  <c r="AL561" i="1"/>
  <c r="AH754" i="1"/>
  <c r="AL754" i="1"/>
  <c r="AH751" i="1"/>
  <c r="AL751" i="1"/>
  <c r="AH750" i="1"/>
  <c r="AL750" i="1"/>
  <c r="AH727" i="1"/>
  <c r="AL727" i="1"/>
  <c r="AH726" i="1"/>
  <c r="AL726" i="1"/>
  <c r="P370" i="1" l="1"/>
  <c r="AM367" i="1"/>
  <c r="AM845" i="1" s="1"/>
  <c r="V370" i="1"/>
  <c r="AI367" i="1"/>
  <c r="AI845" i="1" s="1"/>
  <c r="AN367" i="1"/>
  <c r="AN845" i="1" s="1"/>
  <c r="AJ367" i="1"/>
  <c r="AJ845" i="1" s="1"/>
  <c r="AO367" i="1"/>
  <c r="AO845" i="1" s="1"/>
  <c r="AB367" i="1"/>
  <c r="AM343" i="1"/>
  <c r="AO343" i="1"/>
  <c r="AM356" i="1"/>
  <c r="AM842" i="1" s="1"/>
  <c r="AN356" i="1"/>
  <c r="AN842" i="1" s="1"/>
  <c r="AG7" i="1"/>
  <c r="AG639" i="1" s="1"/>
  <c r="AG8" i="1"/>
  <c r="AG640" i="1" s="1"/>
  <c r="AG870" i="1" l="1"/>
  <c r="AG869" i="1"/>
  <c r="AG747" i="1"/>
  <c r="AG832" i="1"/>
  <c r="AG748" i="1"/>
  <c r="AG833" i="1"/>
  <c r="AG198" i="1"/>
  <c r="Z198" i="1"/>
  <c r="Y198" i="1"/>
  <c r="T198" i="1"/>
  <c r="S198" i="1"/>
  <c r="N198" i="1"/>
  <c r="M198" i="1"/>
  <c r="H198" i="1"/>
  <c r="G198" i="1"/>
  <c r="C198" i="1" s="1"/>
  <c r="D198" i="1" s="1"/>
  <c r="AG175" i="1"/>
  <c r="Z175" i="1"/>
  <c r="Y175" i="1"/>
  <c r="T175" i="1"/>
  <c r="S175" i="1"/>
  <c r="N175" i="1"/>
  <c r="M175" i="1"/>
  <c r="H175" i="1"/>
  <c r="G175" i="1"/>
  <c r="AG174" i="1"/>
  <c r="Z174" i="1"/>
  <c r="Y174" i="1"/>
  <c r="S174" i="1"/>
  <c r="G174" i="1"/>
  <c r="AH173" i="1"/>
  <c r="AH564" i="1" s="1"/>
  <c r="AG173" i="1"/>
  <c r="AG564" i="1" s="1"/>
  <c r="AE173" i="1"/>
  <c r="AC173" i="1"/>
  <c r="X173" i="1"/>
  <c r="W173" i="1"/>
  <c r="S173" i="1"/>
  <c r="R173" i="1"/>
  <c r="Q173" i="1"/>
  <c r="L173" i="1"/>
  <c r="K173" i="1"/>
  <c r="F173" i="1"/>
  <c r="E173" i="1"/>
  <c r="AG232" i="1"/>
  <c r="AG573" i="1" s="1"/>
  <c r="Z232" i="1"/>
  <c r="Y232" i="1"/>
  <c r="T232" i="1"/>
  <c r="S232" i="1"/>
  <c r="N232" i="1"/>
  <c r="M232" i="1"/>
  <c r="H232" i="1"/>
  <c r="G232" i="1"/>
  <c r="AG231" i="1"/>
  <c r="AG572" i="1" s="1"/>
  <c r="Z231" i="1"/>
  <c r="Y231" i="1"/>
  <c r="T231" i="1"/>
  <c r="S231" i="1"/>
  <c r="N231" i="1"/>
  <c r="M231" i="1"/>
  <c r="H231" i="1"/>
  <c r="G231" i="1"/>
  <c r="AG206" i="1"/>
  <c r="Z206" i="1"/>
  <c r="Y206" i="1"/>
  <c r="T206" i="1"/>
  <c r="S206" i="1"/>
  <c r="N206" i="1"/>
  <c r="M206" i="1"/>
  <c r="H206" i="1"/>
  <c r="G206" i="1"/>
  <c r="C231" i="1" l="1"/>
  <c r="D231" i="1" s="1"/>
  <c r="I231" i="1" s="1"/>
  <c r="C175" i="1"/>
  <c r="D175" i="1" s="1"/>
  <c r="AA175" i="1" s="1"/>
  <c r="C232" i="1"/>
  <c r="D232" i="1" s="1"/>
  <c r="I232" i="1" s="1"/>
  <c r="J232" i="1" s="1"/>
  <c r="U232" i="1"/>
  <c r="V232" i="1" s="1"/>
  <c r="C206" i="1"/>
  <c r="D206" i="1" s="1"/>
  <c r="AA206" i="1" s="1"/>
  <c r="U206" i="1"/>
  <c r="V206" i="1" s="1"/>
  <c r="AA232" i="1"/>
  <c r="AB232" i="1" s="1"/>
  <c r="O198" i="1"/>
  <c r="P198" i="1" s="1"/>
  <c r="U198" i="1"/>
  <c r="I198" i="1"/>
  <c r="J198" i="1" s="1"/>
  <c r="AA198" i="1"/>
  <c r="Z173" i="1"/>
  <c r="G173" i="1"/>
  <c r="Y173" i="1"/>
  <c r="AH593" i="1"/>
  <c r="AL593" i="1"/>
  <c r="AH790" i="1"/>
  <c r="AL790" i="1"/>
  <c r="AH787" i="1"/>
  <c r="AL787" i="1"/>
  <c r="O231" i="1" l="1"/>
  <c r="P231" i="1" s="1"/>
  <c r="O232" i="1"/>
  <c r="P232" i="1" s="1"/>
  <c r="AM232" i="1" s="1"/>
  <c r="AM573" i="1" s="1"/>
  <c r="AA231" i="1"/>
  <c r="AB231" i="1" s="1"/>
  <c r="AI231" i="1"/>
  <c r="AI572" i="1" s="1"/>
  <c r="J231" i="1"/>
  <c r="AM231" i="1" s="1"/>
  <c r="AM572" i="1" s="1"/>
  <c r="AJ232" i="1"/>
  <c r="AJ573" i="1" s="1"/>
  <c r="AS570" i="1" s="1"/>
  <c r="AI232" i="1"/>
  <c r="AI573" i="1" s="1"/>
  <c r="O206" i="1"/>
  <c r="P206" i="1" s="1"/>
  <c r="AK232" i="1"/>
  <c r="AK573" i="1" s="1"/>
  <c r="U231" i="1"/>
  <c r="I206" i="1"/>
  <c r="U175" i="1"/>
  <c r="AB175" i="1"/>
  <c r="O175" i="1"/>
  <c r="P175" i="1" s="1"/>
  <c r="I175" i="1"/>
  <c r="J175" i="1" s="1"/>
  <c r="V175" i="1"/>
  <c r="AI198" i="1"/>
  <c r="AK198" i="1"/>
  <c r="AM198" i="1"/>
  <c r="AJ198" i="1"/>
  <c r="AB206" i="1"/>
  <c r="V198" i="1"/>
  <c r="AN198" i="1" s="1"/>
  <c r="AB198" i="1"/>
  <c r="AO198" i="1" s="1"/>
  <c r="AN232" i="1"/>
  <c r="AN573" i="1" s="1"/>
  <c r="AO232" i="1"/>
  <c r="AO573" i="1" s="1"/>
  <c r="Y196" i="1"/>
  <c r="Z196" i="1"/>
  <c r="S196" i="1"/>
  <c r="T196" i="1"/>
  <c r="M196" i="1"/>
  <c r="N196" i="1"/>
  <c r="G196" i="1"/>
  <c r="H196" i="1"/>
  <c r="AG196" i="1"/>
  <c r="AG787" i="1" s="1"/>
  <c r="AG202" i="1"/>
  <c r="Z202" i="1"/>
  <c r="Y202" i="1"/>
  <c r="T202" i="1"/>
  <c r="S202" i="1"/>
  <c r="N202" i="1"/>
  <c r="M202" i="1"/>
  <c r="H202" i="1"/>
  <c r="G202" i="1"/>
  <c r="AO231" i="1" l="1"/>
  <c r="AO572" i="1" s="1"/>
  <c r="AK231" i="1"/>
  <c r="AK572" i="1" s="1"/>
  <c r="V231" i="1"/>
  <c r="AN231" i="1" s="1"/>
  <c r="AN572" i="1" s="1"/>
  <c r="AJ231" i="1"/>
  <c r="AJ572" i="1" s="1"/>
  <c r="AS569" i="1" s="1"/>
  <c r="AM175" i="1"/>
  <c r="AJ206" i="1"/>
  <c r="J206" i="1"/>
  <c r="AO206" i="1" s="1"/>
  <c r="AI175" i="1"/>
  <c r="AI206" i="1"/>
  <c r="AO175" i="1"/>
  <c r="AK206" i="1"/>
  <c r="C202" i="1"/>
  <c r="D202" i="1" s="1"/>
  <c r="I202" i="1" s="1"/>
  <c r="O202" i="1"/>
  <c r="P202" i="1" s="1"/>
  <c r="AN175" i="1"/>
  <c r="C196" i="1"/>
  <c r="D196" i="1" s="1"/>
  <c r="O196" i="1" s="1"/>
  <c r="AJ175" i="1"/>
  <c r="AK175" i="1"/>
  <c r="AG223" i="1"/>
  <c r="AG225" i="1"/>
  <c r="AG226" i="1"/>
  <c r="AG726" i="1" s="1"/>
  <c r="AG227" i="1"/>
  <c r="AG228" i="1"/>
  <c r="AG229" i="1"/>
  <c r="AG230" i="1"/>
  <c r="AG233" i="1"/>
  <c r="AG234" i="1"/>
  <c r="AG235" i="1"/>
  <c r="AG750" i="1" s="1"/>
  <c r="AG236" i="1"/>
  <c r="AG561" i="1" s="1"/>
  <c r="AG237" i="1"/>
  <c r="AG562" i="1" s="1"/>
  <c r="Z226" i="1"/>
  <c r="Y226" i="1"/>
  <c r="T226" i="1"/>
  <c r="S226" i="1"/>
  <c r="N226" i="1"/>
  <c r="M226" i="1"/>
  <c r="H226" i="1"/>
  <c r="G226" i="1"/>
  <c r="U196" i="1" l="1"/>
  <c r="V196" i="1" s="1"/>
  <c r="U202" i="1"/>
  <c r="AJ202" i="1" s="1"/>
  <c r="AA202" i="1"/>
  <c r="AB202" i="1" s="1"/>
  <c r="AN206" i="1"/>
  <c r="AM206" i="1"/>
  <c r="J202" i="1"/>
  <c r="AM202" i="1" s="1"/>
  <c r="AK202" i="1"/>
  <c r="AI202" i="1"/>
  <c r="AA196" i="1"/>
  <c r="I196" i="1"/>
  <c r="J196" i="1" s="1"/>
  <c r="C226" i="1"/>
  <c r="D226" i="1" s="1"/>
  <c r="I226" i="1" s="1"/>
  <c r="J226" i="1" s="1"/>
  <c r="P196" i="1"/>
  <c r="U226" i="1"/>
  <c r="V226" i="1" s="1"/>
  <c r="AA226" i="1"/>
  <c r="O226" i="1"/>
  <c r="P226" i="1" s="1"/>
  <c r="AH789" i="1"/>
  <c r="AL789" i="1"/>
  <c r="AH788" i="1"/>
  <c r="AL788" i="1"/>
  <c r="AH786" i="1"/>
  <c r="AL786" i="1"/>
  <c r="AH785" i="1"/>
  <c r="AL785" i="1"/>
  <c r="AH784" i="1"/>
  <c r="AL784" i="1"/>
  <c r="AH783" i="1"/>
  <c r="AL783" i="1"/>
  <c r="AH782" i="1"/>
  <c r="AL782" i="1"/>
  <c r="AH781" i="1"/>
  <c r="AL781" i="1"/>
  <c r="AH780" i="1"/>
  <c r="AL780" i="1"/>
  <c r="AH810" i="1"/>
  <c r="AL810" i="1"/>
  <c r="AH815" i="1"/>
  <c r="AL815" i="1"/>
  <c r="AH814" i="1"/>
  <c r="AL814" i="1"/>
  <c r="AH813" i="1"/>
  <c r="AL813" i="1"/>
  <c r="AH812" i="1"/>
  <c r="AL812" i="1"/>
  <c r="AH811" i="1"/>
  <c r="AL811" i="1"/>
  <c r="AH809" i="1"/>
  <c r="AL809" i="1"/>
  <c r="AH808" i="1"/>
  <c r="AL808" i="1"/>
  <c r="AH807" i="1"/>
  <c r="AL807" i="1"/>
  <c r="AH806" i="1"/>
  <c r="AL806" i="1"/>
  <c r="AH804" i="1"/>
  <c r="AL804" i="1"/>
  <c r="AH803" i="1"/>
  <c r="AL803" i="1"/>
  <c r="AO202" i="1" l="1"/>
  <c r="V202" i="1"/>
  <c r="AN202" i="1" s="1"/>
  <c r="AN196" i="1"/>
  <c r="AN787" i="1" s="1"/>
  <c r="AM196" i="1"/>
  <c r="AM787" i="1" s="1"/>
  <c r="AJ196" i="1"/>
  <c r="AJ787" i="1" s="1"/>
  <c r="AS784" i="1" s="1"/>
  <c r="AK196" i="1"/>
  <c r="AK787" i="1" s="1"/>
  <c r="AB196" i="1"/>
  <c r="AO196" i="1" s="1"/>
  <c r="AO787" i="1" s="1"/>
  <c r="AI196" i="1"/>
  <c r="AI787" i="1" s="1"/>
  <c r="AM226" i="1"/>
  <c r="AM726" i="1" s="1"/>
  <c r="AN226" i="1"/>
  <c r="AN726" i="1" s="1"/>
  <c r="AI226" i="1"/>
  <c r="AI726" i="1" s="1"/>
  <c r="AJ226" i="1"/>
  <c r="AJ726" i="1" s="1"/>
  <c r="AS723" i="1" s="1"/>
  <c r="AK226" i="1"/>
  <c r="AK726" i="1" s="1"/>
  <c r="AB226" i="1"/>
  <c r="AO226" i="1" s="1"/>
  <c r="AO726" i="1" s="1"/>
  <c r="AH537" i="1"/>
  <c r="AL537" i="1"/>
  <c r="AH708" i="1" l="1"/>
  <c r="AL708" i="1"/>
  <c r="AH707" i="1"/>
  <c r="AL707" i="1"/>
  <c r="AH706" i="1"/>
  <c r="AL706" i="1"/>
  <c r="AH705" i="1"/>
  <c r="AL705" i="1"/>
  <c r="AH704" i="1"/>
  <c r="AL704" i="1"/>
  <c r="AH703" i="1"/>
  <c r="AL703" i="1"/>
  <c r="AH699" i="1"/>
  <c r="AL699" i="1"/>
  <c r="AH698" i="1"/>
  <c r="AL698" i="1"/>
  <c r="AH697" i="1"/>
  <c r="AL697" i="1"/>
  <c r="AH696" i="1"/>
  <c r="AL696" i="1"/>
  <c r="AH695" i="1"/>
  <c r="AL695" i="1"/>
  <c r="AH682" i="1"/>
  <c r="AL682" i="1"/>
  <c r="AH681" i="1"/>
  <c r="AL681" i="1"/>
  <c r="AH680" i="1"/>
  <c r="AL680" i="1"/>
  <c r="AH679" i="1"/>
  <c r="AL679" i="1"/>
  <c r="AH677" i="1"/>
  <c r="AL677" i="1"/>
  <c r="AH675" i="1"/>
  <c r="AL675" i="1"/>
  <c r="AH674" i="1"/>
  <c r="AL674" i="1"/>
  <c r="AH673" i="1"/>
  <c r="AL673" i="1"/>
  <c r="AH671" i="1"/>
  <c r="AL671" i="1"/>
  <c r="AH670" i="1"/>
  <c r="AL670" i="1"/>
  <c r="AH669" i="1"/>
  <c r="AL669" i="1"/>
  <c r="AH648" i="1" l="1"/>
  <c r="AL648" i="1"/>
  <c r="AH647" i="1"/>
  <c r="AL647" i="1"/>
  <c r="AH645" i="1"/>
  <c r="AG111" i="1"/>
  <c r="AG112" i="1"/>
  <c r="AG649" i="1" s="1"/>
  <c r="AG113" i="1"/>
  <c r="AG114" i="1"/>
  <c r="AG115" i="1"/>
  <c r="AG116" i="1"/>
  <c r="AG650" i="1" s="1"/>
  <c r="AG117" i="1"/>
  <c r="AG118" i="1"/>
  <c r="AG647" i="1" s="1"/>
  <c r="AH627" i="1" l="1"/>
  <c r="AL627" i="1"/>
  <c r="AH432" i="1" l="1"/>
  <c r="AL432" i="1"/>
  <c r="AH431" i="1"/>
  <c r="AL431" i="1"/>
  <c r="AH424" i="1"/>
  <c r="AL424" i="1"/>
  <c r="AH423" i="1"/>
  <c r="AL423" i="1"/>
  <c r="AH776" i="1"/>
  <c r="AL776" i="1"/>
  <c r="AH775" i="1"/>
  <c r="AL775" i="1"/>
  <c r="E395" i="1"/>
  <c r="F395" i="1"/>
  <c r="K395" i="1"/>
  <c r="L395" i="1"/>
  <c r="Q395" i="1"/>
  <c r="R395" i="1"/>
  <c r="W395" i="1"/>
  <c r="X395" i="1"/>
  <c r="AC395" i="1"/>
  <c r="AH395" i="1"/>
  <c r="AH875" i="1" s="1"/>
  <c r="AL395" i="1"/>
  <c r="AL875" i="1" s="1"/>
  <c r="B395" i="1"/>
  <c r="E160" i="1"/>
  <c r="F160" i="1"/>
  <c r="K160" i="1"/>
  <c r="L160" i="1"/>
  <c r="Q160" i="1"/>
  <c r="R160" i="1"/>
  <c r="W160" i="1"/>
  <c r="X160" i="1"/>
  <c r="AC160" i="1"/>
  <c r="AH160" i="1"/>
  <c r="AL160" i="1"/>
  <c r="B160" i="1"/>
  <c r="AG256" i="1"/>
  <c r="AG160" i="1" s="1"/>
  <c r="Z256" i="1"/>
  <c r="Y256" i="1"/>
  <c r="Y160" i="1" s="1"/>
  <c r="T256" i="1"/>
  <c r="T160" i="1" s="1"/>
  <c r="S256" i="1"/>
  <c r="N256" i="1"/>
  <c r="M256" i="1"/>
  <c r="H256" i="1"/>
  <c r="H160" i="1" s="1"/>
  <c r="G256" i="1"/>
  <c r="E159" i="1"/>
  <c r="F159" i="1"/>
  <c r="K159" i="1"/>
  <c r="L159" i="1"/>
  <c r="Q159" i="1"/>
  <c r="R159" i="1"/>
  <c r="W159" i="1"/>
  <c r="X159" i="1"/>
  <c r="AC159" i="1"/>
  <c r="AH159" i="1"/>
  <c r="AL159" i="1"/>
  <c r="B159" i="1"/>
  <c r="E141" i="1"/>
  <c r="F141" i="1"/>
  <c r="K141" i="1"/>
  <c r="L141" i="1"/>
  <c r="Q141" i="1"/>
  <c r="R141" i="1"/>
  <c r="W141" i="1"/>
  <c r="X141" i="1"/>
  <c r="AC141" i="1"/>
  <c r="AH141" i="1"/>
  <c r="AL141" i="1"/>
  <c r="B141" i="1"/>
  <c r="AG141" i="1" s="1"/>
  <c r="B139" i="1"/>
  <c r="AG139" i="1" s="1"/>
  <c r="E140" i="1"/>
  <c r="F140" i="1"/>
  <c r="K140" i="1"/>
  <c r="L140" i="1"/>
  <c r="Q140" i="1"/>
  <c r="R140" i="1"/>
  <c r="W140" i="1"/>
  <c r="X140" i="1"/>
  <c r="AC140" i="1"/>
  <c r="AH140" i="1"/>
  <c r="AL140" i="1"/>
  <c r="B140" i="1"/>
  <c r="AG140" i="1" s="1"/>
  <c r="E142" i="1"/>
  <c r="F142" i="1"/>
  <c r="K142" i="1"/>
  <c r="L142" i="1"/>
  <c r="Q142" i="1"/>
  <c r="R142" i="1"/>
  <c r="W142" i="1"/>
  <c r="X142" i="1"/>
  <c r="AC142" i="1"/>
  <c r="AH142" i="1"/>
  <c r="AL142" i="1"/>
  <c r="B142" i="1"/>
  <c r="AG142" i="1" s="1"/>
  <c r="E164" i="1"/>
  <c r="F164" i="1"/>
  <c r="K164" i="1"/>
  <c r="L164" i="1"/>
  <c r="Q164" i="1"/>
  <c r="R164" i="1"/>
  <c r="W164" i="1"/>
  <c r="X164" i="1"/>
  <c r="AC164" i="1"/>
  <c r="AH164" i="1"/>
  <c r="AL164" i="1"/>
  <c r="B164" i="1"/>
  <c r="E255" i="1"/>
  <c r="F255" i="1"/>
  <c r="K255" i="1"/>
  <c r="L255" i="1"/>
  <c r="Q255" i="1"/>
  <c r="R255" i="1"/>
  <c r="W255" i="1"/>
  <c r="X255" i="1"/>
  <c r="AC255" i="1"/>
  <c r="AH255" i="1"/>
  <c r="AL255" i="1"/>
  <c r="B255" i="1"/>
  <c r="AH589" i="1"/>
  <c r="AL589" i="1"/>
  <c r="AH588" i="1"/>
  <c r="AL588" i="1"/>
  <c r="AH475" i="1"/>
  <c r="AL475" i="1"/>
  <c r="AH474" i="1"/>
  <c r="AL474" i="1"/>
  <c r="AH504" i="1"/>
  <c r="AL504" i="1"/>
  <c r="AH503" i="1"/>
  <c r="AL503" i="1"/>
  <c r="AH725" i="1"/>
  <c r="AL725" i="1"/>
  <c r="AH724" i="1"/>
  <c r="AL724" i="1"/>
  <c r="AH723" i="1"/>
  <c r="AL723" i="1"/>
  <c r="AH721" i="1"/>
  <c r="AL721" i="1"/>
  <c r="AH720" i="1"/>
  <c r="AL720" i="1"/>
  <c r="G160" i="1" l="1"/>
  <c r="C256" i="1"/>
  <c r="D256" i="1" s="1"/>
  <c r="O256" i="1" s="1"/>
  <c r="O160" i="1" s="1"/>
  <c r="M160" i="1"/>
  <c r="S160" i="1"/>
  <c r="Z160" i="1"/>
  <c r="N160" i="1"/>
  <c r="Z236" i="1"/>
  <c r="Y236" i="1"/>
  <c r="Y237" i="1"/>
  <c r="T236" i="1"/>
  <c r="T237" i="1"/>
  <c r="S236" i="1"/>
  <c r="S237" i="1"/>
  <c r="N236" i="1"/>
  <c r="N237" i="1"/>
  <c r="M236" i="1"/>
  <c r="M237" i="1"/>
  <c r="H236" i="1"/>
  <c r="G236" i="1"/>
  <c r="AH559" i="1"/>
  <c r="AL559" i="1"/>
  <c r="AH558" i="1"/>
  <c r="AL558" i="1"/>
  <c r="AG723" i="1"/>
  <c r="AG724" i="1"/>
  <c r="AG725" i="1"/>
  <c r="AG239" i="1"/>
  <c r="AG751" i="1"/>
  <c r="AG245" i="1"/>
  <c r="AG752" i="1" s="1"/>
  <c r="AG246" i="1"/>
  <c r="AG247" i="1"/>
  <c r="AG249" i="1"/>
  <c r="AG754" i="1" s="1"/>
  <c r="AG250" i="1"/>
  <c r="AG254" i="1"/>
  <c r="AH667" i="1"/>
  <c r="AL667" i="1"/>
  <c r="AH666" i="1"/>
  <c r="AL666" i="1"/>
  <c r="AH692" i="1"/>
  <c r="AL692" i="1"/>
  <c r="AH691" i="1"/>
  <c r="AL691" i="1"/>
  <c r="AH626" i="1"/>
  <c r="AL626" i="1"/>
  <c r="AH625" i="1"/>
  <c r="AL625" i="1"/>
  <c r="AH624" i="1"/>
  <c r="AL624" i="1"/>
  <c r="AH616" i="1"/>
  <c r="AL616" i="1"/>
  <c r="AH615" i="1"/>
  <c r="AL615" i="1"/>
  <c r="AG566" i="1"/>
  <c r="AG161" i="1"/>
  <c r="AG597" i="1" s="1"/>
  <c r="AG162" i="1"/>
  <c r="AG163" i="1"/>
  <c r="AG169" i="1"/>
  <c r="AG170" i="1"/>
  <c r="AG172" i="1"/>
  <c r="E161" i="1"/>
  <c r="E139" i="1" s="1"/>
  <c r="F161" i="1"/>
  <c r="F139" i="1" s="1"/>
  <c r="K161" i="1"/>
  <c r="K139" i="1" s="1"/>
  <c r="L161" i="1"/>
  <c r="L139" i="1" s="1"/>
  <c r="Q161" i="1"/>
  <c r="Q139" i="1" s="1"/>
  <c r="R161" i="1"/>
  <c r="R139" i="1" s="1"/>
  <c r="W161" i="1"/>
  <c r="W139" i="1" s="1"/>
  <c r="X161" i="1"/>
  <c r="X139" i="1" s="1"/>
  <c r="AC161" i="1"/>
  <c r="AC139" i="1" s="1"/>
  <c r="AH161" i="1"/>
  <c r="AH597" i="1" s="1"/>
  <c r="AL161" i="1"/>
  <c r="AL597" i="1" s="1"/>
  <c r="Z163" i="1"/>
  <c r="Y163" i="1"/>
  <c r="T163" i="1"/>
  <c r="S163" i="1"/>
  <c r="N163" i="1"/>
  <c r="M163" i="1"/>
  <c r="H163" i="1"/>
  <c r="G163" i="1"/>
  <c r="Z249" i="1"/>
  <c r="Y249" i="1"/>
  <c r="T249" i="1"/>
  <c r="S249" i="1"/>
  <c r="N249" i="1"/>
  <c r="M249" i="1"/>
  <c r="H249" i="1"/>
  <c r="G249" i="1"/>
  <c r="AH532" i="1"/>
  <c r="AL532" i="1"/>
  <c r="AH531" i="1"/>
  <c r="AL531" i="1"/>
  <c r="AH448" i="1"/>
  <c r="AL448" i="1"/>
  <c r="AH447" i="1"/>
  <c r="AL447" i="1"/>
  <c r="AH779" i="1"/>
  <c r="AL779" i="1"/>
  <c r="AH596" i="1"/>
  <c r="AL596" i="1"/>
  <c r="AH595" i="1"/>
  <c r="AL595" i="1"/>
  <c r="AH592" i="1"/>
  <c r="AL592" i="1"/>
  <c r="AL245" i="1"/>
  <c r="AL752" i="1" s="1"/>
  <c r="X245" i="1"/>
  <c r="AC245" i="1"/>
  <c r="K245" i="1"/>
  <c r="L245" i="1"/>
  <c r="Q245" i="1"/>
  <c r="R245" i="1"/>
  <c r="W245" i="1"/>
  <c r="E245" i="1"/>
  <c r="F245" i="1"/>
  <c r="AH752" i="1"/>
  <c r="Y247" i="1"/>
  <c r="Z247" i="1"/>
  <c r="S247" i="1"/>
  <c r="T247" i="1"/>
  <c r="M247" i="1"/>
  <c r="N247" i="1"/>
  <c r="G247" i="1"/>
  <c r="H247" i="1"/>
  <c r="Z246" i="1"/>
  <c r="Y246" i="1"/>
  <c r="T246" i="1"/>
  <c r="S246" i="1"/>
  <c r="N246" i="1"/>
  <c r="M246" i="1"/>
  <c r="H246" i="1"/>
  <c r="G246" i="1"/>
  <c r="Z243" i="1"/>
  <c r="Z242" i="1" s="1"/>
  <c r="Y243" i="1"/>
  <c r="Y242" i="1" s="1"/>
  <c r="T243" i="1"/>
  <c r="T242" i="1" s="1"/>
  <c r="S243" i="1"/>
  <c r="S242" i="1" s="1"/>
  <c r="N243" i="1"/>
  <c r="N242" i="1" s="1"/>
  <c r="M243" i="1"/>
  <c r="M242" i="1" s="1"/>
  <c r="H243" i="1"/>
  <c r="H242" i="1" s="1"/>
  <c r="G243" i="1"/>
  <c r="G242" i="1" s="1"/>
  <c r="Z241" i="1"/>
  <c r="Y241" i="1"/>
  <c r="T241" i="1"/>
  <c r="S241" i="1"/>
  <c r="N241" i="1"/>
  <c r="M241" i="1"/>
  <c r="H241" i="1"/>
  <c r="G241" i="1"/>
  <c r="Z239" i="1"/>
  <c r="Y239" i="1"/>
  <c r="T239" i="1"/>
  <c r="S239" i="1"/>
  <c r="N239" i="1"/>
  <c r="M239" i="1"/>
  <c r="H239" i="1"/>
  <c r="G239" i="1"/>
  <c r="Z237" i="1"/>
  <c r="H237" i="1"/>
  <c r="G237" i="1"/>
  <c r="Z235" i="1"/>
  <c r="Y235" i="1"/>
  <c r="T235" i="1"/>
  <c r="S235" i="1"/>
  <c r="N235" i="1"/>
  <c r="M235" i="1"/>
  <c r="H235" i="1"/>
  <c r="G235" i="1"/>
  <c r="C235" i="1" s="1"/>
  <c r="D235" i="1" s="1"/>
  <c r="AG287" i="1"/>
  <c r="AG288" i="1"/>
  <c r="AG289" i="1"/>
  <c r="AL316" i="1"/>
  <c r="K316" i="1"/>
  <c r="K359" i="1" s="1"/>
  <c r="L316" i="1"/>
  <c r="L359" i="1" s="1"/>
  <c r="Q316" i="1"/>
  <c r="Q359" i="1" s="1"/>
  <c r="R316" i="1"/>
  <c r="R359" i="1" s="1"/>
  <c r="W316" i="1"/>
  <c r="W359" i="1" s="1"/>
  <c r="X316" i="1"/>
  <c r="X359" i="1" s="1"/>
  <c r="AC316" i="1"/>
  <c r="AC359" i="1" s="1"/>
  <c r="E316" i="1"/>
  <c r="E359" i="1" s="1"/>
  <c r="F316" i="1"/>
  <c r="F359" i="1" s="1"/>
  <c r="AL289" i="1"/>
  <c r="Q289" i="1"/>
  <c r="R289" i="1"/>
  <c r="W289" i="1"/>
  <c r="X289" i="1"/>
  <c r="AC289" i="1"/>
  <c r="K289" i="1"/>
  <c r="L289" i="1"/>
  <c r="AL52" i="1"/>
  <c r="Q52" i="1"/>
  <c r="R52" i="1"/>
  <c r="W52" i="1"/>
  <c r="X52" i="1"/>
  <c r="AC52" i="1"/>
  <c r="AH289" i="1"/>
  <c r="E289" i="1"/>
  <c r="F289" i="1"/>
  <c r="Y291" i="1"/>
  <c r="Z291" i="1"/>
  <c r="S291" i="1"/>
  <c r="T291" i="1"/>
  <c r="M291" i="1"/>
  <c r="N291" i="1"/>
  <c r="G291" i="1"/>
  <c r="H291" i="1"/>
  <c r="AG318" i="1"/>
  <c r="AG319" i="1"/>
  <c r="Y333" i="1"/>
  <c r="Z333" i="1"/>
  <c r="S333" i="1"/>
  <c r="T333" i="1"/>
  <c r="M333" i="1"/>
  <c r="N333" i="1"/>
  <c r="G333" i="1"/>
  <c r="H333" i="1"/>
  <c r="AG314" i="1"/>
  <c r="AG315" i="1"/>
  <c r="AG316" i="1"/>
  <c r="AG843" i="1" s="1"/>
  <c r="AG317" i="1"/>
  <c r="AH316" i="1"/>
  <c r="Y318" i="1"/>
  <c r="Z318" i="1"/>
  <c r="S318" i="1"/>
  <c r="T318" i="1"/>
  <c r="M318" i="1"/>
  <c r="N318" i="1"/>
  <c r="G318" i="1"/>
  <c r="H318" i="1"/>
  <c r="H363" i="1" s="1"/>
  <c r="AG51" i="1"/>
  <c r="AG52" i="1"/>
  <c r="AH52" i="1"/>
  <c r="K52" i="1"/>
  <c r="L52" i="1"/>
  <c r="AG320" i="1"/>
  <c r="AG321" i="1"/>
  <c r="AG322" i="1"/>
  <c r="AG323" i="1"/>
  <c r="AH322" i="1"/>
  <c r="AL322" i="1"/>
  <c r="E322" i="1"/>
  <c r="F322" i="1"/>
  <c r="K322" i="1"/>
  <c r="L322" i="1"/>
  <c r="Q322" i="1"/>
  <c r="R322" i="1"/>
  <c r="W322" i="1"/>
  <c r="X322" i="1"/>
  <c r="AC322" i="1"/>
  <c r="Y324" i="1"/>
  <c r="Z324" i="1"/>
  <c r="S324" i="1"/>
  <c r="T324" i="1"/>
  <c r="M324" i="1"/>
  <c r="N324" i="1"/>
  <c r="G324" i="1"/>
  <c r="H324" i="1"/>
  <c r="E128" i="1"/>
  <c r="F128" i="1"/>
  <c r="K128" i="1"/>
  <c r="L128" i="1"/>
  <c r="Q128" i="1"/>
  <c r="R128" i="1"/>
  <c r="W128" i="1"/>
  <c r="X128" i="1"/>
  <c r="AC128" i="1"/>
  <c r="AG125" i="1"/>
  <c r="AG126" i="1"/>
  <c r="AG127" i="1"/>
  <c r="AG128" i="1"/>
  <c r="AG618" i="1" s="1"/>
  <c r="AG129" i="1"/>
  <c r="AG130" i="1"/>
  <c r="AG619" i="1"/>
  <c r="AL131" i="1"/>
  <c r="AL619" i="1" s="1"/>
  <c r="E131" i="1"/>
  <c r="F131" i="1"/>
  <c r="K131" i="1"/>
  <c r="L131" i="1"/>
  <c r="Q131" i="1"/>
  <c r="R131" i="1"/>
  <c r="W131" i="1"/>
  <c r="X131" i="1"/>
  <c r="AC131" i="1"/>
  <c r="AH131" i="1"/>
  <c r="AH619" i="1" s="1"/>
  <c r="AL128" i="1"/>
  <c r="AL618" i="1" s="1"/>
  <c r="AH128" i="1"/>
  <c r="AH618" i="1" s="1"/>
  <c r="Z130" i="1"/>
  <c r="Z132" i="1"/>
  <c r="Z133" i="1"/>
  <c r="Y130" i="1"/>
  <c r="Y132" i="1"/>
  <c r="Y133" i="1"/>
  <c r="T130" i="1"/>
  <c r="T132" i="1"/>
  <c r="T133" i="1"/>
  <c r="S130" i="1"/>
  <c r="S132" i="1"/>
  <c r="S133" i="1"/>
  <c r="N130" i="1"/>
  <c r="N132" i="1"/>
  <c r="N133" i="1"/>
  <c r="M130" i="1"/>
  <c r="M132" i="1"/>
  <c r="M133" i="1"/>
  <c r="H130" i="1"/>
  <c r="H132" i="1"/>
  <c r="H133" i="1"/>
  <c r="G130" i="1"/>
  <c r="G132" i="1"/>
  <c r="G133" i="1"/>
  <c r="G134" i="1"/>
  <c r="AH622" i="1"/>
  <c r="AL622" i="1"/>
  <c r="Y307" i="1"/>
  <c r="Z307" i="1"/>
  <c r="S307" i="1"/>
  <c r="T307" i="1"/>
  <c r="M307" i="1"/>
  <c r="N307" i="1"/>
  <c r="G307" i="1"/>
  <c r="H307" i="1"/>
  <c r="AG307" i="1"/>
  <c r="AG309" i="1"/>
  <c r="AG310" i="1"/>
  <c r="E310" i="1"/>
  <c r="F310" i="1"/>
  <c r="K310" i="1"/>
  <c r="L310" i="1"/>
  <c r="Q310" i="1"/>
  <c r="R310" i="1"/>
  <c r="W310" i="1"/>
  <c r="X310" i="1"/>
  <c r="AC310" i="1"/>
  <c r="AH310" i="1"/>
  <c r="AL310" i="1"/>
  <c r="Y312" i="1"/>
  <c r="Z312" i="1"/>
  <c r="S312" i="1"/>
  <c r="T312" i="1"/>
  <c r="M312" i="1"/>
  <c r="N312" i="1"/>
  <c r="G312" i="1"/>
  <c r="H312" i="1"/>
  <c r="AG804" i="1"/>
  <c r="Z8" i="1"/>
  <c r="Y8" i="1"/>
  <c r="T8" i="1"/>
  <c r="S8" i="1"/>
  <c r="N8" i="1"/>
  <c r="M8" i="1"/>
  <c r="H8" i="1"/>
  <c r="G8" i="1"/>
  <c r="AG42" i="1"/>
  <c r="AG43" i="1"/>
  <c r="AG44" i="1"/>
  <c r="AG45" i="1"/>
  <c r="Z43" i="1"/>
  <c r="Z44" i="1"/>
  <c r="Z45" i="1"/>
  <c r="Y43" i="1"/>
  <c r="Y44" i="1"/>
  <c r="Y45" i="1"/>
  <c r="T43" i="1"/>
  <c r="T44" i="1"/>
  <c r="T45" i="1"/>
  <c r="S43" i="1"/>
  <c r="S44" i="1"/>
  <c r="S45" i="1"/>
  <c r="N43" i="1"/>
  <c r="N44" i="1"/>
  <c r="N45" i="1"/>
  <c r="M43" i="1"/>
  <c r="M44" i="1"/>
  <c r="M45" i="1"/>
  <c r="H43" i="1"/>
  <c r="H44" i="1"/>
  <c r="H45" i="1"/>
  <c r="G43" i="1"/>
  <c r="G44" i="1"/>
  <c r="G45" i="1"/>
  <c r="AG312" i="1"/>
  <c r="Y314" i="1"/>
  <c r="Z314" i="1"/>
  <c r="S314" i="1"/>
  <c r="T314" i="1"/>
  <c r="M314" i="1"/>
  <c r="N314" i="1"/>
  <c r="G314" i="1"/>
  <c r="H314" i="1"/>
  <c r="Y313" i="1"/>
  <c r="Z313" i="1"/>
  <c r="S313" i="1"/>
  <c r="T313" i="1"/>
  <c r="M313" i="1"/>
  <c r="N313" i="1"/>
  <c r="G313" i="1"/>
  <c r="H313" i="1"/>
  <c r="AG313" i="1"/>
  <c r="C236" i="1" l="1"/>
  <c r="D236" i="1" s="1"/>
  <c r="C160" i="1"/>
  <c r="D160" i="1" s="1"/>
  <c r="U256" i="1"/>
  <c r="U160" i="1" s="1"/>
  <c r="C312" i="1"/>
  <c r="D312" i="1" s="1"/>
  <c r="AA312" i="1" s="1"/>
  <c r="C324" i="1"/>
  <c r="D324" i="1" s="1"/>
  <c r="I324" i="1" s="1"/>
  <c r="J324" i="1" s="1"/>
  <c r="C318" i="1"/>
  <c r="D318" i="1" s="1"/>
  <c r="I318" i="1" s="1"/>
  <c r="C313" i="1"/>
  <c r="D313" i="1" s="1"/>
  <c r="AA313" i="1" s="1"/>
  <c r="C314" i="1"/>
  <c r="D314" i="1" s="1"/>
  <c r="U314" i="1" s="1"/>
  <c r="C8" i="1"/>
  <c r="D8" i="1" s="1"/>
  <c r="I8" i="1" s="1"/>
  <c r="C307" i="1"/>
  <c r="D307" i="1" s="1"/>
  <c r="I307" i="1" s="1"/>
  <c r="C333" i="1"/>
  <c r="D333" i="1" s="1"/>
  <c r="I333" i="1" s="1"/>
  <c r="J333" i="1" s="1"/>
  <c r="AA235" i="1"/>
  <c r="AB235" i="1" s="1"/>
  <c r="AA256" i="1"/>
  <c r="AB256" i="1" s="1"/>
  <c r="AB160" i="1" s="1"/>
  <c r="C291" i="1"/>
  <c r="D291" i="1" s="1"/>
  <c r="I291" i="1" s="1"/>
  <c r="C237" i="1"/>
  <c r="D237" i="1" s="1"/>
  <c r="AA237" i="1" s="1"/>
  <c r="C249" i="1"/>
  <c r="D249" i="1" s="1"/>
  <c r="U249" i="1" s="1"/>
  <c r="C163" i="1"/>
  <c r="D163" i="1" s="1"/>
  <c r="O163" i="1" s="1"/>
  <c r="U318" i="1"/>
  <c r="AJ318" i="1" s="1"/>
  <c r="C239" i="1"/>
  <c r="D239" i="1" s="1"/>
  <c r="O239" i="1" s="1"/>
  <c r="O238" i="1" s="1"/>
  <c r="C241" i="1"/>
  <c r="D241" i="1" s="1"/>
  <c r="O241" i="1" s="1"/>
  <c r="P241" i="1" s="1"/>
  <c r="C243" i="1"/>
  <c r="C246" i="1"/>
  <c r="D246" i="1" s="1"/>
  <c r="AA246" i="1" s="1"/>
  <c r="O236" i="1"/>
  <c r="P236" i="1" s="1"/>
  <c r="U236" i="1"/>
  <c r="V236" i="1" s="1"/>
  <c r="AA236" i="1"/>
  <c r="AB236" i="1" s="1"/>
  <c r="P256" i="1"/>
  <c r="P160" i="1" s="1"/>
  <c r="I256" i="1"/>
  <c r="I160" i="1" s="1"/>
  <c r="C247" i="1"/>
  <c r="D247" i="1" s="1"/>
  <c r="AA247" i="1" s="1"/>
  <c r="C132" i="1"/>
  <c r="D132" i="1" s="1"/>
  <c r="U132" i="1" s="1"/>
  <c r="C133" i="1"/>
  <c r="D133" i="1" s="1"/>
  <c r="O133" i="1" s="1"/>
  <c r="C44" i="1"/>
  <c r="D44" i="1" s="1"/>
  <c r="U44" i="1" s="1"/>
  <c r="C45" i="1"/>
  <c r="D45" i="1" s="1"/>
  <c r="I45" i="1" s="1"/>
  <c r="C130" i="1"/>
  <c r="D130" i="1" s="1"/>
  <c r="O130" i="1" s="1"/>
  <c r="C43" i="1"/>
  <c r="D43" i="1" s="1"/>
  <c r="O43" i="1" s="1"/>
  <c r="G396" i="1"/>
  <c r="G238" i="1"/>
  <c r="N396" i="1"/>
  <c r="N238" i="1"/>
  <c r="H396" i="1"/>
  <c r="H238" i="1"/>
  <c r="Z396" i="1"/>
  <c r="Z238" i="1"/>
  <c r="M396" i="1"/>
  <c r="M238" i="1"/>
  <c r="Y396" i="1"/>
  <c r="Y238" i="1"/>
  <c r="T396" i="1"/>
  <c r="T238" i="1"/>
  <c r="S396" i="1"/>
  <c r="S238" i="1"/>
  <c r="AG396" i="1"/>
  <c r="AG881" i="1" s="1"/>
  <c r="AL359" i="1"/>
  <c r="AL843" i="1" s="1"/>
  <c r="AH843" i="1"/>
  <c r="AK363" i="1"/>
  <c r="AG679" i="1"/>
  <c r="AG698" i="1"/>
  <c r="AG699" i="1"/>
  <c r="AG727" i="1"/>
  <c r="AG571" i="1"/>
  <c r="AG570" i="1"/>
  <c r="AG594" i="1"/>
  <c r="S245" i="1"/>
  <c r="AG448" i="1"/>
  <c r="AG671" i="1"/>
  <c r="AG673" i="1"/>
  <c r="AG675" i="1"/>
  <c r="AG674" i="1"/>
  <c r="AL676" i="1"/>
  <c r="AG677" i="1"/>
  <c r="AH676" i="1"/>
  <c r="AG705" i="1"/>
  <c r="AG532" i="1"/>
  <c r="AG672" i="1"/>
  <c r="AG704" i="1"/>
  <c r="Z245" i="1"/>
  <c r="AH678" i="1"/>
  <c r="AH672" i="1"/>
  <c r="AG678" i="1"/>
  <c r="AH700" i="1"/>
  <c r="AL672" i="1"/>
  <c r="AG669" i="1"/>
  <c r="AG670" i="1"/>
  <c r="AG703" i="1"/>
  <c r="AL700" i="1"/>
  <c r="G245" i="1"/>
  <c r="AL678" i="1"/>
  <c r="AG676" i="1"/>
  <c r="AG700" i="1"/>
  <c r="N245" i="1"/>
  <c r="AI256" i="1"/>
  <c r="AI160" i="1" s="1"/>
  <c r="AG667" i="1"/>
  <c r="H164" i="1"/>
  <c r="H140" i="1"/>
  <c r="Z164" i="1"/>
  <c r="Z140" i="1"/>
  <c r="G140" i="1"/>
  <c r="G164" i="1"/>
  <c r="M140" i="1"/>
  <c r="M164" i="1"/>
  <c r="I236" i="1"/>
  <c r="J236" i="1" s="1"/>
  <c r="AG776" i="1"/>
  <c r="AG589" i="1"/>
  <c r="AG475" i="1"/>
  <c r="AG424" i="1"/>
  <c r="N140" i="1"/>
  <c r="N164" i="1"/>
  <c r="AL139" i="1"/>
  <c r="AL623" i="1" s="1"/>
  <c r="T245" i="1"/>
  <c r="T140" i="1"/>
  <c r="T164" i="1"/>
  <c r="AK256" i="1"/>
  <c r="AK160" i="1" s="1"/>
  <c r="AG431" i="1"/>
  <c r="S140" i="1"/>
  <c r="S164" i="1"/>
  <c r="AH139" i="1"/>
  <c r="AH623" i="1" s="1"/>
  <c r="Y245" i="1"/>
  <c r="Y164" i="1"/>
  <c r="Y140" i="1"/>
  <c r="J256" i="1"/>
  <c r="AG624" i="1"/>
  <c r="AG164" i="1"/>
  <c r="AG159" i="1"/>
  <c r="AG625" i="1"/>
  <c r="H245" i="1"/>
  <c r="AG721" i="1"/>
  <c r="AG504" i="1"/>
  <c r="AG692" i="1"/>
  <c r="AG616" i="1"/>
  <c r="AG559" i="1"/>
  <c r="M245" i="1"/>
  <c r="U246" i="1"/>
  <c r="I246" i="1"/>
  <c r="I235" i="1"/>
  <c r="J235" i="1" s="1"/>
  <c r="U235" i="1"/>
  <c r="O246" i="1"/>
  <c r="O235" i="1"/>
  <c r="AA333" i="1"/>
  <c r="H131" i="1"/>
  <c r="Y131" i="1"/>
  <c r="N131" i="1"/>
  <c r="T131" i="1"/>
  <c r="Z131" i="1"/>
  <c r="G131" i="1"/>
  <c r="S131" i="1"/>
  <c r="M131" i="1"/>
  <c r="Z317" i="1"/>
  <c r="Z319" i="1"/>
  <c r="Z320" i="1"/>
  <c r="Z321" i="1"/>
  <c r="Z323" i="1"/>
  <c r="Z322" i="1" s="1"/>
  <c r="Z326" i="1"/>
  <c r="Z332" i="1"/>
  <c r="Z331" i="1" s="1"/>
  <c r="Y319" i="1"/>
  <c r="Y320" i="1"/>
  <c r="Y321" i="1"/>
  <c r="Y323" i="1"/>
  <c r="Y326" i="1"/>
  <c r="Y332" i="1"/>
  <c r="Y331" i="1" s="1"/>
  <c r="T320" i="1"/>
  <c r="T321" i="1"/>
  <c r="T323" i="1"/>
  <c r="T322" i="1" s="1"/>
  <c r="T326" i="1"/>
  <c r="T332" i="1"/>
  <c r="T331" i="1" s="1"/>
  <c r="S320" i="1"/>
  <c r="S321" i="1"/>
  <c r="S323" i="1"/>
  <c r="S322" i="1" s="1"/>
  <c r="S326" i="1"/>
  <c r="S332" i="1"/>
  <c r="S331" i="1" s="1"/>
  <c r="N320" i="1"/>
  <c r="N321" i="1"/>
  <c r="N323" i="1"/>
  <c r="N322" i="1" s="1"/>
  <c r="N326" i="1"/>
  <c r="N332" i="1"/>
  <c r="N331" i="1" s="1"/>
  <c r="M320" i="1"/>
  <c r="M321" i="1"/>
  <c r="M323" i="1"/>
  <c r="M326" i="1"/>
  <c r="M332" i="1"/>
  <c r="M331" i="1" s="1"/>
  <c r="H321" i="1"/>
  <c r="H323" i="1"/>
  <c r="H322" i="1" s="1"/>
  <c r="H326" i="1"/>
  <c r="H332" i="1"/>
  <c r="H331" i="1" s="1"/>
  <c r="G321" i="1"/>
  <c r="G323" i="1"/>
  <c r="G326" i="1"/>
  <c r="G332" i="1"/>
  <c r="G331" i="1" s="1"/>
  <c r="G320" i="1"/>
  <c r="H320" i="1"/>
  <c r="AH620" i="1"/>
  <c r="AL620" i="1"/>
  <c r="N102" i="1"/>
  <c r="N103" i="1"/>
  <c r="N105" i="1"/>
  <c r="N106" i="1"/>
  <c r="AG99" i="1"/>
  <c r="AG100" i="1"/>
  <c r="AG101" i="1"/>
  <c r="AG102" i="1"/>
  <c r="AG646" i="1" s="1"/>
  <c r="E101" i="1"/>
  <c r="F101" i="1"/>
  <c r="K101" i="1"/>
  <c r="L101" i="1"/>
  <c r="Q101" i="1"/>
  <c r="R101" i="1"/>
  <c r="W101" i="1"/>
  <c r="X101" i="1"/>
  <c r="AC101" i="1"/>
  <c r="AL101" i="1"/>
  <c r="E115" i="1"/>
  <c r="F115" i="1"/>
  <c r="K115" i="1"/>
  <c r="L115" i="1"/>
  <c r="Q115" i="1"/>
  <c r="R115" i="1"/>
  <c r="W115" i="1"/>
  <c r="X115" i="1"/>
  <c r="AC115" i="1"/>
  <c r="AH115" i="1"/>
  <c r="AL115" i="1"/>
  <c r="AG87" i="1"/>
  <c r="AG88" i="1"/>
  <c r="AG92" i="1"/>
  <c r="AG95" i="1"/>
  <c r="AG96" i="1"/>
  <c r="AG651" i="1" s="1"/>
  <c r="E95" i="1"/>
  <c r="F95" i="1"/>
  <c r="K95" i="1"/>
  <c r="L95" i="1"/>
  <c r="Q95" i="1"/>
  <c r="R95" i="1"/>
  <c r="W95" i="1"/>
  <c r="X95" i="1"/>
  <c r="AC95" i="1"/>
  <c r="AL95" i="1"/>
  <c r="Y97" i="1"/>
  <c r="Z97" i="1"/>
  <c r="S97" i="1"/>
  <c r="T97" i="1"/>
  <c r="M97" i="1"/>
  <c r="N97" i="1"/>
  <c r="G97" i="1"/>
  <c r="H97" i="1"/>
  <c r="AG119" i="1"/>
  <c r="AG648" i="1" s="1"/>
  <c r="AG120" i="1"/>
  <c r="AG652" i="1" s="1"/>
  <c r="AG121" i="1"/>
  <c r="AG122" i="1"/>
  <c r="AG123" i="1"/>
  <c r="AG653" i="1" s="1"/>
  <c r="AG124" i="1"/>
  <c r="E123" i="1"/>
  <c r="F123" i="1"/>
  <c r="K123" i="1"/>
  <c r="L123" i="1"/>
  <c r="Q123" i="1"/>
  <c r="R123" i="1"/>
  <c r="W123" i="1"/>
  <c r="X123" i="1"/>
  <c r="AC123" i="1"/>
  <c r="AH123" i="1"/>
  <c r="AH653" i="1" s="1"/>
  <c r="AL123" i="1"/>
  <c r="AL653" i="1" s="1"/>
  <c r="AG105" i="1"/>
  <c r="AG106" i="1"/>
  <c r="AG109" i="1"/>
  <c r="AG644" i="1" s="1"/>
  <c r="AG110" i="1"/>
  <c r="E109" i="1"/>
  <c r="E364" i="1" s="1"/>
  <c r="F109" i="1"/>
  <c r="F364" i="1" s="1"/>
  <c r="K109" i="1"/>
  <c r="K364" i="1" s="1"/>
  <c r="L109" i="1"/>
  <c r="L364" i="1" s="1"/>
  <c r="Q109" i="1"/>
  <c r="Q364" i="1" s="1"/>
  <c r="R109" i="1"/>
  <c r="R364" i="1" s="1"/>
  <c r="W109" i="1"/>
  <c r="W364" i="1" s="1"/>
  <c r="X109" i="1"/>
  <c r="X364" i="1" s="1"/>
  <c r="AC109" i="1"/>
  <c r="AC364" i="1" s="1"/>
  <c r="AH109" i="1"/>
  <c r="AH644" i="1" s="1"/>
  <c r="AL109" i="1"/>
  <c r="Z111" i="1"/>
  <c r="Y111" i="1"/>
  <c r="T111" i="1"/>
  <c r="S111" i="1"/>
  <c r="N111" i="1"/>
  <c r="M111" i="1"/>
  <c r="M113" i="1"/>
  <c r="H111" i="1"/>
  <c r="G111" i="1"/>
  <c r="E112" i="1"/>
  <c r="F112" i="1"/>
  <c r="K112" i="1"/>
  <c r="L112" i="1"/>
  <c r="Q112" i="1"/>
  <c r="R112" i="1"/>
  <c r="W112" i="1"/>
  <c r="X112" i="1"/>
  <c r="AC112" i="1"/>
  <c r="AH112" i="1"/>
  <c r="AH649" i="1" s="1"/>
  <c r="AL112" i="1"/>
  <c r="AL649" i="1" s="1"/>
  <c r="AG97" i="1"/>
  <c r="E120" i="1"/>
  <c r="F120" i="1"/>
  <c r="K120" i="1"/>
  <c r="L120" i="1"/>
  <c r="Q120" i="1"/>
  <c r="R120" i="1"/>
  <c r="W120" i="1"/>
  <c r="X120" i="1"/>
  <c r="AC120" i="1"/>
  <c r="AH120" i="1"/>
  <c r="AH652" i="1" s="1"/>
  <c r="AL120" i="1"/>
  <c r="AL652" i="1" s="1"/>
  <c r="AG98" i="1"/>
  <c r="E98" i="1"/>
  <c r="F98" i="1"/>
  <c r="K98" i="1"/>
  <c r="L98" i="1"/>
  <c r="Q98" i="1"/>
  <c r="R98" i="1"/>
  <c r="W98" i="1"/>
  <c r="X98" i="1"/>
  <c r="AC98" i="1"/>
  <c r="AL98" i="1"/>
  <c r="AG103" i="1"/>
  <c r="AG104" i="1"/>
  <c r="AG642" i="1" s="1"/>
  <c r="E104" i="1"/>
  <c r="F104" i="1"/>
  <c r="K104" i="1"/>
  <c r="L104" i="1"/>
  <c r="Q104" i="1"/>
  <c r="R104" i="1"/>
  <c r="W104" i="1"/>
  <c r="X104" i="1"/>
  <c r="AC104" i="1"/>
  <c r="AH104" i="1"/>
  <c r="AH642" i="1" s="1"/>
  <c r="AL104" i="1"/>
  <c r="AL642" i="1" s="1"/>
  <c r="G102" i="1"/>
  <c r="Z102" i="1"/>
  <c r="Z103" i="1"/>
  <c r="Z105" i="1"/>
  <c r="Z106" i="1"/>
  <c r="Z110" i="1"/>
  <c r="Z113" i="1"/>
  <c r="Z114" i="1"/>
  <c r="Z116" i="1"/>
  <c r="Z117" i="1"/>
  <c r="Z118" i="1"/>
  <c r="Z119" i="1"/>
  <c r="Z121" i="1"/>
  <c r="Z122" i="1"/>
  <c r="Z124" i="1"/>
  <c r="Z125" i="1"/>
  <c r="Y102" i="1"/>
  <c r="Y103" i="1"/>
  <c r="Y105" i="1"/>
  <c r="Y106" i="1"/>
  <c r="Y110" i="1"/>
  <c r="Y113" i="1"/>
  <c r="Y114" i="1"/>
  <c r="Y116" i="1"/>
  <c r="Y117" i="1"/>
  <c r="Y118" i="1"/>
  <c r="Y119" i="1"/>
  <c r="Y121" i="1"/>
  <c r="Y122" i="1"/>
  <c r="Y124" i="1"/>
  <c r="Y125" i="1"/>
  <c r="T102" i="1"/>
  <c r="T103" i="1"/>
  <c r="T105" i="1"/>
  <c r="T106" i="1"/>
  <c r="T110" i="1"/>
  <c r="T113" i="1"/>
  <c r="T114" i="1"/>
  <c r="T116" i="1"/>
  <c r="T117" i="1"/>
  <c r="T118" i="1"/>
  <c r="T119" i="1"/>
  <c r="T121" i="1"/>
  <c r="T122" i="1"/>
  <c r="T124" i="1"/>
  <c r="T125" i="1"/>
  <c r="S102" i="1"/>
  <c r="S103" i="1"/>
  <c r="S105" i="1"/>
  <c r="S106" i="1"/>
  <c r="S110" i="1"/>
  <c r="S113" i="1"/>
  <c r="S114" i="1"/>
  <c r="S116" i="1"/>
  <c r="S117" i="1"/>
  <c r="S118" i="1"/>
  <c r="S119" i="1"/>
  <c r="S121" i="1"/>
  <c r="S122" i="1"/>
  <c r="S124" i="1"/>
  <c r="S125" i="1"/>
  <c r="N110" i="1"/>
  <c r="N113" i="1"/>
  <c r="N114" i="1"/>
  <c r="N116" i="1"/>
  <c r="N117" i="1"/>
  <c r="N118" i="1"/>
  <c r="N119" i="1"/>
  <c r="N121" i="1"/>
  <c r="N122" i="1"/>
  <c r="N124" i="1"/>
  <c r="N125" i="1"/>
  <c r="M102" i="1"/>
  <c r="M103" i="1"/>
  <c r="M105" i="1"/>
  <c r="M106" i="1"/>
  <c r="M110" i="1"/>
  <c r="M114" i="1"/>
  <c r="M116" i="1"/>
  <c r="M117" i="1"/>
  <c r="M118" i="1"/>
  <c r="M119" i="1"/>
  <c r="M121" i="1"/>
  <c r="M122" i="1"/>
  <c r="M124" i="1"/>
  <c r="M125" i="1"/>
  <c r="H102" i="1"/>
  <c r="H103" i="1"/>
  <c r="H105" i="1"/>
  <c r="H106" i="1"/>
  <c r="H110" i="1"/>
  <c r="H113" i="1"/>
  <c r="H114" i="1"/>
  <c r="H116" i="1"/>
  <c r="H117" i="1"/>
  <c r="H118" i="1"/>
  <c r="H119" i="1"/>
  <c r="H121" i="1"/>
  <c r="H122" i="1"/>
  <c r="H124" i="1"/>
  <c r="H125" i="1"/>
  <c r="H126" i="1"/>
  <c r="G118" i="1"/>
  <c r="G119" i="1"/>
  <c r="G121" i="1"/>
  <c r="G122" i="1"/>
  <c r="G124" i="1"/>
  <c r="G125" i="1"/>
  <c r="G126" i="1"/>
  <c r="G103" i="1"/>
  <c r="G105" i="1"/>
  <c r="G106" i="1"/>
  <c r="G110" i="1"/>
  <c r="G113" i="1"/>
  <c r="G114" i="1"/>
  <c r="G116" i="1"/>
  <c r="G117" i="1"/>
  <c r="AG54" i="1"/>
  <c r="AG55" i="1"/>
  <c r="Z54" i="1"/>
  <c r="Z55" i="1"/>
  <c r="Y54" i="1"/>
  <c r="Y55" i="1"/>
  <c r="T54" i="1"/>
  <c r="T55" i="1"/>
  <c r="S54" i="1"/>
  <c r="S55" i="1"/>
  <c r="N54" i="1"/>
  <c r="N55" i="1"/>
  <c r="M54" i="1"/>
  <c r="M55" i="1"/>
  <c r="H54" i="1"/>
  <c r="H55" i="1"/>
  <c r="G54" i="1"/>
  <c r="G55" i="1"/>
  <c r="Y32" i="1"/>
  <c r="Z32" i="1"/>
  <c r="AG29" i="1"/>
  <c r="AG30" i="1"/>
  <c r="AG452" i="1" s="1"/>
  <c r="AG31" i="1"/>
  <c r="AG32" i="1"/>
  <c r="E30" i="1"/>
  <c r="F30" i="1"/>
  <c r="K30" i="1"/>
  <c r="L30" i="1"/>
  <c r="Q30" i="1"/>
  <c r="R30" i="1"/>
  <c r="W30" i="1"/>
  <c r="X30" i="1"/>
  <c r="AC30" i="1"/>
  <c r="AH30" i="1"/>
  <c r="AH452" i="1" s="1"/>
  <c r="AL30" i="1"/>
  <c r="AL452" i="1" s="1"/>
  <c r="AG22" i="1"/>
  <c r="AG23" i="1"/>
  <c r="AG450" i="1" s="1"/>
  <c r="AG24" i="1"/>
  <c r="AG25" i="1"/>
  <c r="E23" i="1"/>
  <c r="F23" i="1"/>
  <c r="K23" i="1"/>
  <c r="L23" i="1"/>
  <c r="Q23" i="1"/>
  <c r="R23" i="1"/>
  <c r="W23" i="1"/>
  <c r="X23" i="1"/>
  <c r="AC23" i="1"/>
  <c r="AH23" i="1"/>
  <c r="AH450" i="1" s="1"/>
  <c r="AL23" i="1"/>
  <c r="AL450" i="1" s="1"/>
  <c r="S32" i="1"/>
  <c r="T32" i="1"/>
  <c r="M32" i="1"/>
  <c r="N32" i="1"/>
  <c r="G32" i="1"/>
  <c r="H32" i="1"/>
  <c r="Y29" i="1"/>
  <c r="Z29" i="1"/>
  <c r="S29" i="1"/>
  <c r="T29" i="1"/>
  <c r="M29" i="1"/>
  <c r="N29" i="1"/>
  <c r="G29" i="1"/>
  <c r="H29" i="1"/>
  <c r="Y25" i="1"/>
  <c r="Z25" i="1"/>
  <c r="S25" i="1"/>
  <c r="T25" i="1"/>
  <c r="M25" i="1"/>
  <c r="N25" i="1"/>
  <c r="G25" i="1"/>
  <c r="H25" i="1"/>
  <c r="AG66" i="1"/>
  <c r="AG477" i="1" s="1"/>
  <c r="AG72" i="1"/>
  <c r="AG479" i="1" s="1"/>
  <c r="AG69" i="1"/>
  <c r="AG478" i="1" s="1"/>
  <c r="AG71" i="1"/>
  <c r="E72" i="1"/>
  <c r="F72" i="1"/>
  <c r="K72" i="1"/>
  <c r="L72" i="1"/>
  <c r="Q72" i="1"/>
  <c r="R72" i="1"/>
  <c r="W72" i="1"/>
  <c r="X72" i="1"/>
  <c r="AC72" i="1"/>
  <c r="AH72" i="1"/>
  <c r="AH479" i="1" s="1"/>
  <c r="AL72" i="1"/>
  <c r="AL479" i="1" s="1"/>
  <c r="AH69" i="1"/>
  <c r="AH478" i="1" s="1"/>
  <c r="AL69" i="1"/>
  <c r="AL478" i="1" s="1"/>
  <c r="E69" i="1"/>
  <c r="F69" i="1"/>
  <c r="K69" i="1"/>
  <c r="L69" i="1"/>
  <c r="Q69" i="1"/>
  <c r="R69" i="1"/>
  <c r="W69" i="1"/>
  <c r="X69" i="1"/>
  <c r="AC69" i="1"/>
  <c r="E66" i="1"/>
  <c r="F66" i="1"/>
  <c r="K66" i="1"/>
  <c r="L66" i="1"/>
  <c r="Q66" i="1"/>
  <c r="R66" i="1"/>
  <c r="W66" i="1"/>
  <c r="X66" i="1"/>
  <c r="AC66" i="1"/>
  <c r="AH66" i="1"/>
  <c r="AH477" i="1" s="1"/>
  <c r="AL66" i="1"/>
  <c r="AL477" i="1" s="1"/>
  <c r="Z71" i="1"/>
  <c r="Y71" i="1"/>
  <c r="T71" i="1"/>
  <c r="S71" i="1"/>
  <c r="N71" i="1"/>
  <c r="M71" i="1"/>
  <c r="H71" i="1"/>
  <c r="G71" i="1"/>
  <c r="Z68" i="1"/>
  <c r="Y68" i="1"/>
  <c r="T68" i="1"/>
  <c r="S68" i="1"/>
  <c r="N68" i="1"/>
  <c r="M68" i="1"/>
  <c r="H68" i="1"/>
  <c r="G68" i="1"/>
  <c r="W46" i="1"/>
  <c r="X46" i="1"/>
  <c r="AG46" i="1"/>
  <c r="AG47" i="1"/>
  <c r="AG48" i="1"/>
  <c r="AG49" i="1"/>
  <c r="AG50" i="1"/>
  <c r="E46" i="1"/>
  <c r="F46" i="1"/>
  <c r="K46" i="1"/>
  <c r="L46" i="1"/>
  <c r="Q46" i="1"/>
  <c r="R46" i="1"/>
  <c r="AC46" i="1"/>
  <c r="Y48" i="1"/>
  <c r="Z48" i="1"/>
  <c r="S48" i="1"/>
  <c r="T48" i="1"/>
  <c r="M48" i="1"/>
  <c r="N48" i="1"/>
  <c r="G48" i="1"/>
  <c r="H48" i="1"/>
  <c r="Z297" i="1"/>
  <c r="Z298" i="1"/>
  <c r="Z300" i="1"/>
  <c r="Z301" i="1"/>
  <c r="Y297" i="1"/>
  <c r="Y298" i="1"/>
  <c r="Y300" i="1"/>
  <c r="Y301" i="1"/>
  <c r="T297" i="1"/>
  <c r="T298" i="1"/>
  <c r="T300" i="1"/>
  <c r="T301" i="1"/>
  <c r="S297" i="1"/>
  <c r="S298" i="1"/>
  <c r="S300" i="1"/>
  <c r="S301" i="1"/>
  <c r="N298" i="1"/>
  <c r="N300" i="1"/>
  <c r="N301" i="1"/>
  <c r="M298" i="1"/>
  <c r="M300" i="1"/>
  <c r="M301" i="1"/>
  <c r="H300" i="1"/>
  <c r="H301" i="1"/>
  <c r="G300" i="1"/>
  <c r="C300" i="1" s="1"/>
  <c r="D300" i="1" s="1"/>
  <c r="G301" i="1"/>
  <c r="AG301" i="1"/>
  <c r="Z315" i="1"/>
  <c r="Y315" i="1"/>
  <c r="T315" i="1"/>
  <c r="S315" i="1"/>
  <c r="N315" i="1"/>
  <c r="M315" i="1"/>
  <c r="H315" i="1"/>
  <c r="H360" i="1" s="1"/>
  <c r="G315" i="1"/>
  <c r="T288" i="1"/>
  <c r="S288" i="1"/>
  <c r="N288" i="1"/>
  <c r="M288" i="1"/>
  <c r="H287" i="1"/>
  <c r="H288" i="1"/>
  <c r="G287" i="1"/>
  <c r="G288" i="1"/>
  <c r="S287" i="1"/>
  <c r="T287" i="1"/>
  <c r="M287" i="1"/>
  <c r="N287" i="1"/>
  <c r="AG283" i="1"/>
  <c r="AG284" i="1"/>
  <c r="AG285" i="1"/>
  <c r="AG17" i="1"/>
  <c r="AG18" i="1"/>
  <c r="AG19" i="1"/>
  <c r="AG538" i="1" s="1"/>
  <c r="AG20" i="1"/>
  <c r="AG21" i="1"/>
  <c r="AG26" i="1"/>
  <c r="AG451" i="1" s="1"/>
  <c r="AL19" i="1"/>
  <c r="AL538" i="1" s="1"/>
  <c r="E19" i="1"/>
  <c r="F19" i="1"/>
  <c r="K19" i="1"/>
  <c r="L19" i="1"/>
  <c r="Q19" i="1"/>
  <c r="R19" i="1"/>
  <c r="W19" i="1"/>
  <c r="X19" i="1"/>
  <c r="AC19" i="1"/>
  <c r="AH19" i="1"/>
  <c r="AH538" i="1" s="1"/>
  <c r="AG37" i="1"/>
  <c r="AG38" i="1"/>
  <c r="AG429" i="1" s="1"/>
  <c r="AG39" i="1"/>
  <c r="AG40" i="1"/>
  <c r="AG41" i="1"/>
  <c r="E38" i="1"/>
  <c r="F38" i="1"/>
  <c r="K38" i="1"/>
  <c r="L38" i="1"/>
  <c r="Q38" i="1"/>
  <c r="R38" i="1"/>
  <c r="W38" i="1"/>
  <c r="X38" i="1"/>
  <c r="AC38" i="1"/>
  <c r="AH38" i="1"/>
  <c r="AH429" i="1" s="1"/>
  <c r="AL38" i="1"/>
  <c r="AL429" i="1" s="1"/>
  <c r="AG9" i="1"/>
  <c r="AG641" i="1" s="1"/>
  <c r="AG10" i="1"/>
  <c r="AG11" i="1"/>
  <c r="AG12" i="1"/>
  <c r="AG13" i="1"/>
  <c r="AG14" i="1"/>
  <c r="E9" i="1"/>
  <c r="F9" i="1"/>
  <c r="K9" i="1"/>
  <c r="L9" i="1"/>
  <c r="Q9" i="1"/>
  <c r="R9" i="1"/>
  <c r="W9" i="1"/>
  <c r="X9" i="1"/>
  <c r="AC9" i="1"/>
  <c r="AH9" i="1"/>
  <c r="AH641" i="1" s="1"/>
  <c r="AL9" i="1"/>
  <c r="AL641" i="1" s="1"/>
  <c r="AO276" i="1"/>
  <c r="AO277" i="1"/>
  <c r="AN276" i="1"/>
  <c r="AN277" i="1"/>
  <c r="AM276" i="1"/>
  <c r="AM277" i="1"/>
  <c r="AK276" i="1"/>
  <c r="AK277" i="1"/>
  <c r="AJ276" i="1"/>
  <c r="AJ277" i="1"/>
  <c r="AI276" i="1"/>
  <c r="AI277" i="1"/>
  <c r="AG286" i="1"/>
  <c r="Z280" i="1"/>
  <c r="Z281" i="1"/>
  <c r="Z283" i="1"/>
  <c r="Z284" i="1"/>
  <c r="Z285" i="1"/>
  <c r="Z286" i="1"/>
  <c r="Z287" i="1"/>
  <c r="Z288" i="1"/>
  <c r="Y280" i="1"/>
  <c r="Y281" i="1"/>
  <c r="Y283" i="1"/>
  <c r="Y284" i="1"/>
  <c r="Y285" i="1"/>
  <c r="Y286" i="1"/>
  <c r="Y287" i="1"/>
  <c r="Y288" i="1"/>
  <c r="T280" i="1"/>
  <c r="T281" i="1"/>
  <c r="T283" i="1"/>
  <c r="T284" i="1"/>
  <c r="S280" i="1"/>
  <c r="S281" i="1"/>
  <c r="S283" i="1"/>
  <c r="S284" i="1"/>
  <c r="N280" i="1"/>
  <c r="N281" i="1"/>
  <c r="N283" i="1"/>
  <c r="N284" i="1"/>
  <c r="M280" i="1"/>
  <c r="M281" i="1"/>
  <c r="M283" i="1"/>
  <c r="M284" i="1"/>
  <c r="H280" i="1"/>
  <c r="H281" i="1"/>
  <c r="H283" i="1"/>
  <c r="H284" i="1"/>
  <c r="G280" i="1"/>
  <c r="C280" i="1" s="1"/>
  <c r="G281" i="1"/>
  <c r="G283" i="1"/>
  <c r="G284" i="1"/>
  <c r="Y22" i="1"/>
  <c r="Z22" i="1"/>
  <c r="S22" i="1"/>
  <c r="T22" i="1"/>
  <c r="M22" i="1"/>
  <c r="N22" i="1"/>
  <c r="G22" i="1"/>
  <c r="H22" i="1"/>
  <c r="Y41" i="1"/>
  <c r="Z41" i="1"/>
  <c r="S41" i="1"/>
  <c r="T41" i="1"/>
  <c r="M41" i="1"/>
  <c r="N41" i="1"/>
  <c r="G41" i="1"/>
  <c r="H41" i="1"/>
  <c r="Z96" i="1"/>
  <c r="Z99" i="1"/>
  <c r="Z100" i="1"/>
  <c r="Y96" i="1"/>
  <c r="Y99" i="1"/>
  <c r="Y100" i="1"/>
  <c r="T96" i="1"/>
  <c r="T99" i="1"/>
  <c r="T100" i="1"/>
  <c r="S99" i="1"/>
  <c r="S100" i="1"/>
  <c r="N99" i="1"/>
  <c r="N100" i="1"/>
  <c r="M99" i="1"/>
  <c r="M100" i="1"/>
  <c r="H99" i="1"/>
  <c r="H100" i="1"/>
  <c r="G99" i="1"/>
  <c r="G100" i="1"/>
  <c r="AG15" i="1"/>
  <c r="AG16" i="1"/>
  <c r="E15" i="1"/>
  <c r="F15" i="1"/>
  <c r="K15" i="1"/>
  <c r="L15" i="1"/>
  <c r="Q15" i="1"/>
  <c r="R15" i="1"/>
  <c r="W15" i="1"/>
  <c r="X15" i="1"/>
  <c r="AC15" i="1"/>
  <c r="AL15" i="1"/>
  <c r="AL426" i="1" s="1"/>
  <c r="Z14" i="1"/>
  <c r="Z16" i="1"/>
  <c r="Z17" i="1"/>
  <c r="Y14" i="1"/>
  <c r="Y16" i="1"/>
  <c r="Y17" i="1"/>
  <c r="T13" i="1"/>
  <c r="T14" i="1"/>
  <c r="T16" i="1"/>
  <c r="T17" i="1"/>
  <c r="S14" i="1"/>
  <c r="S16" i="1"/>
  <c r="S17" i="1"/>
  <c r="N13" i="1"/>
  <c r="N14" i="1"/>
  <c r="N16" i="1"/>
  <c r="N17" i="1"/>
  <c r="M14" i="1"/>
  <c r="M16" i="1"/>
  <c r="M17" i="1"/>
  <c r="H13" i="1"/>
  <c r="H14" i="1"/>
  <c r="H16" i="1"/>
  <c r="H17" i="1"/>
  <c r="H18" i="1"/>
  <c r="G14" i="1"/>
  <c r="G16" i="1"/>
  <c r="G17" i="1"/>
  <c r="G18" i="1"/>
  <c r="AG34" i="1"/>
  <c r="AG430" i="1" s="1"/>
  <c r="AG35" i="1"/>
  <c r="E34" i="1"/>
  <c r="F34" i="1"/>
  <c r="K34" i="1"/>
  <c r="L34" i="1"/>
  <c r="Q34" i="1"/>
  <c r="R34" i="1"/>
  <c r="W34" i="1"/>
  <c r="X34" i="1"/>
  <c r="AC34" i="1"/>
  <c r="Z40" i="1"/>
  <c r="Y40" i="1"/>
  <c r="T40" i="1"/>
  <c r="S40" i="1"/>
  <c r="N40" i="1"/>
  <c r="M40" i="1"/>
  <c r="AG60" i="1"/>
  <c r="AG61" i="1"/>
  <c r="AG536" i="1" s="1"/>
  <c r="AG62" i="1"/>
  <c r="AG63" i="1"/>
  <c r="AG64" i="1"/>
  <c r="E61" i="1"/>
  <c r="F61" i="1"/>
  <c r="K61" i="1"/>
  <c r="L61" i="1"/>
  <c r="Q61" i="1"/>
  <c r="R61" i="1"/>
  <c r="W61" i="1"/>
  <c r="X61" i="1"/>
  <c r="AC61" i="1"/>
  <c r="AH61" i="1"/>
  <c r="AH536" i="1" s="1"/>
  <c r="AL61" i="1"/>
  <c r="AL536" i="1" s="1"/>
  <c r="AM64" i="1"/>
  <c r="AJ64" i="1"/>
  <c r="AI64" i="1"/>
  <c r="AA64" i="1"/>
  <c r="AK64" i="1" s="1"/>
  <c r="Z63" i="1"/>
  <c r="Z64" i="1"/>
  <c r="Y63" i="1"/>
  <c r="V64" i="1"/>
  <c r="AN64" i="1" s="1"/>
  <c r="T63" i="1"/>
  <c r="S63" i="1"/>
  <c r="N63" i="1"/>
  <c r="M63" i="1"/>
  <c r="H63" i="1"/>
  <c r="G63" i="1"/>
  <c r="Y37" i="1"/>
  <c r="Z37" i="1"/>
  <c r="S37" i="1"/>
  <c r="T37" i="1"/>
  <c r="M37" i="1"/>
  <c r="N37" i="1"/>
  <c r="G40" i="1"/>
  <c r="H40" i="1"/>
  <c r="G37" i="1"/>
  <c r="H37" i="1"/>
  <c r="AH427" i="1"/>
  <c r="AL427" i="1"/>
  <c r="AG56" i="1"/>
  <c r="AG57" i="1"/>
  <c r="AG58" i="1"/>
  <c r="AG535" i="1" s="1"/>
  <c r="AG59" i="1"/>
  <c r="AG65" i="1"/>
  <c r="AG67" i="1"/>
  <c r="E58" i="1"/>
  <c r="F58" i="1"/>
  <c r="K58" i="1"/>
  <c r="L58" i="1"/>
  <c r="Q58" i="1"/>
  <c r="R58" i="1"/>
  <c r="W58" i="1"/>
  <c r="X58" i="1"/>
  <c r="AC58" i="1"/>
  <c r="AH58" i="1"/>
  <c r="AH535" i="1" s="1"/>
  <c r="AL58" i="1"/>
  <c r="AL535" i="1" s="1"/>
  <c r="Z60" i="1"/>
  <c r="Y60" i="1"/>
  <c r="T60" i="1"/>
  <c r="S60" i="1"/>
  <c r="N60" i="1"/>
  <c r="M60" i="1"/>
  <c r="H60" i="1"/>
  <c r="G60" i="1"/>
  <c r="Z12" i="1"/>
  <c r="Y12" i="1"/>
  <c r="T12" i="1"/>
  <c r="S12" i="1"/>
  <c r="N12" i="1"/>
  <c r="M12" i="1"/>
  <c r="H12" i="1"/>
  <c r="G11" i="1"/>
  <c r="G12" i="1"/>
  <c r="AG36" i="1"/>
  <c r="T36" i="1"/>
  <c r="S36" i="1"/>
  <c r="Y36" i="1"/>
  <c r="Z36" i="1"/>
  <c r="M36" i="1"/>
  <c r="N36" i="1"/>
  <c r="G36" i="1"/>
  <c r="H36" i="1"/>
  <c r="AG81" i="1"/>
  <c r="AG82" i="1"/>
  <c r="AG83" i="1"/>
  <c r="AG84" i="1"/>
  <c r="AG85" i="1"/>
  <c r="AG86" i="1"/>
  <c r="X83" i="1"/>
  <c r="AC83" i="1"/>
  <c r="AH83" i="1"/>
  <c r="AL83" i="1"/>
  <c r="AA160" i="1" l="1"/>
  <c r="V314" i="1"/>
  <c r="C301" i="1"/>
  <c r="D301" i="1" s="1"/>
  <c r="C323" i="1"/>
  <c r="D323" i="1" s="1"/>
  <c r="AA314" i="1"/>
  <c r="O237" i="1"/>
  <c r="P237" i="1" s="1"/>
  <c r="D243" i="1"/>
  <c r="U243" i="1" s="1"/>
  <c r="C242" i="1"/>
  <c r="O314" i="1"/>
  <c r="U307" i="1"/>
  <c r="V307" i="1" s="1"/>
  <c r="AA241" i="1"/>
  <c r="AB241" i="1" s="1"/>
  <c r="I237" i="1"/>
  <c r="J237" i="1" s="1"/>
  <c r="V256" i="1"/>
  <c r="V160" i="1" s="1"/>
  <c r="U333" i="1"/>
  <c r="I241" i="1"/>
  <c r="J241" i="1" s="1"/>
  <c r="AO241" i="1" s="1"/>
  <c r="AO751" i="1" s="1"/>
  <c r="U241" i="1"/>
  <c r="V241" i="1" s="1"/>
  <c r="AN241" i="1" s="1"/>
  <c r="AN751" i="1" s="1"/>
  <c r="U237" i="1"/>
  <c r="I243" i="1"/>
  <c r="I242" i="1" s="1"/>
  <c r="D242" i="1"/>
  <c r="O291" i="1"/>
  <c r="P291" i="1" s="1"/>
  <c r="AA318" i="1"/>
  <c r="AB318" i="1" s="1"/>
  <c r="AA307" i="1"/>
  <c r="AB307" i="1" s="1"/>
  <c r="C22" i="1"/>
  <c r="D22" i="1" s="1"/>
  <c r="U22" i="1" s="1"/>
  <c r="V22" i="1" s="1"/>
  <c r="O307" i="1"/>
  <c r="O333" i="1"/>
  <c r="AI333" i="1" s="1"/>
  <c r="AJ256" i="1"/>
  <c r="AJ160" i="1" s="1"/>
  <c r="O318" i="1"/>
  <c r="P318" i="1" s="1"/>
  <c r="AA8" i="1"/>
  <c r="AB8" i="1" s="1"/>
  <c r="U8" i="1"/>
  <c r="V8" i="1" s="1"/>
  <c r="AB312" i="1"/>
  <c r="AO312" i="1" s="1"/>
  <c r="C281" i="1"/>
  <c r="D281" i="1" s="1"/>
  <c r="AA243" i="1"/>
  <c r="AB243" i="1" s="1"/>
  <c r="AB242" i="1" s="1"/>
  <c r="AG433" i="1"/>
  <c r="AG539" i="1"/>
  <c r="I163" i="1"/>
  <c r="J163" i="1" s="1"/>
  <c r="O132" i="1"/>
  <c r="P132" i="1" s="1"/>
  <c r="AI163" i="1"/>
  <c r="P163" i="1"/>
  <c r="J8" i="1"/>
  <c r="AO8" i="1" s="1"/>
  <c r="AO640" i="1" s="1"/>
  <c r="AJ8" i="1"/>
  <c r="AJ640" i="1" s="1"/>
  <c r="J307" i="1"/>
  <c r="AO307" i="1" s="1"/>
  <c r="J318" i="1"/>
  <c r="J363" i="1" s="1"/>
  <c r="C238" i="1"/>
  <c r="D238" i="1" s="1"/>
  <c r="AA249" i="1"/>
  <c r="H282" i="1"/>
  <c r="S282" i="1"/>
  <c r="Y282" i="1"/>
  <c r="C126" i="1"/>
  <c r="D126" i="1" s="1"/>
  <c r="I126" i="1" s="1"/>
  <c r="J126" i="1" s="1"/>
  <c r="C321" i="1"/>
  <c r="D321" i="1" s="1"/>
  <c r="O321" i="1" s="1"/>
  <c r="O312" i="1"/>
  <c r="V318" i="1"/>
  <c r="V363" i="1" s="1"/>
  <c r="I312" i="1"/>
  <c r="J312" i="1" s="1"/>
  <c r="C16" i="1"/>
  <c r="D16" i="1" s="1"/>
  <c r="U301" i="1"/>
  <c r="V301" i="1" s="1"/>
  <c r="C332" i="1"/>
  <c r="AB313" i="1"/>
  <c r="U312" i="1"/>
  <c r="AJ312" i="1" s="1"/>
  <c r="AA324" i="1"/>
  <c r="AK324" i="1" s="1"/>
  <c r="AJ333" i="1"/>
  <c r="AA291" i="1"/>
  <c r="AK291" i="1" s="1"/>
  <c r="O243" i="1"/>
  <c r="AB237" i="1"/>
  <c r="J291" i="1"/>
  <c r="AA239" i="1"/>
  <c r="AA238" i="1" s="1"/>
  <c r="I239" i="1"/>
  <c r="O324" i="1"/>
  <c r="AA163" i="1"/>
  <c r="I314" i="1"/>
  <c r="AJ314" i="1" s="1"/>
  <c r="AJ670" i="1" s="1"/>
  <c r="AS667" i="1" s="1"/>
  <c r="U163" i="1"/>
  <c r="O8" i="1"/>
  <c r="C287" i="1"/>
  <c r="D287" i="1" s="1"/>
  <c r="AA287" i="1" s="1"/>
  <c r="AI291" i="1"/>
  <c r="C17" i="1"/>
  <c r="D17" i="1" s="1"/>
  <c r="O17" i="1" s="1"/>
  <c r="P17" i="1" s="1"/>
  <c r="G282" i="1"/>
  <c r="N282" i="1"/>
  <c r="T282" i="1"/>
  <c r="Z282" i="1"/>
  <c r="O300" i="1"/>
  <c r="P300" i="1" s="1"/>
  <c r="C320" i="1"/>
  <c r="D320" i="1" s="1"/>
  <c r="U320" i="1" s="1"/>
  <c r="V320" i="1" s="1"/>
  <c r="AK314" i="1"/>
  <c r="AK670" i="1" s="1"/>
  <c r="U291" i="1"/>
  <c r="AJ291" i="1" s="1"/>
  <c r="U324" i="1"/>
  <c r="AJ324" i="1" s="1"/>
  <c r="I249" i="1"/>
  <c r="AJ249" i="1" s="1"/>
  <c r="AJ754" i="1" s="1"/>
  <c r="AS751" i="1" s="1"/>
  <c r="O313" i="1"/>
  <c r="P313" i="1" s="1"/>
  <c r="O249" i="1"/>
  <c r="C288" i="1"/>
  <c r="D288" i="1" s="1"/>
  <c r="U288" i="1" s="1"/>
  <c r="V288" i="1" s="1"/>
  <c r="C315" i="1"/>
  <c r="D315" i="1" s="1"/>
  <c r="O315" i="1" s="1"/>
  <c r="U315" i="1"/>
  <c r="U300" i="1"/>
  <c r="AA300" i="1"/>
  <c r="AB300" i="1" s="1"/>
  <c r="C326" i="1"/>
  <c r="D326" i="1" s="1"/>
  <c r="O326" i="1" s="1"/>
  <c r="U321" i="1"/>
  <c r="I313" i="1"/>
  <c r="AK313" i="1" s="1"/>
  <c r="AK669" i="1" s="1"/>
  <c r="P314" i="1"/>
  <c r="AI307" i="1"/>
  <c r="AI703" i="1" s="1"/>
  <c r="AK333" i="1"/>
  <c r="V249" i="1"/>
  <c r="U239" i="1"/>
  <c r="V239" i="1" s="1"/>
  <c r="U313" i="1"/>
  <c r="V313" i="1" s="1"/>
  <c r="M282" i="1"/>
  <c r="C283" i="1"/>
  <c r="U247" i="1"/>
  <c r="U245" i="1" s="1"/>
  <c r="O247" i="1"/>
  <c r="O245" i="1" s="1"/>
  <c r="I247" i="1"/>
  <c r="J247" i="1" s="1"/>
  <c r="C245" i="1"/>
  <c r="D245" i="1" s="1"/>
  <c r="C284" i="1"/>
  <c r="D284" i="1" s="1"/>
  <c r="AA284" i="1" s="1"/>
  <c r="U45" i="1"/>
  <c r="V45" i="1" s="1"/>
  <c r="O44" i="1"/>
  <c r="P44" i="1" s="1"/>
  <c r="I43" i="1"/>
  <c r="J43" i="1" s="1"/>
  <c r="U43" i="1"/>
  <c r="V43" i="1" s="1"/>
  <c r="C131" i="1"/>
  <c r="D131" i="1" s="1"/>
  <c r="AA43" i="1"/>
  <c r="AB43" i="1" s="1"/>
  <c r="P133" i="1"/>
  <c r="AA45" i="1"/>
  <c r="AB45" i="1" s="1"/>
  <c r="AA133" i="1"/>
  <c r="AB133" i="1" s="1"/>
  <c r="P130" i="1"/>
  <c r="D280" i="1"/>
  <c r="AA280" i="1" s="1"/>
  <c r="V44" i="1"/>
  <c r="P43" i="1"/>
  <c r="J45" i="1"/>
  <c r="C114" i="1"/>
  <c r="D114" i="1" s="1"/>
  <c r="O114" i="1" s="1"/>
  <c r="C116" i="1"/>
  <c r="D116" i="1" s="1"/>
  <c r="C60" i="1"/>
  <c r="D60" i="1" s="1"/>
  <c r="U60" i="1" s="1"/>
  <c r="C119" i="1"/>
  <c r="D119" i="1" s="1"/>
  <c r="I119" i="1" s="1"/>
  <c r="C103" i="1"/>
  <c r="D103" i="1" s="1"/>
  <c r="O103" i="1" s="1"/>
  <c r="U130" i="1"/>
  <c r="V130" i="1" s="1"/>
  <c r="C100" i="1"/>
  <c r="D100" i="1" s="1"/>
  <c r="O100" i="1" s="1"/>
  <c r="I132" i="1"/>
  <c r="J132" i="1" s="1"/>
  <c r="U133" i="1"/>
  <c r="U131" i="1" s="1"/>
  <c r="AA132" i="1"/>
  <c r="AA44" i="1"/>
  <c r="I44" i="1"/>
  <c r="J44" i="1" s="1"/>
  <c r="C40" i="1"/>
  <c r="D40" i="1" s="1"/>
  <c r="I40" i="1" s="1"/>
  <c r="J40" i="1" s="1"/>
  <c r="C125" i="1"/>
  <c r="D125" i="1" s="1"/>
  <c r="U125" i="1" s="1"/>
  <c r="C111" i="1"/>
  <c r="D111" i="1" s="1"/>
  <c r="O111" i="1" s="1"/>
  <c r="C55" i="1"/>
  <c r="D55" i="1" s="1"/>
  <c r="U55" i="1" s="1"/>
  <c r="C41" i="1"/>
  <c r="D41" i="1" s="1"/>
  <c r="I41" i="1" s="1"/>
  <c r="J41" i="1" s="1"/>
  <c r="C102" i="1"/>
  <c r="D102" i="1" s="1"/>
  <c r="AA102" i="1" s="1"/>
  <c r="C14" i="1"/>
  <c r="D14" i="1" s="1"/>
  <c r="I14" i="1" s="1"/>
  <c r="C121" i="1"/>
  <c r="D121" i="1" s="1"/>
  <c r="AA121" i="1" s="1"/>
  <c r="C105" i="1"/>
  <c r="D105" i="1" s="1"/>
  <c r="U105" i="1" s="1"/>
  <c r="I130" i="1"/>
  <c r="J130" i="1" s="1"/>
  <c r="V132" i="1"/>
  <c r="I133" i="1"/>
  <c r="J133" i="1" s="1"/>
  <c r="C113" i="1"/>
  <c r="D113" i="1" s="1"/>
  <c r="I113" i="1" s="1"/>
  <c r="C68" i="1"/>
  <c r="D68" i="1" s="1"/>
  <c r="AA68" i="1" s="1"/>
  <c r="C25" i="1"/>
  <c r="D25" i="1" s="1"/>
  <c r="AA25" i="1" s="1"/>
  <c r="C29" i="1"/>
  <c r="D29" i="1" s="1"/>
  <c r="O29" i="1" s="1"/>
  <c r="C122" i="1"/>
  <c r="D122" i="1" s="1"/>
  <c r="U122" i="1" s="1"/>
  <c r="C106" i="1"/>
  <c r="D106" i="1" s="1"/>
  <c r="U106" i="1" s="1"/>
  <c r="AA130" i="1"/>
  <c r="AB130" i="1" s="1"/>
  <c r="C118" i="1"/>
  <c r="D118" i="1" s="1"/>
  <c r="I118" i="1" s="1"/>
  <c r="C32" i="1"/>
  <c r="D32" i="1" s="1"/>
  <c r="I32" i="1" s="1"/>
  <c r="O45" i="1"/>
  <c r="C48" i="1"/>
  <c r="D48" i="1" s="1"/>
  <c r="I48" i="1" s="1"/>
  <c r="C37" i="1"/>
  <c r="D37" i="1" s="1"/>
  <c r="C71" i="1"/>
  <c r="D71" i="1" s="1"/>
  <c r="O71" i="1" s="1"/>
  <c r="P71" i="1" s="1"/>
  <c r="C117" i="1"/>
  <c r="D117" i="1" s="1"/>
  <c r="AA117" i="1" s="1"/>
  <c r="AB117" i="1" s="1"/>
  <c r="C36" i="1"/>
  <c r="D36" i="1" s="1"/>
  <c r="O36" i="1" s="1"/>
  <c r="C12" i="1"/>
  <c r="D12" i="1" s="1"/>
  <c r="O12" i="1" s="1"/>
  <c r="C63" i="1"/>
  <c r="D63" i="1" s="1"/>
  <c r="AA63" i="1" s="1"/>
  <c r="C124" i="1"/>
  <c r="D124" i="1" s="1"/>
  <c r="I124" i="1" s="1"/>
  <c r="C110" i="1"/>
  <c r="D110" i="1" s="1"/>
  <c r="O110" i="1" s="1"/>
  <c r="C99" i="1"/>
  <c r="D99" i="1" s="1"/>
  <c r="U99" i="1" s="1"/>
  <c r="C97" i="1"/>
  <c r="D97" i="1" s="1"/>
  <c r="U97" i="1" s="1"/>
  <c r="C54" i="1"/>
  <c r="D54" i="1" s="1"/>
  <c r="U54" i="1" s="1"/>
  <c r="U52" i="1" s="1"/>
  <c r="C164" i="1"/>
  <c r="D164" i="1" s="1"/>
  <c r="C396" i="1"/>
  <c r="D396" i="1" s="1"/>
  <c r="C140" i="1"/>
  <c r="D140" i="1" s="1"/>
  <c r="AL364" i="1"/>
  <c r="AL644" i="1"/>
  <c r="I396" i="1"/>
  <c r="I238" i="1"/>
  <c r="U396" i="1"/>
  <c r="O396" i="1"/>
  <c r="AJ360" i="1"/>
  <c r="AJ849" i="1" s="1"/>
  <c r="AK360" i="1"/>
  <c r="AK849" i="1" s="1"/>
  <c r="AI360" i="1"/>
  <c r="AI849" i="1" s="1"/>
  <c r="AM363" i="1"/>
  <c r="AG695" i="1"/>
  <c r="AG681" i="1"/>
  <c r="AL645" i="1"/>
  <c r="AG696" i="1"/>
  <c r="AL834" i="1"/>
  <c r="AL871" i="1"/>
  <c r="AG834" i="1"/>
  <c r="AG871" i="1"/>
  <c r="Z316" i="1"/>
  <c r="Z359" i="1" s="1"/>
  <c r="AG697" i="1"/>
  <c r="AH834" i="1"/>
  <c r="AH871" i="1"/>
  <c r="AG645" i="1"/>
  <c r="AH844" i="1"/>
  <c r="AL844" i="1"/>
  <c r="AG844" i="1"/>
  <c r="AL805" i="1"/>
  <c r="AL749" i="1"/>
  <c r="AG805" i="1"/>
  <c r="AG749" i="1"/>
  <c r="AH805" i="1"/>
  <c r="AH749" i="1"/>
  <c r="AK236" i="1"/>
  <c r="AK561" i="1" s="1"/>
  <c r="AH598" i="1"/>
  <c r="AH694" i="1"/>
  <c r="AG598" i="1"/>
  <c r="AG694" i="1"/>
  <c r="AL598" i="1"/>
  <c r="AL694" i="1"/>
  <c r="AI239" i="1"/>
  <c r="AI238" i="1" s="1"/>
  <c r="AI563" i="1" s="1"/>
  <c r="AO236" i="1"/>
  <c r="AO561" i="1" s="1"/>
  <c r="J239" i="1"/>
  <c r="P239" i="1"/>
  <c r="AI236" i="1"/>
  <c r="AI561" i="1" s="1"/>
  <c r="AM236" i="1"/>
  <c r="AM561" i="1" s="1"/>
  <c r="AH476" i="1"/>
  <c r="AH590" i="1"/>
  <c r="AH777" i="1"/>
  <c r="AG432" i="1"/>
  <c r="AL777" i="1"/>
  <c r="AL476" i="1"/>
  <c r="AL590" i="1"/>
  <c r="AG590" i="1"/>
  <c r="AG777" i="1"/>
  <c r="AG476" i="1"/>
  <c r="AM256" i="1"/>
  <c r="AM160" i="1" s="1"/>
  <c r="J160" i="1"/>
  <c r="AO256" i="1"/>
  <c r="AO160" i="1" s="1"/>
  <c r="AN256" i="1"/>
  <c r="AN160" i="1" s="1"/>
  <c r="AN236" i="1"/>
  <c r="AN561" i="1" s="1"/>
  <c r="AJ236" i="1"/>
  <c r="AJ561" i="1" s="1"/>
  <c r="AS558" i="1" s="1"/>
  <c r="AM237" i="1"/>
  <c r="AM562" i="1" s="1"/>
  <c r="Z15" i="1"/>
  <c r="AJ692" i="1"/>
  <c r="AH722" i="1"/>
  <c r="AH505" i="1"/>
  <c r="AH449" i="1"/>
  <c r="AH668" i="1"/>
  <c r="AH617" i="1"/>
  <c r="AH533" i="1"/>
  <c r="AH560" i="1"/>
  <c r="AH693" i="1"/>
  <c r="AL505" i="1"/>
  <c r="AL722" i="1"/>
  <c r="AL560" i="1"/>
  <c r="AL617" i="1"/>
  <c r="AL449" i="1"/>
  <c r="AL668" i="1"/>
  <c r="AL693" i="1"/>
  <c r="AL533" i="1"/>
  <c r="AG505" i="1"/>
  <c r="AG722" i="1"/>
  <c r="AG668" i="1"/>
  <c r="AG560" i="1"/>
  <c r="AG617" i="1"/>
  <c r="AG693" i="1"/>
  <c r="AG533" i="1"/>
  <c r="AG449" i="1"/>
  <c r="AK246" i="1"/>
  <c r="AA245" i="1"/>
  <c r="Z52" i="1"/>
  <c r="AI235" i="1"/>
  <c r="AI750" i="1" s="1"/>
  <c r="J246" i="1"/>
  <c r="AB247" i="1"/>
  <c r="AK235" i="1"/>
  <c r="AK750" i="1" s="1"/>
  <c r="AI246" i="1"/>
  <c r="AJ246" i="1"/>
  <c r="AJ235" i="1"/>
  <c r="AJ750" i="1" s="1"/>
  <c r="AS747" i="1" s="1"/>
  <c r="AI241" i="1"/>
  <c r="AI751" i="1" s="1"/>
  <c r="Y52" i="1"/>
  <c r="V246" i="1"/>
  <c r="AM241" i="1"/>
  <c r="AM751" i="1" s="1"/>
  <c r="AK241" i="1"/>
  <c r="AK751" i="1" s="1"/>
  <c r="I323" i="1"/>
  <c r="I322" i="1" s="1"/>
  <c r="G322" i="1"/>
  <c r="O323" i="1"/>
  <c r="M322" i="1"/>
  <c r="AH425" i="1"/>
  <c r="S52" i="1"/>
  <c r="AL425" i="1"/>
  <c r="N52" i="1"/>
  <c r="V235" i="1"/>
  <c r="AN235" i="1" s="1"/>
  <c r="AN750" i="1" s="1"/>
  <c r="AG425" i="1"/>
  <c r="AA323" i="1"/>
  <c r="AA322" i="1" s="1"/>
  <c r="Y322" i="1"/>
  <c r="T52" i="1"/>
  <c r="AB333" i="1"/>
  <c r="AO333" i="1" s="1"/>
  <c r="P333" i="1"/>
  <c r="AM333" i="1" s="1"/>
  <c r="V291" i="1"/>
  <c r="V333" i="1"/>
  <c r="AN333" i="1" s="1"/>
  <c r="AO235" i="1"/>
  <c r="AO750" i="1" s="1"/>
  <c r="P246" i="1"/>
  <c r="AB246" i="1"/>
  <c r="P235" i="1"/>
  <c r="AM235" i="1" s="1"/>
  <c r="AM750" i="1" s="1"/>
  <c r="M52" i="1"/>
  <c r="H52" i="1"/>
  <c r="G52" i="1"/>
  <c r="Z109" i="1"/>
  <c r="Z364" i="1" s="1"/>
  <c r="Y98" i="1"/>
  <c r="N123" i="1"/>
  <c r="Z123" i="1"/>
  <c r="Z112" i="1"/>
  <c r="N104" i="1"/>
  <c r="H109" i="1"/>
  <c r="H364" i="1" s="1"/>
  <c r="J313" i="1"/>
  <c r="P307" i="1"/>
  <c r="Y15" i="1"/>
  <c r="G115" i="1"/>
  <c r="T123" i="1"/>
  <c r="P312" i="1"/>
  <c r="AM312" i="1" s="1"/>
  <c r="T109" i="1"/>
  <c r="T364" i="1" s="1"/>
  <c r="Z104" i="1"/>
  <c r="N109" i="1"/>
  <c r="N364" i="1" s="1"/>
  <c r="S109" i="1"/>
  <c r="S364" i="1" s="1"/>
  <c r="Z115" i="1"/>
  <c r="N15" i="1"/>
  <c r="H98" i="1"/>
  <c r="T98" i="1"/>
  <c r="AB314" i="1"/>
  <c r="U323" i="1"/>
  <c r="T95" i="1"/>
  <c r="H123" i="1"/>
  <c r="O320" i="1"/>
  <c r="Z98" i="1"/>
  <c r="Y95" i="1"/>
  <c r="S123" i="1"/>
  <c r="Z95" i="1"/>
  <c r="N115" i="1"/>
  <c r="S120" i="1"/>
  <c r="T104" i="1"/>
  <c r="Z101" i="1"/>
  <c r="M123" i="1"/>
  <c r="Y123" i="1"/>
  <c r="N112" i="1"/>
  <c r="G109" i="1"/>
  <c r="G364" i="1" s="1"/>
  <c r="T115" i="1"/>
  <c r="H101" i="1"/>
  <c r="T101" i="1"/>
  <c r="M109" i="1"/>
  <c r="G123" i="1"/>
  <c r="Y115" i="1"/>
  <c r="N101" i="1"/>
  <c r="H115" i="1"/>
  <c r="S101" i="1"/>
  <c r="Z120" i="1"/>
  <c r="Y109" i="1"/>
  <c r="Y364" i="1" s="1"/>
  <c r="M101" i="1"/>
  <c r="Y101" i="1"/>
  <c r="G101" i="1"/>
  <c r="S115" i="1"/>
  <c r="M115" i="1"/>
  <c r="M98" i="1"/>
  <c r="G112" i="1"/>
  <c r="M112" i="1"/>
  <c r="H112" i="1"/>
  <c r="T112" i="1"/>
  <c r="M15" i="1"/>
  <c r="I301" i="1"/>
  <c r="N98" i="1"/>
  <c r="H120" i="1"/>
  <c r="Y112" i="1"/>
  <c r="S112" i="1"/>
  <c r="N120" i="1"/>
  <c r="T120" i="1"/>
  <c r="H104" i="1"/>
  <c r="S104" i="1"/>
  <c r="M104" i="1"/>
  <c r="S98" i="1"/>
  <c r="G104" i="1"/>
  <c r="G98" i="1"/>
  <c r="M120" i="1"/>
  <c r="Y120" i="1"/>
  <c r="Y104" i="1"/>
  <c r="G120" i="1"/>
  <c r="AG426" i="1"/>
  <c r="V300" i="1"/>
  <c r="AB64" i="1"/>
  <c r="AO64" i="1" s="1"/>
  <c r="AA301" i="1"/>
  <c r="O301" i="1"/>
  <c r="I300" i="1"/>
  <c r="J300" i="1" s="1"/>
  <c r="H15" i="1"/>
  <c r="T15" i="1"/>
  <c r="G15" i="1"/>
  <c r="S15" i="1"/>
  <c r="I288" i="1"/>
  <c r="J288" i="1" s="1"/>
  <c r="AJ239" i="1" l="1"/>
  <c r="AJ238" i="1" s="1"/>
  <c r="AJ563" i="1" s="1"/>
  <c r="O22" i="1"/>
  <c r="P22" i="1" s="1"/>
  <c r="J243" i="1"/>
  <c r="J242" i="1" s="1"/>
  <c r="AJ237" i="1"/>
  <c r="AJ562" i="1" s="1"/>
  <c r="AS559" i="1" s="1"/>
  <c r="AA288" i="1"/>
  <c r="AB288" i="1" s="1"/>
  <c r="AN291" i="1"/>
  <c r="AJ241" i="1"/>
  <c r="AJ751" i="1" s="1"/>
  <c r="AS748" i="1" s="1"/>
  <c r="O40" i="1"/>
  <c r="AO237" i="1"/>
  <c r="AO562" i="1" s="1"/>
  <c r="AJ307" i="1"/>
  <c r="AJ703" i="1" s="1"/>
  <c r="AS701" i="1" s="1"/>
  <c r="AK239" i="1"/>
  <c r="AK238" i="1" s="1"/>
  <c r="AK563" i="1" s="1"/>
  <c r="AB239" i="1"/>
  <c r="AB238" i="1" s="1"/>
  <c r="AA396" i="1"/>
  <c r="V237" i="1"/>
  <c r="AN237" i="1" s="1"/>
  <c r="AN562" i="1" s="1"/>
  <c r="I22" i="1"/>
  <c r="J22" i="1" s="1"/>
  <c r="AI247" i="1"/>
  <c r="AA22" i="1"/>
  <c r="AB22" i="1" s="1"/>
  <c r="AI318" i="1"/>
  <c r="O288" i="1"/>
  <c r="P288" i="1" s="1"/>
  <c r="AI237" i="1"/>
  <c r="AI562" i="1" s="1"/>
  <c r="AK318" i="1"/>
  <c r="U238" i="1"/>
  <c r="V321" i="1"/>
  <c r="AM163" i="1"/>
  <c r="AM291" i="1"/>
  <c r="AK237" i="1"/>
  <c r="AK562" i="1" s="1"/>
  <c r="AM307" i="1"/>
  <c r="AN307" i="1"/>
  <c r="AN703" i="1" s="1"/>
  <c r="AJ247" i="1"/>
  <c r="AJ245" i="1" s="1"/>
  <c r="AJ752" i="1" s="1"/>
  <c r="AS749" i="1" s="1"/>
  <c r="AI243" i="1"/>
  <c r="AI242" i="1" s="1"/>
  <c r="AI753" i="1" s="1"/>
  <c r="O242" i="1"/>
  <c r="J314" i="1"/>
  <c r="AM314" i="1" s="1"/>
  <c r="AM670" i="1" s="1"/>
  <c r="AK243" i="1"/>
  <c r="AK242" i="1" s="1"/>
  <c r="AK753" i="1" s="1"/>
  <c r="AA242" i="1"/>
  <c r="V315" i="1"/>
  <c r="V360" i="1" s="1"/>
  <c r="I320" i="1"/>
  <c r="AK320" i="1" s="1"/>
  <c r="AM313" i="1"/>
  <c r="AM669" i="1" s="1"/>
  <c r="AB324" i="1"/>
  <c r="AO324" i="1" s="1"/>
  <c r="AJ475" i="1"/>
  <c r="AK247" i="1"/>
  <c r="AK245" i="1" s="1"/>
  <c r="AK752" i="1" s="1"/>
  <c r="AJ748" i="1"/>
  <c r="I321" i="1"/>
  <c r="AK307" i="1"/>
  <c r="AK703" i="1" s="1"/>
  <c r="AI314" i="1"/>
  <c r="AI670" i="1" s="1"/>
  <c r="AJ243" i="1"/>
  <c r="AJ242" i="1" s="1"/>
  <c r="AJ753" i="1" s="1"/>
  <c r="AS750" i="1" s="1"/>
  <c r="U242" i="1"/>
  <c r="AJ301" i="1"/>
  <c r="AJ681" i="1" s="1"/>
  <c r="AS673" i="1" s="1"/>
  <c r="AA321" i="1"/>
  <c r="AJ667" i="1"/>
  <c r="O68" i="1"/>
  <c r="P68" i="1" s="1"/>
  <c r="V243" i="1"/>
  <c r="V242" i="1" s="1"/>
  <c r="AK249" i="1"/>
  <c r="AK754" i="1" s="1"/>
  <c r="AN363" i="1"/>
  <c r="AK8" i="1"/>
  <c r="I281" i="1"/>
  <c r="D332" i="1"/>
  <c r="C331" i="1"/>
  <c r="AJ448" i="1"/>
  <c r="AJ721" i="1"/>
  <c r="AJ424" i="1"/>
  <c r="AJ804" i="1"/>
  <c r="AJ870" i="1"/>
  <c r="U118" i="1"/>
  <c r="AJ532" i="1"/>
  <c r="AJ504" i="1"/>
  <c r="AJ589" i="1"/>
  <c r="AJ833" i="1"/>
  <c r="O131" i="1"/>
  <c r="AA17" i="1"/>
  <c r="AJ559" i="1"/>
  <c r="AJ616" i="1"/>
  <c r="AJ776" i="1"/>
  <c r="P131" i="1"/>
  <c r="P315" i="1"/>
  <c r="AJ313" i="1"/>
  <c r="AJ669" i="1" s="1"/>
  <c r="AS666" i="1" s="1"/>
  <c r="P243" i="1"/>
  <c r="U124" i="1"/>
  <c r="AJ124" i="1" s="1"/>
  <c r="AA326" i="1"/>
  <c r="I326" i="1"/>
  <c r="J326" i="1" s="1"/>
  <c r="P249" i="1"/>
  <c r="AI249" i="1"/>
  <c r="AI754" i="1" s="1"/>
  <c r="P8" i="1"/>
  <c r="AM8" i="1" s="1"/>
  <c r="AM640" i="1" s="1"/>
  <c r="AI8" i="1"/>
  <c r="AI324" i="1"/>
  <c r="P324" i="1"/>
  <c r="AM324" i="1" s="1"/>
  <c r="AK312" i="1"/>
  <c r="I17" i="1"/>
  <c r="J17" i="1" s="1"/>
  <c r="P326" i="1"/>
  <c r="V312" i="1"/>
  <c r="AN312" i="1" s="1"/>
  <c r="O322" i="1"/>
  <c r="AA320" i="1"/>
  <c r="AO363" i="1"/>
  <c r="U17" i="1"/>
  <c r="V17" i="1" s="1"/>
  <c r="P247" i="1"/>
  <c r="AM247" i="1" s="1"/>
  <c r="J249" i="1"/>
  <c r="I315" i="1"/>
  <c r="AI315" i="1" s="1"/>
  <c r="AI671" i="1" s="1"/>
  <c r="AA315" i="1"/>
  <c r="AJ163" i="1"/>
  <c r="V163" i="1"/>
  <c r="AN163" i="1" s="1"/>
  <c r="AB249" i="1"/>
  <c r="V324" i="1"/>
  <c r="AN324" i="1" s="1"/>
  <c r="AB163" i="1"/>
  <c r="AO163" i="1" s="1"/>
  <c r="AK163" i="1"/>
  <c r="I287" i="1"/>
  <c r="J287" i="1" s="1"/>
  <c r="U287" i="1"/>
  <c r="V287" i="1" s="1"/>
  <c r="O281" i="1"/>
  <c r="O287" i="1"/>
  <c r="P287" i="1" s="1"/>
  <c r="C15" i="1"/>
  <c r="D15" i="1" s="1"/>
  <c r="C123" i="1"/>
  <c r="D123" i="1" s="1"/>
  <c r="U326" i="1"/>
  <c r="AJ326" i="1" s="1"/>
  <c r="AJ677" i="1" s="1"/>
  <c r="AS670" i="1" s="1"/>
  <c r="P321" i="1"/>
  <c r="AN8" i="1"/>
  <c r="AN640" i="1" s="1"/>
  <c r="AO243" i="1"/>
  <c r="AO242" i="1" s="1"/>
  <c r="AO753" i="1" s="1"/>
  <c r="AB291" i="1"/>
  <c r="AO291" i="1" s="1"/>
  <c r="AI313" i="1"/>
  <c r="C322" i="1"/>
  <c r="D322" i="1" s="1"/>
  <c r="AM318" i="1"/>
  <c r="AN318" i="1"/>
  <c r="AM43" i="1"/>
  <c r="AI312" i="1"/>
  <c r="D283" i="1"/>
  <c r="C282" i="1"/>
  <c r="I284" i="1"/>
  <c r="J284" i="1" s="1"/>
  <c r="U284" i="1"/>
  <c r="V284" i="1" s="1"/>
  <c r="AB284" i="1"/>
  <c r="V247" i="1"/>
  <c r="AN247" i="1" s="1"/>
  <c r="I245" i="1"/>
  <c r="AO247" i="1"/>
  <c r="J245" i="1"/>
  <c r="I117" i="1"/>
  <c r="AK117" i="1" s="1"/>
  <c r="AA281" i="1"/>
  <c r="J281" i="1"/>
  <c r="U281" i="1"/>
  <c r="I105" i="1"/>
  <c r="J105" i="1" s="1"/>
  <c r="AA105" i="1"/>
  <c r="U103" i="1"/>
  <c r="V103" i="1" s="1"/>
  <c r="O284" i="1"/>
  <c r="O99" i="1"/>
  <c r="P99" i="1" s="1"/>
  <c r="AA110" i="1"/>
  <c r="AB110" i="1" s="1"/>
  <c r="AA99" i="1"/>
  <c r="AB99" i="1" s="1"/>
  <c r="O122" i="1"/>
  <c r="P122" i="1" s="1"/>
  <c r="O48" i="1"/>
  <c r="P48" i="1" s="1"/>
  <c r="AA122" i="1"/>
  <c r="AB122" i="1" s="1"/>
  <c r="AN43" i="1"/>
  <c r="I100" i="1"/>
  <c r="J100" i="1" s="1"/>
  <c r="U63" i="1"/>
  <c r="V63" i="1" s="1"/>
  <c r="AA55" i="1"/>
  <c r="AB55" i="1" s="1"/>
  <c r="AJ45" i="1"/>
  <c r="V133" i="1"/>
  <c r="V131" i="1" s="1"/>
  <c r="AI43" i="1"/>
  <c r="AA32" i="1"/>
  <c r="AB32" i="1" s="1"/>
  <c r="AI40" i="1"/>
  <c r="AA103" i="1"/>
  <c r="AB103" i="1" s="1"/>
  <c r="I60" i="1"/>
  <c r="AJ60" i="1" s="1"/>
  <c r="J131" i="1"/>
  <c r="AK45" i="1"/>
  <c r="O60" i="1"/>
  <c r="P60" i="1" s="1"/>
  <c r="U113" i="1"/>
  <c r="AJ113" i="1" s="1"/>
  <c r="U114" i="1"/>
  <c r="V114" i="1" s="1"/>
  <c r="AA106" i="1"/>
  <c r="AA100" i="1"/>
  <c r="AJ43" i="1"/>
  <c r="I106" i="1"/>
  <c r="C101" i="1"/>
  <c r="D101" i="1" s="1"/>
  <c r="AA124" i="1"/>
  <c r="AB124" i="1" s="1"/>
  <c r="U119" i="1"/>
  <c r="V119" i="1" s="1"/>
  <c r="U100" i="1"/>
  <c r="I122" i="1"/>
  <c r="AO43" i="1"/>
  <c r="O106" i="1"/>
  <c r="P106" i="1" s="1"/>
  <c r="O113" i="1"/>
  <c r="P113" i="1" s="1"/>
  <c r="AA118" i="1"/>
  <c r="AB118" i="1" s="1"/>
  <c r="U102" i="1"/>
  <c r="V102" i="1" s="1"/>
  <c r="AA36" i="1"/>
  <c r="AB36" i="1" s="1"/>
  <c r="O118" i="1"/>
  <c r="P118" i="1" s="1"/>
  <c r="U29" i="1"/>
  <c r="V29" i="1" s="1"/>
  <c r="O63" i="1"/>
  <c r="P63" i="1" s="1"/>
  <c r="U48" i="1"/>
  <c r="AJ48" i="1" s="1"/>
  <c r="O105" i="1"/>
  <c r="C52" i="1"/>
  <c r="D52" i="1" s="1"/>
  <c r="O14" i="1"/>
  <c r="P14" i="1" s="1"/>
  <c r="V99" i="1"/>
  <c r="AA40" i="1"/>
  <c r="AK40" i="1" s="1"/>
  <c r="U14" i="1"/>
  <c r="AJ14" i="1" s="1"/>
  <c r="U40" i="1"/>
  <c r="AJ40" i="1" s="1"/>
  <c r="I25" i="1"/>
  <c r="J25" i="1" s="1"/>
  <c r="AK43" i="1"/>
  <c r="O32" i="1"/>
  <c r="AI32" i="1" s="1"/>
  <c r="U32" i="1"/>
  <c r="V32" i="1" s="1"/>
  <c r="AA54" i="1"/>
  <c r="AA52" i="1" s="1"/>
  <c r="AA14" i="1"/>
  <c r="AK14" i="1" s="1"/>
  <c r="I99" i="1"/>
  <c r="J99" i="1" s="1"/>
  <c r="U117" i="1"/>
  <c r="AA113" i="1"/>
  <c r="AB113" i="1" s="1"/>
  <c r="I131" i="1"/>
  <c r="AA29" i="1"/>
  <c r="AB29" i="1" s="1"/>
  <c r="I54" i="1"/>
  <c r="I52" i="1" s="1"/>
  <c r="I29" i="1"/>
  <c r="AI29" i="1" s="1"/>
  <c r="AA131" i="1"/>
  <c r="I68" i="1"/>
  <c r="J68" i="1" s="1"/>
  <c r="U68" i="1"/>
  <c r="V68" i="1" s="1"/>
  <c r="O97" i="1"/>
  <c r="P97" i="1" s="1"/>
  <c r="I97" i="1"/>
  <c r="J97" i="1" s="1"/>
  <c r="AB280" i="1"/>
  <c r="O280" i="1"/>
  <c r="P280" i="1" s="1"/>
  <c r="U280" i="1"/>
  <c r="V280" i="1" s="1"/>
  <c r="I280" i="1"/>
  <c r="J280" i="1" s="1"/>
  <c r="V106" i="1"/>
  <c r="AB68" i="1"/>
  <c r="V60" i="1"/>
  <c r="AB63" i="1"/>
  <c r="U104" i="1"/>
  <c r="V105" i="1"/>
  <c r="P111" i="1"/>
  <c r="O109" i="1"/>
  <c r="O364" i="1" s="1"/>
  <c r="P110" i="1"/>
  <c r="P29" i="1"/>
  <c r="P114" i="1"/>
  <c r="J124" i="1"/>
  <c r="V122" i="1"/>
  <c r="J113" i="1"/>
  <c r="J118" i="1"/>
  <c r="M364" i="1"/>
  <c r="C364" i="1" s="1"/>
  <c r="D364" i="1" s="1"/>
  <c r="AH364" i="1" s="1"/>
  <c r="C109" i="1"/>
  <c r="D109" i="1" s="1"/>
  <c r="AK44" i="1"/>
  <c r="AK431" i="1" s="1"/>
  <c r="AB44" i="1"/>
  <c r="AO44" i="1" s="1"/>
  <c r="AO431" i="1" s="1"/>
  <c r="C104" i="1"/>
  <c r="D104" i="1" s="1"/>
  <c r="AA97" i="1"/>
  <c r="AB97" i="1" s="1"/>
  <c r="I116" i="1"/>
  <c r="J116" i="1" s="1"/>
  <c r="U110" i="1"/>
  <c r="I111" i="1"/>
  <c r="J111" i="1" s="1"/>
  <c r="AA37" i="1"/>
  <c r="AJ44" i="1"/>
  <c r="AJ431" i="1" s="1"/>
  <c r="P40" i="1"/>
  <c r="AM40" i="1" s="1"/>
  <c r="U121" i="1"/>
  <c r="V121" i="1" s="1"/>
  <c r="C112" i="1"/>
  <c r="D112" i="1" s="1"/>
  <c r="I112" i="1" s="1"/>
  <c r="AB25" i="1"/>
  <c r="AB132" i="1"/>
  <c r="AB131" i="1" s="1"/>
  <c r="J48" i="1"/>
  <c r="AA116" i="1"/>
  <c r="AB116" i="1" s="1"/>
  <c r="AB115" i="1" s="1"/>
  <c r="I12" i="1"/>
  <c r="J12" i="1" s="1"/>
  <c r="I37" i="1"/>
  <c r="J37" i="1" s="1"/>
  <c r="I125" i="1"/>
  <c r="AJ125" i="1" s="1"/>
  <c r="O37" i="1"/>
  <c r="U25" i="1"/>
  <c r="AA119" i="1"/>
  <c r="AB119" i="1" s="1"/>
  <c r="AA41" i="1"/>
  <c r="AK41" i="1" s="1"/>
  <c r="O41" i="1"/>
  <c r="AI41" i="1" s="1"/>
  <c r="O121" i="1"/>
  <c r="P121" i="1" s="1"/>
  <c r="I55" i="1"/>
  <c r="J55" i="1" s="1"/>
  <c r="AA60" i="1"/>
  <c r="O116" i="1"/>
  <c r="U37" i="1"/>
  <c r="V37" i="1" s="1"/>
  <c r="U12" i="1"/>
  <c r="V12" i="1" s="1"/>
  <c r="I110" i="1"/>
  <c r="AI110" i="1" s="1"/>
  <c r="AA114" i="1"/>
  <c r="O55" i="1"/>
  <c r="I121" i="1"/>
  <c r="AA111" i="1"/>
  <c r="O25" i="1"/>
  <c r="U116" i="1"/>
  <c r="I71" i="1"/>
  <c r="AI71" i="1" s="1"/>
  <c r="AB102" i="1"/>
  <c r="V55" i="1"/>
  <c r="AJ118" i="1"/>
  <c r="AJ647" i="1" s="1"/>
  <c r="C98" i="1"/>
  <c r="D98" i="1" s="1"/>
  <c r="O54" i="1"/>
  <c r="U41" i="1"/>
  <c r="AA125" i="1"/>
  <c r="O124" i="1"/>
  <c r="O117" i="1"/>
  <c r="U111" i="1"/>
  <c r="I114" i="1"/>
  <c r="J114" i="1" s="1"/>
  <c r="I102" i="1"/>
  <c r="U71" i="1"/>
  <c r="V71" i="1" s="1"/>
  <c r="O102" i="1"/>
  <c r="O125" i="1"/>
  <c r="AA48" i="1"/>
  <c r="AK48" i="1" s="1"/>
  <c r="I63" i="1"/>
  <c r="O119" i="1"/>
  <c r="P119" i="1" s="1"/>
  <c r="AI45" i="1"/>
  <c r="P45" i="1"/>
  <c r="U36" i="1"/>
  <c r="V36" i="1" s="1"/>
  <c r="AA71" i="1"/>
  <c r="AB71" i="1" s="1"/>
  <c r="AI44" i="1"/>
  <c r="AI431" i="1" s="1"/>
  <c r="AA12" i="1"/>
  <c r="AB12" i="1" s="1"/>
  <c r="AM44" i="1"/>
  <c r="AM431" i="1" s="1"/>
  <c r="AN44" i="1"/>
  <c r="AN431" i="1" s="1"/>
  <c r="P36" i="1"/>
  <c r="V125" i="1"/>
  <c r="P103" i="1"/>
  <c r="C120" i="1"/>
  <c r="D120" i="1" s="1"/>
  <c r="C115" i="1"/>
  <c r="D115" i="1" s="1"/>
  <c r="J14" i="1"/>
  <c r="I36" i="1"/>
  <c r="AI36" i="1" s="1"/>
  <c r="I103" i="1"/>
  <c r="J103" i="1" s="1"/>
  <c r="V54" i="1"/>
  <c r="V52" i="1" s="1"/>
  <c r="J396" i="1"/>
  <c r="J238" i="1"/>
  <c r="AB396" i="1"/>
  <c r="P396" i="1"/>
  <c r="P238" i="1"/>
  <c r="V396" i="1"/>
  <c r="V238" i="1"/>
  <c r="AK396" i="1"/>
  <c r="AK881" i="1" s="1"/>
  <c r="AI396" i="1"/>
  <c r="AI881" i="1" s="1"/>
  <c r="AJ396" i="1"/>
  <c r="AJ881" i="1" s="1"/>
  <c r="AS877" i="1" s="1"/>
  <c r="P320" i="1"/>
  <c r="AB320" i="1"/>
  <c r="AO833" i="1"/>
  <c r="AO870" i="1"/>
  <c r="AN833" i="1"/>
  <c r="AO318" i="1"/>
  <c r="AM703" i="1"/>
  <c r="AO703" i="1"/>
  <c r="AO804" i="1"/>
  <c r="AO748" i="1"/>
  <c r="AI669" i="1"/>
  <c r="AM239" i="1"/>
  <c r="AM238" i="1" s="1"/>
  <c r="AM563" i="1" s="1"/>
  <c r="AI245" i="1"/>
  <c r="AI752" i="1" s="1"/>
  <c r="AN239" i="1"/>
  <c r="AN238" i="1" s="1"/>
  <c r="AN563" i="1" s="1"/>
  <c r="AO424" i="1"/>
  <c r="AO776" i="1"/>
  <c r="AN475" i="1"/>
  <c r="AO589" i="1"/>
  <c r="AO475" i="1"/>
  <c r="AO616" i="1"/>
  <c r="AO721" i="1"/>
  <c r="AO504" i="1"/>
  <c r="AO559" i="1"/>
  <c r="AO692" i="1"/>
  <c r="AO667" i="1"/>
  <c r="AN559" i="1"/>
  <c r="AO532" i="1"/>
  <c r="AO448" i="1"/>
  <c r="AN448" i="1"/>
  <c r="AJ32" i="1"/>
  <c r="J32" i="1"/>
  <c r="AM246" i="1"/>
  <c r="AO246" i="1"/>
  <c r="AO245" i="1" s="1"/>
  <c r="AO752" i="1" s="1"/>
  <c r="AB245" i="1"/>
  <c r="AN246" i="1"/>
  <c r="AK323" i="1"/>
  <c r="AK322" i="1" s="1"/>
  <c r="AB323" i="1"/>
  <c r="J323" i="1"/>
  <c r="J322" i="1" s="1"/>
  <c r="P323" i="1"/>
  <c r="AI323" i="1"/>
  <c r="AJ323" i="1"/>
  <c r="AJ322" i="1" s="1"/>
  <c r="U322" i="1"/>
  <c r="AO313" i="1"/>
  <c r="J301" i="1"/>
  <c r="AN301" i="1" s="1"/>
  <c r="AN313" i="1"/>
  <c r="AK301" i="1"/>
  <c r="V323" i="1"/>
  <c r="AI320" i="1"/>
  <c r="AI301" i="1"/>
  <c r="V97" i="1"/>
  <c r="V118" i="1"/>
  <c r="J119" i="1"/>
  <c r="AB121" i="1"/>
  <c r="P12" i="1"/>
  <c r="P100" i="1"/>
  <c r="AB301" i="1"/>
  <c r="P301" i="1"/>
  <c r="AM300" i="1"/>
  <c r="AN300" i="1"/>
  <c r="AO300" i="1"/>
  <c r="AI300" i="1"/>
  <c r="AK300" i="1"/>
  <c r="AJ300" i="1"/>
  <c r="AB287" i="1"/>
  <c r="AM288" i="1"/>
  <c r="AJ17" i="1"/>
  <c r="AH508" i="1"/>
  <c r="AL508" i="1"/>
  <c r="AH507" i="1"/>
  <c r="AH506" i="1"/>
  <c r="AL506" i="1"/>
  <c r="AG507" i="1"/>
  <c r="E86" i="1"/>
  <c r="F86" i="1"/>
  <c r="K86" i="1"/>
  <c r="L86" i="1"/>
  <c r="Q86" i="1"/>
  <c r="R86" i="1"/>
  <c r="W86" i="1"/>
  <c r="X86" i="1"/>
  <c r="E83" i="1"/>
  <c r="F83" i="1"/>
  <c r="K83" i="1"/>
  <c r="L83" i="1"/>
  <c r="Q83" i="1"/>
  <c r="R83" i="1"/>
  <c r="W83" i="1"/>
  <c r="E80" i="1"/>
  <c r="F80" i="1"/>
  <c r="K80" i="1"/>
  <c r="L80" i="1"/>
  <c r="Q80" i="1"/>
  <c r="R80" i="1"/>
  <c r="W80" i="1"/>
  <c r="X80" i="1"/>
  <c r="AG70" i="1"/>
  <c r="AG73" i="1"/>
  <c r="AG74" i="1"/>
  <c r="AG80" i="1"/>
  <c r="AG506" i="1" s="1"/>
  <c r="AG508" i="1"/>
  <c r="Z70" i="1"/>
  <c r="Z69" i="1" s="1"/>
  <c r="Z73" i="1"/>
  <c r="Z74" i="1"/>
  <c r="Z81" i="1"/>
  <c r="Z82" i="1"/>
  <c r="Z84" i="1"/>
  <c r="Z85" i="1"/>
  <c r="Z87" i="1"/>
  <c r="Z88" i="1"/>
  <c r="Z92" i="1"/>
  <c r="Y70" i="1"/>
  <c r="Y69" i="1" s="1"/>
  <c r="Y73" i="1"/>
  <c r="Y74" i="1"/>
  <c r="Y81" i="1"/>
  <c r="Y82" i="1"/>
  <c r="Y84" i="1"/>
  <c r="Y85" i="1"/>
  <c r="Y87" i="1"/>
  <c r="Y88" i="1"/>
  <c r="Y92" i="1"/>
  <c r="T70" i="1"/>
  <c r="T69" i="1" s="1"/>
  <c r="T73" i="1"/>
  <c r="T74" i="1"/>
  <c r="T81" i="1"/>
  <c r="T82" i="1"/>
  <c r="T84" i="1"/>
  <c r="T85" i="1"/>
  <c r="T87" i="1"/>
  <c r="T88" i="1"/>
  <c r="T92" i="1"/>
  <c r="S70" i="1"/>
  <c r="S69" i="1" s="1"/>
  <c r="S73" i="1"/>
  <c r="S74" i="1"/>
  <c r="S81" i="1"/>
  <c r="S82" i="1"/>
  <c r="S84" i="1"/>
  <c r="S85" i="1"/>
  <c r="S87" i="1"/>
  <c r="S88" i="1"/>
  <c r="S92" i="1"/>
  <c r="S96" i="1"/>
  <c r="S95" i="1" s="1"/>
  <c r="N73" i="1"/>
  <c r="N74" i="1"/>
  <c r="N81" i="1"/>
  <c r="N82" i="1"/>
  <c r="N84" i="1"/>
  <c r="N85" i="1"/>
  <c r="N87" i="1"/>
  <c r="N88" i="1"/>
  <c r="N92" i="1"/>
  <c r="N96" i="1"/>
  <c r="N95" i="1" s="1"/>
  <c r="M73" i="1"/>
  <c r="M74" i="1"/>
  <c r="M81" i="1"/>
  <c r="M82" i="1"/>
  <c r="M84" i="1"/>
  <c r="M85" i="1"/>
  <c r="M87" i="1"/>
  <c r="M88" i="1"/>
  <c r="M92" i="1"/>
  <c r="M96" i="1"/>
  <c r="H74" i="1"/>
  <c r="H81" i="1"/>
  <c r="H82" i="1"/>
  <c r="H84" i="1"/>
  <c r="H85" i="1"/>
  <c r="H87" i="1"/>
  <c r="H88" i="1"/>
  <c r="H92" i="1"/>
  <c r="H96" i="1"/>
  <c r="H95" i="1" s="1"/>
  <c r="G73" i="1"/>
  <c r="G74" i="1"/>
  <c r="G81" i="1"/>
  <c r="G82" i="1"/>
  <c r="G84" i="1"/>
  <c r="G85" i="1"/>
  <c r="G87" i="1"/>
  <c r="G88" i="1"/>
  <c r="G92" i="1"/>
  <c r="G96" i="1"/>
  <c r="G95" i="1" s="1"/>
  <c r="AG27" i="1"/>
  <c r="AG28" i="1"/>
  <c r="AG182" i="1"/>
  <c r="AG183" i="1"/>
  <c r="AG184" i="1"/>
  <c r="AG185" i="1"/>
  <c r="AG186" i="1"/>
  <c r="AG187" i="1"/>
  <c r="AG534" i="1" s="1"/>
  <c r="AG188" i="1"/>
  <c r="AG189" i="1"/>
  <c r="AG190" i="1"/>
  <c r="AG191" i="1"/>
  <c r="AG781" i="1" s="1"/>
  <c r="AG192" i="1"/>
  <c r="AG193" i="1"/>
  <c r="AG194" i="1"/>
  <c r="AG780" i="1" s="1"/>
  <c r="AG195" i="1"/>
  <c r="AG786" i="1" s="1"/>
  <c r="E187" i="1"/>
  <c r="F187" i="1"/>
  <c r="K187" i="1"/>
  <c r="L187" i="1"/>
  <c r="Q187" i="1"/>
  <c r="R187" i="1"/>
  <c r="W187" i="1"/>
  <c r="X187" i="1"/>
  <c r="AC187" i="1"/>
  <c r="AH187" i="1"/>
  <c r="AH534" i="1" s="1"/>
  <c r="AL187" i="1"/>
  <c r="AL534" i="1" s="1"/>
  <c r="K49" i="1"/>
  <c r="L49" i="1"/>
  <c r="Q49" i="1"/>
  <c r="R49" i="1"/>
  <c r="W49" i="1"/>
  <c r="X49" i="1"/>
  <c r="AC49" i="1"/>
  <c r="AH49" i="1"/>
  <c r="AH539" i="1" s="1"/>
  <c r="AL49" i="1"/>
  <c r="AL539" i="1" s="1"/>
  <c r="E49" i="1"/>
  <c r="F49" i="1"/>
  <c r="AG181" i="1"/>
  <c r="Z184" i="1"/>
  <c r="Z185" i="1"/>
  <c r="Z186" i="1"/>
  <c r="Z188" i="1"/>
  <c r="Z189" i="1"/>
  <c r="Z190" i="1"/>
  <c r="Z191" i="1"/>
  <c r="Y184" i="1"/>
  <c r="Y185" i="1"/>
  <c r="Y186" i="1"/>
  <c r="Y188" i="1"/>
  <c r="Y189" i="1"/>
  <c r="Y190" i="1"/>
  <c r="Y191" i="1"/>
  <c r="T185" i="1"/>
  <c r="T186" i="1"/>
  <c r="T188" i="1"/>
  <c r="T189" i="1"/>
  <c r="T190" i="1"/>
  <c r="T191" i="1"/>
  <c r="T192" i="1"/>
  <c r="T193" i="1"/>
  <c r="T194" i="1"/>
  <c r="T195" i="1"/>
  <c r="S184" i="1"/>
  <c r="S185" i="1"/>
  <c r="S186" i="1"/>
  <c r="S188" i="1"/>
  <c r="S189" i="1"/>
  <c r="S190" i="1"/>
  <c r="S191" i="1"/>
  <c r="S192" i="1"/>
  <c r="S193" i="1"/>
  <c r="N184" i="1"/>
  <c r="N185" i="1"/>
  <c r="N186" i="1"/>
  <c r="N188" i="1"/>
  <c r="N189" i="1"/>
  <c r="N190" i="1"/>
  <c r="N191" i="1"/>
  <c r="N192" i="1"/>
  <c r="N193" i="1"/>
  <c r="N194" i="1"/>
  <c r="M183" i="1"/>
  <c r="M184" i="1"/>
  <c r="M185" i="1"/>
  <c r="M186" i="1"/>
  <c r="M188" i="1"/>
  <c r="M189" i="1"/>
  <c r="M190" i="1"/>
  <c r="M191" i="1"/>
  <c r="M192" i="1"/>
  <c r="M193" i="1"/>
  <c r="H181" i="1"/>
  <c r="H182" i="1"/>
  <c r="H183" i="1"/>
  <c r="H184" i="1"/>
  <c r="H185" i="1"/>
  <c r="H186" i="1"/>
  <c r="H188" i="1"/>
  <c r="H189" i="1"/>
  <c r="H190" i="1"/>
  <c r="H191" i="1"/>
  <c r="H192" i="1"/>
  <c r="H193" i="1"/>
  <c r="G183" i="1"/>
  <c r="G184" i="1"/>
  <c r="G185" i="1"/>
  <c r="G186" i="1"/>
  <c r="G188" i="1"/>
  <c r="G189" i="1"/>
  <c r="G190" i="1"/>
  <c r="G191" i="1"/>
  <c r="G192" i="1"/>
  <c r="G193" i="1"/>
  <c r="G194" i="1"/>
  <c r="G195" i="1"/>
  <c r="N47" i="1"/>
  <c r="N46" i="1" s="1"/>
  <c r="N50" i="1"/>
  <c r="N51" i="1"/>
  <c r="N56" i="1"/>
  <c r="N57" i="1"/>
  <c r="N59" i="1"/>
  <c r="N58" i="1" s="1"/>
  <c r="M47" i="1"/>
  <c r="M46" i="1" s="1"/>
  <c r="M50" i="1"/>
  <c r="M51" i="1"/>
  <c r="M56" i="1"/>
  <c r="M57" i="1"/>
  <c r="M59" i="1"/>
  <c r="Y51" i="1"/>
  <c r="Z51" i="1"/>
  <c r="S51" i="1"/>
  <c r="T51" i="1"/>
  <c r="G51" i="1"/>
  <c r="H51" i="1"/>
  <c r="AG427" i="1"/>
  <c r="E26" i="1"/>
  <c r="F26" i="1"/>
  <c r="K26" i="1"/>
  <c r="L26" i="1"/>
  <c r="Q26" i="1"/>
  <c r="R26" i="1"/>
  <c r="W26" i="1"/>
  <c r="X26" i="1"/>
  <c r="AC26" i="1"/>
  <c r="AH26" i="1"/>
  <c r="AL26" i="1"/>
  <c r="Z10" i="1"/>
  <c r="Z11" i="1"/>
  <c r="Z13" i="1"/>
  <c r="Z18" i="1"/>
  <c r="Z20" i="1"/>
  <c r="Z21" i="1"/>
  <c r="Z24" i="1"/>
  <c r="Z23" i="1" s="1"/>
  <c r="Z27" i="1"/>
  <c r="Z28" i="1"/>
  <c r="Z31" i="1"/>
  <c r="Z30" i="1" s="1"/>
  <c r="Y10" i="1"/>
  <c r="Y11" i="1"/>
  <c r="Y13" i="1"/>
  <c r="Y18" i="1"/>
  <c r="Y20" i="1"/>
  <c r="Y21" i="1"/>
  <c r="Y24" i="1"/>
  <c r="Y23" i="1" s="1"/>
  <c r="Y27" i="1"/>
  <c r="Y28" i="1"/>
  <c r="Y31" i="1"/>
  <c r="Y30" i="1" s="1"/>
  <c r="T10" i="1"/>
  <c r="T11" i="1"/>
  <c r="T18" i="1"/>
  <c r="T20" i="1"/>
  <c r="T21" i="1"/>
  <c r="T24" i="1"/>
  <c r="T23" i="1" s="1"/>
  <c r="T27" i="1"/>
  <c r="S10" i="1"/>
  <c r="S11" i="1"/>
  <c r="S13" i="1"/>
  <c r="S18" i="1"/>
  <c r="S20" i="1"/>
  <c r="S21" i="1"/>
  <c r="S24" i="1"/>
  <c r="S23" i="1" s="1"/>
  <c r="S27" i="1"/>
  <c r="S28" i="1"/>
  <c r="N10" i="1"/>
  <c r="N11" i="1"/>
  <c r="N18" i="1"/>
  <c r="N20" i="1"/>
  <c r="N21" i="1"/>
  <c r="N24" i="1"/>
  <c r="N23" i="1" s="1"/>
  <c r="N27" i="1"/>
  <c r="N28" i="1"/>
  <c r="N31" i="1"/>
  <c r="N30" i="1" s="1"/>
  <c r="N35" i="1"/>
  <c r="N34" i="1" s="1"/>
  <c r="M10" i="1"/>
  <c r="M11" i="1"/>
  <c r="M13" i="1"/>
  <c r="M18" i="1"/>
  <c r="M20" i="1"/>
  <c r="M21" i="1"/>
  <c r="M24" i="1"/>
  <c r="M23" i="1" s="1"/>
  <c r="M27" i="1"/>
  <c r="M28" i="1"/>
  <c r="M31" i="1"/>
  <c r="M30" i="1" s="1"/>
  <c r="M35" i="1"/>
  <c r="M34" i="1" s="1"/>
  <c r="M39" i="1"/>
  <c r="M38" i="1" s="1"/>
  <c r="H10" i="1"/>
  <c r="H11" i="1"/>
  <c r="H20" i="1"/>
  <c r="H21" i="1"/>
  <c r="H24" i="1"/>
  <c r="H27" i="1"/>
  <c r="H28" i="1"/>
  <c r="H31" i="1"/>
  <c r="H35" i="1"/>
  <c r="H39" i="1"/>
  <c r="H42" i="1"/>
  <c r="H47" i="1"/>
  <c r="H50" i="1"/>
  <c r="G10" i="1"/>
  <c r="G13" i="1"/>
  <c r="G20" i="1"/>
  <c r="G21" i="1"/>
  <c r="G24" i="1"/>
  <c r="G27" i="1"/>
  <c r="G28" i="1"/>
  <c r="G31" i="1"/>
  <c r="G35" i="1"/>
  <c r="G39" i="1"/>
  <c r="G42" i="1"/>
  <c r="G47" i="1"/>
  <c r="G50" i="1"/>
  <c r="T28" i="1"/>
  <c r="AJ288" i="1"/>
  <c r="AI288" i="1"/>
  <c r="AJ320" i="1" l="1"/>
  <c r="AN504" i="1"/>
  <c r="AN776" i="1"/>
  <c r="AN804" i="1"/>
  <c r="AN870" i="1"/>
  <c r="AM870" i="1"/>
  <c r="AN692" i="1"/>
  <c r="AO239" i="1"/>
  <c r="AO238" i="1" s="1"/>
  <c r="AO563" i="1" s="1"/>
  <c r="J320" i="1"/>
  <c r="AB322" i="1"/>
  <c r="AM692" i="1"/>
  <c r="AK321" i="1"/>
  <c r="AK675" i="1" s="1"/>
  <c r="AK287" i="1"/>
  <c r="AK698" i="1" s="1"/>
  <c r="AN616" i="1"/>
  <c r="AM721" i="1"/>
  <c r="AN589" i="1"/>
  <c r="U123" i="1"/>
  <c r="AM326" i="1"/>
  <c r="AI326" i="1"/>
  <c r="AI677" i="1" s="1"/>
  <c r="P245" i="1"/>
  <c r="AK326" i="1"/>
  <c r="AK677" i="1" s="1"/>
  <c r="AK17" i="1"/>
  <c r="C13" i="1"/>
  <c r="D13" i="1" s="1"/>
  <c r="O13" i="1" s="1"/>
  <c r="P13" i="1" s="1"/>
  <c r="AB321" i="1"/>
  <c r="AO321" i="1" s="1"/>
  <c r="AM245" i="1"/>
  <c r="AM752" i="1" s="1"/>
  <c r="AM448" i="1"/>
  <c r="AM504" i="1"/>
  <c r="AM776" i="1"/>
  <c r="AM833" i="1"/>
  <c r="AN287" i="1"/>
  <c r="AN314" i="1"/>
  <c r="AN670" i="1" s="1"/>
  <c r="C10" i="1"/>
  <c r="D10" i="1" s="1"/>
  <c r="C81" i="1"/>
  <c r="D81" i="1" s="1"/>
  <c r="AA81" i="1" s="1"/>
  <c r="AB81" i="1" s="1"/>
  <c r="AB17" i="1"/>
  <c r="AO17" i="1" s="1"/>
  <c r="AN721" i="1"/>
  <c r="AM589" i="1"/>
  <c r="AM424" i="1"/>
  <c r="AN748" i="1"/>
  <c r="AM321" i="1"/>
  <c r="AM287" i="1"/>
  <c r="AM698" i="1" s="1"/>
  <c r="AO314" i="1"/>
  <c r="AO670" i="1" s="1"/>
  <c r="AM243" i="1"/>
  <c r="AM242" i="1" s="1"/>
  <c r="AM753" i="1" s="1"/>
  <c r="P242" i="1"/>
  <c r="AN243" i="1"/>
  <c r="AN242" i="1" s="1"/>
  <c r="AN753" i="1" s="1"/>
  <c r="AK640" i="1"/>
  <c r="AK475" i="1"/>
  <c r="AK616" i="1"/>
  <c r="AK667" i="1"/>
  <c r="AK424" i="1"/>
  <c r="AK504" i="1"/>
  <c r="AK532" i="1"/>
  <c r="AK833" i="1"/>
  <c r="AK804" i="1"/>
  <c r="AK776" i="1"/>
  <c r="AK721" i="1"/>
  <c r="AK559" i="1"/>
  <c r="AK870" i="1"/>
  <c r="AK748" i="1"/>
  <c r="AK589" i="1"/>
  <c r="AK692" i="1"/>
  <c r="AK448" i="1"/>
  <c r="J321" i="1"/>
  <c r="AN321" i="1" s="1"/>
  <c r="AJ321" i="1"/>
  <c r="AJ675" i="1" s="1"/>
  <c r="AI321" i="1"/>
  <c r="AI675" i="1" s="1"/>
  <c r="AJ281" i="1"/>
  <c r="AI281" i="1"/>
  <c r="AK281" i="1"/>
  <c r="D331" i="1"/>
  <c r="O332" i="1"/>
  <c r="U332" i="1"/>
  <c r="I332" i="1"/>
  <c r="AA332" i="1"/>
  <c r="AM532" i="1"/>
  <c r="AM559" i="1"/>
  <c r="AM616" i="1"/>
  <c r="AM748" i="1"/>
  <c r="AI17" i="1"/>
  <c r="AN532" i="1"/>
  <c r="AN667" i="1"/>
  <c r="AM667" i="1"/>
  <c r="AM475" i="1"/>
  <c r="AN424" i="1"/>
  <c r="AM804" i="1"/>
  <c r="C11" i="1"/>
  <c r="D11" i="1" s="1"/>
  <c r="I11" i="1" s="1"/>
  <c r="J11" i="1" s="1"/>
  <c r="AO287" i="1"/>
  <c r="AO698" i="1" s="1"/>
  <c r="AM48" i="1"/>
  <c r="AJ287" i="1"/>
  <c r="AJ698" i="1" s="1"/>
  <c r="AS693" i="1" s="1"/>
  <c r="C28" i="1"/>
  <c r="D28" i="1" s="1"/>
  <c r="I28" i="1" s="1"/>
  <c r="J28" i="1" s="1"/>
  <c r="C20" i="1"/>
  <c r="D20" i="1" s="1"/>
  <c r="C18" i="1"/>
  <c r="D18" i="1" s="1"/>
  <c r="AI287" i="1"/>
  <c r="AI698" i="1" s="1"/>
  <c r="AK32" i="1"/>
  <c r="V326" i="1"/>
  <c r="AN326" i="1" s="1"/>
  <c r="AN677" i="1" s="1"/>
  <c r="AI322" i="1"/>
  <c r="V124" i="1"/>
  <c r="V123" i="1" s="1"/>
  <c r="P281" i="1"/>
  <c r="AB326" i="1"/>
  <c r="AO326" i="1" s="1"/>
  <c r="AO677" i="1" s="1"/>
  <c r="AI640" i="1"/>
  <c r="AI833" i="1"/>
  <c r="AI424" i="1"/>
  <c r="AI504" i="1"/>
  <c r="AI616" i="1"/>
  <c r="AI804" i="1"/>
  <c r="AI475" i="1"/>
  <c r="AI448" i="1"/>
  <c r="AI559" i="1"/>
  <c r="AI776" i="1"/>
  <c r="AI692" i="1"/>
  <c r="AI870" i="1"/>
  <c r="AI589" i="1"/>
  <c r="AI667" i="1"/>
  <c r="AI532" i="1"/>
  <c r="AI748" i="1"/>
  <c r="AI721" i="1"/>
  <c r="J315" i="1"/>
  <c r="AJ315" i="1"/>
  <c r="AJ671" i="1" s="1"/>
  <c r="AS668" i="1" s="1"/>
  <c r="C21" i="1"/>
  <c r="D21" i="1" s="1"/>
  <c r="O21" i="1" s="1"/>
  <c r="P322" i="1"/>
  <c r="AO249" i="1"/>
  <c r="AO754" i="1" s="1"/>
  <c r="AN249" i="1"/>
  <c r="AN754" i="1" s="1"/>
  <c r="AM249" i="1"/>
  <c r="AM754" i="1" s="1"/>
  <c r="C27" i="1"/>
  <c r="D27" i="1" s="1"/>
  <c r="AI48" i="1"/>
  <c r="AK315" i="1"/>
  <c r="AK671" i="1" s="1"/>
  <c r="AB315" i="1"/>
  <c r="D282" i="1"/>
  <c r="U283" i="1"/>
  <c r="AA283" i="1"/>
  <c r="AB283" i="1" s="1"/>
  <c r="AB282" i="1" s="1"/>
  <c r="I283" i="1"/>
  <c r="I282" i="1" s="1"/>
  <c r="O283" i="1"/>
  <c r="AI284" i="1"/>
  <c r="AK284" i="1"/>
  <c r="AJ284" i="1"/>
  <c r="AO284" i="1"/>
  <c r="AK113" i="1"/>
  <c r="P284" i="1"/>
  <c r="AM284" i="1" s="1"/>
  <c r="V245" i="1"/>
  <c r="AN245" i="1"/>
  <c r="AN752" i="1" s="1"/>
  <c r="AJ117" i="1"/>
  <c r="J117" i="1"/>
  <c r="J115" i="1" s="1"/>
  <c r="AI117" i="1"/>
  <c r="AI113" i="1"/>
  <c r="V281" i="1"/>
  <c r="AB281" i="1"/>
  <c r="AK280" i="1"/>
  <c r="AK118" i="1"/>
  <c r="AK647" i="1" s="1"/>
  <c r="AK105" i="1"/>
  <c r="AN105" i="1"/>
  <c r="AB105" i="1"/>
  <c r="AO105" i="1" s="1"/>
  <c r="AJ105" i="1"/>
  <c r="AI105" i="1"/>
  <c r="I104" i="1"/>
  <c r="AA120" i="1"/>
  <c r="J52" i="1"/>
  <c r="AN284" i="1"/>
  <c r="AM103" i="1"/>
  <c r="AK122" i="1"/>
  <c r="O98" i="1"/>
  <c r="P120" i="1"/>
  <c r="AM118" i="1"/>
  <c r="AM647" i="1" s="1"/>
  <c r="O112" i="1"/>
  <c r="AK106" i="1"/>
  <c r="AJ103" i="1"/>
  <c r="AK100" i="1"/>
  <c r="AA104" i="1"/>
  <c r="AM68" i="1"/>
  <c r="AI12" i="1"/>
  <c r="AJ100" i="1"/>
  <c r="AJ122" i="1"/>
  <c r="C82" i="1"/>
  <c r="D82" i="1" s="1"/>
  <c r="O82" i="1" s="1"/>
  <c r="P82" i="1" s="1"/>
  <c r="U98" i="1"/>
  <c r="AO103" i="1"/>
  <c r="V48" i="1"/>
  <c r="AB101" i="1"/>
  <c r="AB100" i="1"/>
  <c r="AB98" i="1" s="1"/>
  <c r="I98" i="1"/>
  <c r="AA101" i="1"/>
  <c r="AB106" i="1"/>
  <c r="AI100" i="1"/>
  <c r="J122" i="1"/>
  <c r="AN122" i="1" s="1"/>
  <c r="C189" i="1"/>
  <c r="D189" i="1" s="1"/>
  <c r="AA189" i="1" s="1"/>
  <c r="AB189" i="1" s="1"/>
  <c r="C84" i="1"/>
  <c r="D84" i="1" s="1"/>
  <c r="U84" i="1" s="1"/>
  <c r="V84" i="1" s="1"/>
  <c r="AK111" i="1"/>
  <c r="AI122" i="1"/>
  <c r="J60" i="1"/>
  <c r="AM60" i="1" s="1"/>
  <c r="AJ25" i="1"/>
  <c r="AO25" i="1"/>
  <c r="J106" i="1"/>
  <c r="AN106" i="1" s="1"/>
  <c r="I115" i="1"/>
  <c r="I120" i="1"/>
  <c r="V100" i="1"/>
  <c r="AN100" i="1" s="1"/>
  <c r="AB54" i="1"/>
  <c r="AB52" i="1" s="1"/>
  <c r="P117" i="1"/>
  <c r="AI60" i="1"/>
  <c r="AJ106" i="1"/>
  <c r="AN68" i="1"/>
  <c r="AK25" i="1"/>
  <c r="AJ99" i="1"/>
  <c r="AN124" i="1"/>
  <c r="AK110" i="1"/>
  <c r="AK60" i="1"/>
  <c r="J121" i="1"/>
  <c r="AM121" i="1" s="1"/>
  <c r="AK124" i="1"/>
  <c r="AO113" i="1"/>
  <c r="AM113" i="1"/>
  <c r="AA123" i="1"/>
  <c r="J29" i="1"/>
  <c r="AO29" i="1" s="1"/>
  <c r="P32" i="1"/>
  <c r="AJ119" i="1"/>
  <c r="AJ648" i="1" s="1"/>
  <c r="V113" i="1"/>
  <c r="AN113" i="1" s="1"/>
  <c r="V14" i="1"/>
  <c r="AN14" i="1" s="1"/>
  <c r="J98" i="1"/>
  <c r="AM14" i="1"/>
  <c r="AM12" i="1"/>
  <c r="J54" i="1"/>
  <c r="AN54" i="1" s="1"/>
  <c r="AN52" i="1" s="1"/>
  <c r="P109" i="1"/>
  <c r="P364" i="1" s="1"/>
  <c r="AO68" i="1"/>
  <c r="U112" i="1"/>
  <c r="AJ29" i="1"/>
  <c r="AI106" i="1"/>
  <c r="AA98" i="1"/>
  <c r="AI118" i="1"/>
  <c r="AI647" i="1" s="1"/>
  <c r="AK68" i="1"/>
  <c r="AO97" i="1"/>
  <c r="AM100" i="1"/>
  <c r="AN119" i="1"/>
  <c r="AN648" i="1" s="1"/>
  <c r="J71" i="1"/>
  <c r="AO71" i="1" s="1"/>
  <c r="V25" i="1"/>
  <c r="AN25" i="1" s="1"/>
  <c r="AI54" i="1"/>
  <c r="AI52" i="1" s="1"/>
  <c r="AI55" i="1"/>
  <c r="AI37" i="1"/>
  <c r="AO118" i="1"/>
  <c r="AO647" i="1" s="1"/>
  <c r="AI119" i="1"/>
  <c r="AI648" i="1" s="1"/>
  <c r="AN37" i="1"/>
  <c r="U101" i="1"/>
  <c r="C190" i="1"/>
  <c r="D190" i="1" s="1"/>
  <c r="O190" i="1" s="1"/>
  <c r="P190" i="1" s="1"/>
  <c r="AK121" i="1"/>
  <c r="AK54" i="1"/>
  <c r="AK52" i="1" s="1"/>
  <c r="AN48" i="1"/>
  <c r="V40" i="1"/>
  <c r="AN40" i="1" s="1"/>
  <c r="AJ54" i="1"/>
  <c r="AJ52" i="1" s="1"/>
  <c r="V117" i="1"/>
  <c r="I123" i="1"/>
  <c r="AI14" i="1"/>
  <c r="AI68" i="1"/>
  <c r="O104" i="1"/>
  <c r="P105" i="1"/>
  <c r="P112" i="1"/>
  <c r="AN12" i="1"/>
  <c r="AJ71" i="1"/>
  <c r="P54" i="1"/>
  <c r="AO12" i="1"/>
  <c r="AM111" i="1"/>
  <c r="AB14" i="1"/>
  <c r="AO14" i="1" s="1"/>
  <c r="AB40" i="1"/>
  <c r="AO40" i="1" s="1"/>
  <c r="O52" i="1"/>
  <c r="AI99" i="1"/>
  <c r="AK37" i="1"/>
  <c r="AJ55" i="1"/>
  <c r="AO124" i="1"/>
  <c r="AJ68" i="1"/>
  <c r="AK29" i="1"/>
  <c r="AJ97" i="1"/>
  <c r="AI97" i="1"/>
  <c r="AK97" i="1"/>
  <c r="AI280" i="1"/>
  <c r="AJ280" i="1"/>
  <c r="AN55" i="1"/>
  <c r="AJ123" i="1"/>
  <c r="AJ653" i="1" s="1"/>
  <c r="AS646" i="1" s="1"/>
  <c r="AO116" i="1"/>
  <c r="AO650" i="1" s="1"/>
  <c r="M58" i="1"/>
  <c r="G30" i="1"/>
  <c r="G23" i="1"/>
  <c r="C23" i="1" s="1"/>
  <c r="D23" i="1" s="1"/>
  <c r="C24" i="1"/>
  <c r="D24" i="1" s="1"/>
  <c r="J63" i="1"/>
  <c r="AN63" i="1" s="1"/>
  <c r="AI63" i="1"/>
  <c r="AI116" i="1"/>
  <c r="AI650" i="1" s="1"/>
  <c r="O115" i="1"/>
  <c r="AJ111" i="1"/>
  <c r="V111" i="1"/>
  <c r="AN111" i="1" s="1"/>
  <c r="U109" i="1"/>
  <c r="U364" i="1" s="1"/>
  <c r="AJ110" i="1"/>
  <c r="V110" i="1"/>
  <c r="C51" i="1"/>
  <c r="D51" i="1" s="1"/>
  <c r="U51" i="1" s="1"/>
  <c r="C74" i="1"/>
  <c r="D74" i="1" s="1"/>
  <c r="AA74" i="1" s="1"/>
  <c r="C186" i="1"/>
  <c r="D186" i="1" s="1"/>
  <c r="O186" i="1" s="1"/>
  <c r="AJ12" i="1"/>
  <c r="AO55" i="1"/>
  <c r="V104" i="1"/>
  <c r="AB41" i="1"/>
  <c r="AO41" i="1" s="1"/>
  <c r="AB48" i="1"/>
  <c r="AI114" i="1"/>
  <c r="C188" i="1"/>
  <c r="D188" i="1" s="1"/>
  <c r="AA188" i="1" s="1"/>
  <c r="AB188" i="1" s="1"/>
  <c r="AK119" i="1"/>
  <c r="AK648" i="1" s="1"/>
  <c r="J125" i="1"/>
  <c r="AK55" i="1"/>
  <c r="AJ37" i="1"/>
  <c r="AJ63" i="1"/>
  <c r="AK103" i="1"/>
  <c r="I101" i="1"/>
  <c r="AJ102" i="1"/>
  <c r="AJ646" i="1" s="1"/>
  <c r="AI25" i="1"/>
  <c r="P25" i="1"/>
  <c r="AM25" i="1" s="1"/>
  <c r="G34" i="1"/>
  <c r="AJ116" i="1"/>
  <c r="AJ650" i="1" s="1"/>
  <c r="AS644" i="1" s="1"/>
  <c r="U115" i="1"/>
  <c r="V116" i="1"/>
  <c r="AA115" i="1"/>
  <c r="AK116" i="1"/>
  <c r="G38" i="1"/>
  <c r="P102" i="1"/>
  <c r="P101" i="1" s="1"/>
  <c r="O101" i="1"/>
  <c r="AI102" i="1"/>
  <c r="AI646" i="1" s="1"/>
  <c r="AJ41" i="1"/>
  <c r="V41" i="1"/>
  <c r="AN41" i="1" s="1"/>
  <c r="O120" i="1"/>
  <c r="AI121" i="1"/>
  <c r="AK36" i="1"/>
  <c r="AN114" i="1"/>
  <c r="J36" i="1"/>
  <c r="AI103" i="1"/>
  <c r="C191" i="1"/>
  <c r="D191" i="1" s="1"/>
  <c r="O191" i="1" s="1"/>
  <c r="C87" i="1"/>
  <c r="D87" i="1" s="1"/>
  <c r="I87" i="1" s="1"/>
  <c r="J87" i="1" s="1"/>
  <c r="AM114" i="1"/>
  <c r="C88" i="1"/>
  <c r="D88" i="1" s="1"/>
  <c r="U88" i="1" s="1"/>
  <c r="V88" i="1" s="1"/>
  <c r="AN118" i="1"/>
  <c r="AN647" i="1" s="1"/>
  <c r="AJ121" i="1"/>
  <c r="J112" i="1"/>
  <c r="AB111" i="1"/>
  <c r="J102" i="1"/>
  <c r="AB37" i="1"/>
  <c r="AO37" i="1" s="1"/>
  <c r="P55" i="1"/>
  <c r="AM55" i="1" s="1"/>
  <c r="P37" i="1"/>
  <c r="AM37" i="1" s="1"/>
  <c r="AI125" i="1"/>
  <c r="P125" i="1"/>
  <c r="AK125" i="1"/>
  <c r="AB125" i="1"/>
  <c r="AB123" i="1" s="1"/>
  <c r="I109" i="1"/>
  <c r="I364" i="1" s="1"/>
  <c r="J110" i="1"/>
  <c r="C85" i="1"/>
  <c r="D85" i="1" s="1"/>
  <c r="U85" i="1" s="1"/>
  <c r="V85" i="1" s="1"/>
  <c r="AI111" i="1"/>
  <c r="AI109" i="1" s="1"/>
  <c r="AI844" i="1" s="1"/>
  <c r="C184" i="1"/>
  <c r="D184" i="1" s="1"/>
  <c r="O184" i="1" s="1"/>
  <c r="C92" i="1"/>
  <c r="D92" i="1" s="1"/>
  <c r="O92" i="1" s="1"/>
  <c r="P92" i="1" s="1"/>
  <c r="C73" i="1"/>
  <c r="D73" i="1" s="1"/>
  <c r="U120" i="1"/>
  <c r="AJ36" i="1"/>
  <c r="AB60" i="1"/>
  <c r="P116" i="1"/>
  <c r="P41" i="1"/>
  <c r="AM41" i="1" s="1"/>
  <c r="AK102" i="1"/>
  <c r="AK646" i="1" s="1"/>
  <c r="AK63" i="1"/>
  <c r="G46" i="1"/>
  <c r="M95" i="1"/>
  <c r="C95" i="1" s="1"/>
  <c r="D95" i="1" s="1"/>
  <c r="C96" i="1"/>
  <c r="D96" i="1" s="1"/>
  <c r="U96" i="1" s="1"/>
  <c r="P124" i="1"/>
  <c r="O123" i="1"/>
  <c r="AI124" i="1"/>
  <c r="AK114" i="1"/>
  <c r="AA112" i="1"/>
  <c r="AB114" i="1"/>
  <c r="AB112" i="1" s="1"/>
  <c r="C185" i="1"/>
  <c r="D185" i="1" s="1"/>
  <c r="I185" i="1" s="1"/>
  <c r="J185" i="1" s="1"/>
  <c r="AK12" i="1"/>
  <c r="AK71" i="1"/>
  <c r="AA109" i="1"/>
  <c r="AA364" i="1" s="1"/>
  <c r="AJ114" i="1"/>
  <c r="AJ112" i="1" s="1"/>
  <c r="AJ649" i="1" s="1"/>
  <c r="AN396" i="1"/>
  <c r="AN881" i="1" s="1"/>
  <c r="AO396" i="1"/>
  <c r="AO881" i="1" s="1"/>
  <c r="AM396" i="1"/>
  <c r="AM881" i="1" s="1"/>
  <c r="AJ680" i="1"/>
  <c r="AS672" i="1" s="1"/>
  <c r="AO320" i="1"/>
  <c r="AN320" i="1"/>
  <c r="AM320" i="1"/>
  <c r="AK680" i="1"/>
  <c r="AI680" i="1"/>
  <c r="AN681" i="1"/>
  <c r="AM680" i="1"/>
  <c r="AN680" i="1"/>
  <c r="AO680" i="1"/>
  <c r="AI681" i="1"/>
  <c r="AK681" i="1"/>
  <c r="AI699" i="1"/>
  <c r="AM677" i="1"/>
  <c r="AN675" i="1"/>
  <c r="AG779" i="1"/>
  <c r="AG537" i="1"/>
  <c r="AM675" i="1"/>
  <c r="AJ699" i="1"/>
  <c r="AS694" i="1" s="1"/>
  <c r="AM699" i="1"/>
  <c r="AI674" i="1"/>
  <c r="AN698" i="1"/>
  <c r="AO675" i="1"/>
  <c r="AJ676" i="1"/>
  <c r="AJ674" i="1"/>
  <c r="AK674" i="1"/>
  <c r="AN669" i="1"/>
  <c r="AO669" i="1"/>
  <c r="AK676" i="1"/>
  <c r="AI676" i="1"/>
  <c r="AH433" i="1"/>
  <c r="AL433" i="1"/>
  <c r="AL451" i="1"/>
  <c r="AH451" i="1"/>
  <c r="H23" i="1"/>
  <c r="H38" i="1"/>
  <c r="H46" i="1"/>
  <c r="N187" i="1"/>
  <c r="H30" i="1"/>
  <c r="H34" i="1"/>
  <c r="AH778" i="1"/>
  <c r="AL778" i="1"/>
  <c r="AG778" i="1"/>
  <c r="AO323" i="1"/>
  <c r="AO322" i="1" s="1"/>
  <c r="AM301" i="1"/>
  <c r="AM323" i="1"/>
  <c r="AM322" i="1" s="1"/>
  <c r="AN323" i="1"/>
  <c r="AN322" i="1" s="1"/>
  <c r="V322" i="1"/>
  <c r="AO301" i="1"/>
  <c r="M9" i="1"/>
  <c r="Y19" i="1"/>
  <c r="H9" i="1"/>
  <c r="M19" i="1"/>
  <c r="M72" i="1"/>
  <c r="Y72" i="1"/>
  <c r="Z80" i="1"/>
  <c r="N72" i="1"/>
  <c r="T83" i="1"/>
  <c r="Z72" i="1"/>
  <c r="AN103" i="1"/>
  <c r="V101" i="1"/>
  <c r="AM97" i="1"/>
  <c r="AN97" i="1"/>
  <c r="G19" i="1"/>
  <c r="Z9" i="1"/>
  <c r="AM99" i="1"/>
  <c r="P98" i="1"/>
  <c r="AB120" i="1"/>
  <c r="AO119" i="1"/>
  <c r="AO648" i="1" s="1"/>
  <c r="AM119" i="1"/>
  <c r="AM648" i="1" s="1"/>
  <c r="V120" i="1"/>
  <c r="T72" i="1"/>
  <c r="S72" i="1"/>
  <c r="H19" i="1"/>
  <c r="N83" i="1"/>
  <c r="Z83" i="1"/>
  <c r="G72" i="1"/>
  <c r="Y9" i="1"/>
  <c r="S9" i="1"/>
  <c r="N9" i="1"/>
  <c r="T9" i="1"/>
  <c r="Z19" i="1"/>
  <c r="H86" i="1"/>
  <c r="G9" i="1"/>
  <c r="N19" i="1"/>
  <c r="S19" i="1"/>
  <c r="T19" i="1"/>
  <c r="AN280" i="1"/>
  <c r="AM280" i="1"/>
  <c r="AO280" i="1"/>
  <c r="AN17" i="1"/>
  <c r="AM17" i="1"/>
  <c r="H83" i="1"/>
  <c r="Y83" i="1"/>
  <c r="N80" i="1"/>
  <c r="H80" i="1"/>
  <c r="T86" i="1"/>
  <c r="Z86" i="1"/>
  <c r="AL428" i="1"/>
  <c r="N86" i="1"/>
  <c r="AH428" i="1"/>
  <c r="AH17" i="1"/>
  <c r="AH16" i="1" s="1"/>
  <c r="AH15" i="1" s="1"/>
  <c r="AH426" i="1" s="1"/>
  <c r="AG428" i="1"/>
  <c r="T26" i="1"/>
  <c r="T80" i="1"/>
  <c r="N26" i="1"/>
  <c r="Z26" i="1"/>
  <c r="N49" i="1"/>
  <c r="M187" i="1"/>
  <c r="Y80" i="1"/>
  <c r="M49" i="1"/>
  <c r="G49" i="1"/>
  <c r="AN99" i="1"/>
  <c r="U81" i="1"/>
  <c r="V81" i="1" s="1"/>
  <c r="Y86" i="1"/>
  <c r="AK99" i="1"/>
  <c r="G80" i="1"/>
  <c r="S187" i="1"/>
  <c r="G86" i="1"/>
  <c r="S26" i="1"/>
  <c r="M83" i="1"/>
  <c r="S83" i="1"/>
  <c r="G83" i="1"/>
  <c r="M80" i="1"/>
  <c r="M26" i="1"/>
  <c r="M86" i="1"/>
  <c r="S80" i="1"/>
  <c r="S86" i="1"/>
  <c r="H187" i="1"/>
  <c r="H49" i="1"/>
  <c r="G26" i="1"/>
  <c r="Z187" i="1"/>
  <c r="G187" i="1"/>
  <c r="Y26" i="1"/>
  <c r="T187" i="1"/>
  <c r="Y187" i="1"/>
  <c r="H26" i="1"/>
  <c r="AK288" i="1"/>
  <c r="I18" i="1"/>
  <c r="J18" i="1" s="1"/>
  <c r="U27" i="1"/>
  <c r="AK6" i="1"/>
  <c r="Z413" i="1"/>
  <c r="Y413" i="1"/>
  <c r="Z412" i="1"/>
  <c r="Y412" i="1"/>
  <c r="Z411" i="1"/>
  <c r="Y411" i="1"/>
  <c r="Z410" i="1"/>
  <c r="Y410" i="1"/>
  <c r="Z409" i="1"/>
  <c r="Y409" i="1"/>
  <c r="Z408" i="1"/>
  <c r="Y408" i="1"/>
  <c r="Z407" i="1"/>
  <c r="Y407" i="1"/>
  <c r="Z406" i="1"/>
  <c r="Y406" i="1"/>
  <c r="Z403" i="1"/>
  <c r="Y403" i="1"/>
  <c r="Z400" i="1"/>
  <c r="Y400" i="1"/>
  <c r="Z399" i="1"/>
  <c r="Y399" i="1"/>
  <c r="Z398" i="1"/>
  <c r="Y398" i="1"/>
  <c r="Y348" i="1"/>
  <c r="Y345" i="1"/>
  <c r="Z342" i="1"/>
  <c r="Z341" i="1" s="1"/>
  <c r="Y342" i="1"/>
  <c r="Y341" i="1" s="1"/>
  <c r="Z339" i="1"/>
  <c r="Z338" i="1" s="1"/>
  <c r="Y339" i="1"/>
  <c r="Y338" i="1" s="1"/>
  <c r="Z302" i="1"/>
  <c r="Z395" i="1" s="1"/>
  <c r="Y302" i="1"/>
  <c r="Y395" i="1" s="1"/>
  <c r="Y317" i="1"/>
  <c r="Z311" i="1"/>
  <c r="Z310" i="1" s="1"/>
  <c r="Y311" i="1"/>
  <c r="Y310" i="1" s="1"/>
  <c r="Z309" i="1"/>
  <c r="Y309" i="1"/>
  <c r="Z304" i="1"/>
  <c r="Z303" i="1" s="1"/>
  <c r="Y304" i="1"/>
  <c r="Y303" i="1" s="1"/>
  <c r="Z296" i="1"/>
  <c r="Y296" i="1"/>
  <c r="Z294" i="1"/>
  <c r="Z293" i="1" s="1"/>
  <c r="Z373" i="1" s="1"/>
  <c r="Y294" i="1"/>
  <c r="Y293" i="1" s="1"/>
  <c r="Y373" i="1" s="1"/>
  <c r="Z292" i="1"/>
  <c r="Y292" i="1"/>
  <c r="Z290" i="1"/>
  <c r="Z289" i="1" s="1"/>
  <c r="Y290" i="1"/>
  <c r="Y289" i="1" s="1"/>
  <c r="Z279" i="1"/>
  <c r="Z278" i="1" s="1"/>
  <c r="Y279" i="1"/>
  <c r="Y278" i="1" s="1"/>
  <c r="Z275" i="1"/>
  <c r="Y275" i="1"/>
  <c r="Z274" i="1"/>
  <c r="Y274" i="1"/>
  <c r="Z273" i="1"/>
  <c r="Y273" i="1"/>
  <c r="Z272" i="1"/>
  <c r="Y272" i="1"/>
  <c r="Z271" i="1"/>
  <c r="Y271" i="1"/>
  <c r="Z270" i="1"/>
  <c r="Y270" i="1"/>
  <c r="Z269" i="1"/>
  <c r="Y269" i="1"/>
  <c r="Z268" i="1"/>
  <c r="Y268" i="1"/>
  <c r="Z267" i="1"/>
  <c r="Y267" i="1"/>
  <c r="Z266" i="1"/>
  <c r="Y266" i="1"/>
  <c r="Z265" i="1"/>
  <c r="Y265" i="1"/>
  <c r="Z264" i="1"/>
  <c r="Y264" i="1"/>
  <c r="Z263" i="1"/>
  <c r="Y263" i="1"/>
  <c r="Z262" i="1"/>
  <c r="Y262" i="1"/>
  <c r="Z261" i="1"/>
  <c r="Y261" i="1"/>
  <c r="Z254" i="1"/>
  <c r="Y254" i="1"/>
  <c r="Z250" i="1"/>
  <c r="Y250" i="1"/>
  <c r="Z230" i="1"/>
  <c r="Y230" i="1"/>
  <c r="Z229" i="1"/>
  <c r="Y229" i="1"/>
  <c r="Z228" i="1"/>
  <c r="Y228" i="1"/>
  <c r="Z227" i="1"/>
  <c r="Y227" i="1"/>
  <c r="Z225" i="1"/>
  <c r="Y225" i="1"/>
  <c r="Z223" i="1"/>
  <c r="Y223" i="1"/>
  <c r="Z222" i="1"/>
  <c r="Y222" i="1"/>
  <c r="Z221" i="1"/>
  <c r="Y221" i="1"/>
  <c r="Z220" i="1"/>
  <c r="Y220" i="1"/>
  <c r="Z219" i="1"/>
  <c r="Y219" i="1"/>
  <c r="Z218" i="1"/>
  <c r="Y218" i="1"/>
  <c r="Z217" i="1"/>
  <c r="Y217" i="1"/>
  <c r="Z216" i="1"/>
  <c r="Z142" i="1" s="1"/>
  <c r="Y216" i="1"/>
  <c r="Y142" i="1" s="1"/>
  <c r="Z214" i="1"/>
  <c r="Y214" i="1"/>
  <c r="Z213" i="1"/>
  <c r="Y213" i="1"/>
  <c r="Z212" i="1"/>
  <c r="Y212" i="1"/>
  <c r="Z211" i="1"/>
  <c r="Y211" i="1"/>
  <c r="Z210" i="1"/>
  <c r="Y210" i="1"/>
  <c r="Z209" i="1"/>
  <c r="Y209" i="1"/>
  <c r="Z208" i="1"/>
  <c r="Y208" i="1"/>
  <c r="Z207" i="1"/>
  <c r="Y207" i="1"/>
  <c r="Z205" i="1"/>
  <c r="Y205" i="1"/>
  <c r="Z204" i="1"/>
  <c r="Y204" i="1"/>
  <c r="Z203" i="1"/>
  <c r="Y203" i="1"/>
  <c r="Z201" i="1"/>
  <c r="Y201" i="1"/>
  <c r="Z200" i="1"/>
  <c r="Y200" i="1"/>
  <c r="Z199" i="1"/>
  <c r="Y199" i="1"/>
  <c r="Z197" i="1"/>
  <c r="Y197" i="1"/>
  <c r="Z195" i="1"/>
  <c r="Y195" i="1"/>
  <c r="Z194" i="1"/>
  <c r="Y194" i="1"/>
  <c r="Z193" i="1"/>
  <c r="Y193" i="1"/>
  <c r="C193" i="1" s="1"/>
  <c r="D193" i="1" s="1"/>
  <c r="Z192" i="1"/>
  <c r="Y192" i="1"/>
  <c r="C192" i="1" s="1"/>
  <c r="D192" i="1" s="1"/>
  <c r="Z183" i="1"/>
  <c r="Y183" i="1"/>
  <c r="Z182" i="1"/>
  <c r="Y182" i="1"/>
  <c r="Z181" i="1"/>
  <c r="Y181" i="1"/>
  <c r="Z180" i="1"/>
  <c r="Y180" i="1"/>
  <c r="Z179" i="1"/>
  <c r="Y179" i="1"/>
  <c r="Z178" i="1"/>
  <c r="Y178" i="1"/>
  <c r="Z176" i="1"/>
  <c r="Y176" i="1"/>
  <c r="Z172" i="1"/>
  <c r="Y172" i="1"/>
  <c r="Z170" i="1"/>
  <c r="Y170" i="1"/>
  <c r="Z169" i="1"/>
  <c r="Y169" i="1"/>
  <c r="Z162" i="1"/>
  <c r="Z161" i="1" s="1"/>
  <c r="Z139" i="1" s="1"/>
  <c r="Y162" i="1"/>
  <c r="Y161" i="1" s="1"/>
  <c r="Y139" i="1" s="1"/>
  <c r="Z158" i="1"/>
  <c r="Y158" i="1"/>
  <c r="Z155" i="1"/>
  <c r="Z154" i="1" s="1"/>
  <c r="Y155" i="1"/>
  <c r="Y154" i="1" s="1"/>
  <c r="Z153" i="1"/>
  <c r="Y153" i="1"/>
  <c r="Z150" i="1"/>
  <c r="Z149" i="1" s="1"/>
  <c r="Y150" i="1"/>
  <c r="Y149" i="1" s="1"/>
  <c r="Z138" i="1"/>
  <c r="Y138" i="1"/>
  <c r="Z136" i="1"/>
  <c r="Y136" i="1"/>
  <c r="Z134" i="1"/>
  <c r="Y134" i="1"/>
  <c r="Z129" i="1"/>
  <c r="Z128" i="1" s="1"/>
  <c r="Y129" i="1"/>
  <c r="Y128" i="1" s="1"/>
  <c r="Z67" i="1"/>
  <c r="Z66" i="1" s="1"/>
  <c r="Y67" i="1"/>
  <c r="Y66" i="1" s="1"/>
  <c r="Z65" i="1"/>
  <c r="Y65" i="1"/>
  <c r="Z62" i="1"/>
  <c r="Z61" i="1" s="1"/>
  <c r="Y62" i="1"/>
  <c r="Y61" i="1" s="1"/>
  <c r="Z59" i="1"/>
  <c r="Z58" i="1" s="1"/>
  <c r="Y59" i="1"/>
  <c r="Y58" i="1" s="1"/>
  <c r="Z57" i="1"/>
  <c r="Y57" i="1"/>
  <c r="Z56" i="1"/>
  <c r="Y56" i="1"/>
  <c r="Z50" i="1"/>
  <c r="Z49" i="1" s="1"/>
  <c r="Y50" i="1"/>
  <c r="Z47" i="1"/>
  <c r="Z46" i="1" s="1"/>
  <c r="Y47" i="1"/>
  <c r="Z42" i="1"/>
  <c r="Y42" i="1"/>
  <c r="Z39" i="1"/>
  <c r="Z38" i="1" s="1"/>
  <c r="Y39" i="1"/>
  <c r="Y38" i="1" s="1"/>
  <c r="Z35" i="1"/>
  <c r="Z34" i="1" s="1"/>
  <c r="Y35" i="1"/>
  <c r="Y34" i="1" s="1"/>
  <c r="Z7" i="1"/>
  <c r="Y7" i="1"/>
  <c r="AN288" i="1"/>
  <c r="AJ6" i="1"/>
  <c r="AJ422" i="1" s="1"/>
  <c r="AI6" i="1"/>
  <c r="AI422" i="1" s="1"/>
  <c r="AH6" i="1"/>
  <c r="AH422" i="1" s="1"/>
  <c r="O192" i="1" l="1"/>
  <c r="P192" i="1" s="1"/>
  <c r="U192" i="1"/>
  <c r="V192" i="1" s="1"/>
  <c r="Y143" i="1"/>
  <c r="Y402" i="1"/>
  <c r="Y401" i="1"/>
  <c r="Y135" i="1"/>
  <c r="Z143" i="1"/>
  <c r="Z402" i="1"/>
  <c r="Z401" i="1"/>
  <c r="Z135" i="1"/>
  <c r="O11" i="1"/>
  <c r="P11" i="1" s="1"/>
  <c r="I13" i="1"/>
  <c r="J13" i="1" s="1"/>
  <c r="I81" i="1"/>
  <c r="J81" i="1" s="1"/>
  <c r="O81" i="1"/>
  <c r="P81" i="1" s="1"/>
  <c r="U13" i="1"/>
  <c r="V13" i="1" s="1"/>
  <c r="I21" i="1"/>
  <c r="J21" i="1" s="1"/>
  <c r="U21" i="1"/>
  <c r="V21" i="1" s="1"/>
  <c r="AA13" i="1"/>
  <c r="AB13" i="1" s="1"/>
  <c r="AS643" i="1"/>
  <c r="AS639" i="1"/>
  <c r="AO281" i="1"/>
  <c r="AN281" i="1"/>
  <c r="AM281" i="1"/>
  <c r="I331" i="1"/>
  <c r="J332" i="1"/>
  <c r="V332" i="1"/>
  <c r="V331" i="1" s="1"/>
  <c r="U331" i="1"/>
  <c r="AJ332" i="1"/>
  <c r="AJ331" i="1" s="1"/>
  <c r="AJ702" i="1" s="1"/>
  <c r="AS704" i="1" s="1"/>
  <c r="O331" i="1"/>
  <c r="P332" i="1"/>
  <c r="P331" i="1" s="1"/>
  <c r="AI332" i="1"/>
  <c r="AA331" i="1"/>
  <c r="AK332" i="1"/>
  <c r="AK331" i="1" s="1"/>
  <c r="AK702" i="1" s="1"/>
  <c r="AB332" i="1"/>
  <c r="AB331" i="1" s="1"/>
  <c r="AK115" i="1"/>
  <c r="AK650" i="1"/>
  <c r="U11" i="1"/>
  <c r="V11" i="1" s="1"/>
  <c r="O28" i="1"/>
  <c r="P28" i="1" s="1"/>
  <c r="AM28" i="1" s="1"/>
  <c r="AI104" i="1"/>
  <c r="AI642" i="1" s="1"/>
  <c r="AO100" i="1"/>
  <c r="AK104" i="1"/>
  <c r="AK642" i="1" s="1"/>
  <c r="C26" i="1"/>
  <c r="D26" i="1" s="1"/>
  <c r="I26" i="1" s="1"/>
  <c r="J26" i="1" s="1"/>
  <c r="U28" i="1"/>
  <c r="V28" i="1" s="1"/>
  <c r="AN28" i="1" s="1"/>
  <c r="AA11" i="1"/>
  <c r="AB11" i="1" s="1"/>
  <c r="AA28" i="1"/>
  <c r="AB28" i="1" s="1"/>
  <c r="AO28" i="1" s="1"/>
  <c r="C19" i="1"/>
  <c r="D19" i="1" s="1"/>
  <c r="U193" i="1"/>
  <c r="V193" i="1" s="1"/>
  <c r="I193" i="1"/>
  <c r="J193" i="1" s="1"/>
  <c r="O193" i="1"/>
  <c r="P193" i="1" s="1"/>
  <c r="AO6" i="1"/>
  <c r="AO422" i="1" s="1"/>
  <c r="AK422" i="1"/>
  <c r="AA21" i="1"/>
  <c r="AB21" i="1" s="1"/>
  <c r="I192" i="1"/>
  <c r="J192" i="1" s="1"/>
  <c r="AM192" i="1" s="1"/>
  <c r="AM71" i="1"/>
  <c r="J360" i="1"/>
  <c r="AM315" i="1"/>
  <c r="AM671" i="1" s="1"/>
  <c r="AO315" i="1"/>
  <c r="AO671" i="1" s="1"/>
  <c r="AN315" i="1"/>
  <c r="AN671" i="1" s="1"/>
  <c r="U189" i="1"/>
  <c r="V189" i="1" s="1"/>
  <c r="O282" i="1"/>
  <c r="AI283" i="1"/>
  <c r="U282" i="1"/>
  <c r="AJ283" i="1"/>
  <c r="J283" i="1"/>
  <c r="V283" i="1"/>
  <c r="V282" i="1" s="1"/>
  <c r="AA282" i="1"/>
  <c r="AK283" i="1"/>
  <c r="P283" i="1"/>
  <c r="P282" i="1" s="1"/>
  <c r="AK112" i="1"/>
  <c r="AK649" i="1" s="1"/>
  <c r="AN117" i="1"/>
  <c r="AO117" i="1"/>
  <c r="AO115" i="1" s="1"/>
  <c r="AI112" i="1"/>
  <c r="AI649" i="1" s="1"/>
  <c r="AJ115" i="1"/>
  <c r="AI115" i="1"/>
  <c r="AM117" i="1"/>
  <c r="AJ104" i="1"/>
  <c r="AJ642" i="1" s="1"/>
  <c r="AS640" i="1" s="1"/>
  <c r="AN104" i="1"/>
  <c r="AN642" i="1" s="1"/>
  <c r="AB104" i="1"/>
  <c r="AJ101" i="1"/>
  <c r="AK120" i="1"/>
  <c r="AK652" i="1" s="1"/>
  <c r="AN98" i="1"/>
  <c r="AN645" i="1" s="1"/>
  <c r="AI120" i="1"/>
  <c r="AI652" i="1" s="1"/>
  <c r="V98" i="1"/>
  <c r="AK123" i="1"/>
  <c r="AK653" i="1" s="1"/>
  <c r="AK98" i="1"/>
  <c r="AK645" i="1" s="1"/>
  <c r="AA84" i="1"/>
  <c r="AB84" i="1" s="1"/>
  <c r="O189" i="1"/>
  <c r="P189" i="1" s="1"/>
  <c r="AM112" i="1"/>
  <c r="AM649" i="1" s="1"/>
  <c r="C9" i="1"/>
  <c r="D9" i="1" s="1"/>
  <c r="AA82" i="1"/>
  <c r="AB82" i="1" s="1"/>
  <c r="U82" i="1"/>
  <c r="I82" i="1"/>
  <c r="J82" i="1" s="1"/>
  <c r="AM82" i="1" s="1"/>
  <c r="AI98" i="1"/>
  <c r="AI645" i="1" s="1"/>
  <c r="P115" i="1"/>
  <c r="J120" i="1"/>
  <c r="AA190" i="1"/>
  <c r="AB190" i="1" s="1"/>
  <c r="AJ98" i="1"/>
  <c r="AJ645" i="1" s="1"/>
  <c r="AS641" i="1" s="1"/>
  <c r="AO60" i="1"/>
  <c r="O185" i="1"/>
  <c r="P185" i="1" s="1"/>
  <c r="AM185" i="1" s="1"/>
  <c r="AJ120" i="1"/>
  <c r="AJ652" i="1" s="1"/>
  <c r="AS645" i="1" s="1"/>
  <c r="AN121" i="1"/>
  <c r="AN120" i="1" s="1"/>
  <c r="AN652" i="1" s="1"/>
  <c r="J104" i="1"/>
  <c r="O84" i="1"/>
  <c r="P84" i="1" s="1"/>
  <c r="I84" i="1"/>
  <c r="J84" i="1" s="1"/>
  <c r="AN84" i="1" s="1"/>
  <c r="AA88" i="1"/>
  <c r="AB88" i="1" s="1"/>
  <c r="AA92" i="1"/>
  <c r="AB92" i="1" s="1"/>
  <c r="AN112" i="1"/>
  <c r="AN649" i="1" s="1"/>
  <c r="AO106" i="1"/>
  <c r="AO104" i="1" s="1"/>
  <c r="AO642" i="1" s="1"/>
  <c r="AA186" i="1"/>
  <c r="AB186" i="1" s="1"/>
  <c r="O74" i="1"/>
  <c r="P74" i="1" s="1"/>
  <c r="I88" i="1"/>
  <c r="J88" i="1" s="1"/>
  <c r="AO121" i="1"/>
  <c r="AN71" i="1"/>
  <c r="AK109" i="1"/>
  <c r="AO122" i="1"/>
  <c r="I189" i="1"/>
  <c r="J189" i="1" s="1"/>
  <c r="AM106" i="1"/>
  <c r="I186" i="1"/>
  <c r="J186" i="1" s="1"/>
  <c r="U186" i="1"/>
  <c r="V186" i="1" s="1"/>
  <c r="AM122" i="1"/>
  <c r="AM120" i="1" s="1"/>
  <c r="AM652" i="1" s="1"/>
  <c r="AO54" i="1"/>
  <c r="AO52" i="1" s="1"/>
  <c r="AN60" i="1"/>
  <c r="AM98" i="1"/>
  <c r="AM645" i="1" s="1"/>
  <c r="AM54" i="1"/>
  <c r="AM52" i="1" s="1"/>
  <c r="AA185" i="1"/>
  <c r="AB185" i="1" s="1"/>
  <c r="AO185" i="1" s="1"/>
  <c r="AK101" i="1"/>
  <c r="V112" i="1"/>
  <c r="AA184" i="1"/>
  <c r="AB184" i="1" s="1"/>
  <c r="U74" i="1"/>
  <c r="V74" i="1" s="1"/>
  <c r="I190" i="1"/>
  <c r="J190" i="1" s="1"/>
  <c r="AN29" i="1"/>
  <c r="AM29" i="1"/>
  <c r="U190" i="1"/>
  <c r="V190" i="1" s="1"/>
  <c r="I92" i="1"/>
  <c r="J92" i="1" s="1"/>
  <c r="AM92" i="1" s="1"/>
  <c r="I85" i="1"/>
  <c r="J85" i="1" s="1"/>
  <c r="AN85" i="1" s="1"/>
  <c r="U92" i="1"/>
  <c r="V92" i="1" s="1"/>
  <c r="C83" i="1"/>
  <c r="D83" i="1" s="1"/>
  <c r="I83" i="1" s="1"/>
  <c r="J83" i="1" s="1"/>
  <c r="U87" i="1"/>
  <c r="V87" i="1" s="1"/>
  <c r="I74" i="1"/>
  <c r="I184" i="1"/>
  <c r="J184" i="1" s="1"/>
  <c r="P52" i="1"/>
  <c r="V115" i="1"/>
  <c r="P104" i="1"/>
  <c r="AM105" i="1"/>
  <c r="U184" i="1"/>
  <c r="AJ109" i="1"/>
  <c r="V109" i="1"/>
  <c r="V364" i="1" s="1"/>
  <c r="C72" i="1"/>
  <c r="D72" i="1" s="1"/>
  <c r="AM124" i="1"/>
  <c r="P123" i="1"/>
  <c r="AO125" i="1"/>
  <c r="AO123" i="1" s="1"/>
  <c r="AO653" i="1" s="1"/>
  <c r="AM125" i="1"/>
  <c r="AN125" i="1"/>
  <c r="AN123" i="1" s="1"/>
  <c r="AN653" i="1" s="1"/>
  <c r="J123" i="1"/>
  <c r="AI364" i="1"/>
  <c r="I51" i="1"/>
  <c r="J51" i="1" s="1"/>
  <c r="AI644" i="1"/>
  <c r="O88" i="1"/>
  <c r="P88" i="1" s="1"/>
  <c r="U191" i="1"/>
  <c r="V191" i="1" s="1"/>
  <c r="O51" i="1"/>
  <c r="P51" i="1" s="1"/>
  <c r="U185" i="1"/>
  <c r="V185" i="1" s="1"/>
  <c r="AN185" i="1" s="1"/>
  <c r="AA51" i="1"/>
  <c r="AB51" i="1" s="1"/>
  <c r="AO114" i="1"/>
  <c r="AO112" i="1" s="1"/>
  <c r="AO649" i="1" s="1"/>
  <c r="AA96" i="1"/>
  <c r="AA95" i="1" s="1"/>
  <c r="AO111" i="1"/>
  <c r="AB109" i="1"/>
  <c r="AB364" i="1" s="1"/>
  <c r="AI123" i="1"/>
  <c r="AI653" i="1" s="1"/>
  <c r="AO63" i="1"/>
  <c r="AM63" i="1"/>
  <c r="J101" i="1"/>
  <c r="AO102" i="1"/>
  <c r="AN102" i="1"/>
  <c r="AM102" i="1"/>
  <c r="AM36" i="1"/>
  <c r="AN36" i="1"/>
  <c r="AO36" i="1"/>
  <c r="AA87" i="1"/>
  <c r="AB87" i="1" s="1"/>
  <c r="AO87" i="1" s="1"/>
  <c r="O87" i="1"/>
  <c r="P87" i="1" s="1"/>
  <c r="C80" i="1"/>
  <c r="D80" i="1" s="1"/>
  <c r="I80" i="1" s="1"/>
  <c r="AA191" i="1"/>
  <c r="AB191" i="1" s="1"/>
  <c r="O85" i="1"/>
  <c r="P85" i="1" s="1"/>
  <c r="C187" i="1"/>
  <c r="D187" i="1" s="1"/>
  <c r="I187" i="1" s="1"/>
  <c r="I191" i="1"/>
  <c r="J191" i="1" s="1"/>
  <c r="AA85" i="1"/>
  <c r="AB85" i="1" s="1"/>
  <c r="AM116" i="1"/>
  <c r="AN110" i="1"/>
  <c r="AN109" i="1" s="1"/>
  <c r="AN644" i="1" s="1"/>
  <c r="AM110" i="1"/>
  <c r="AM109" i="1" s="1"/>
  <c r="AM644" i="1" s="1"/>
  <c r="AO110" i="1"/>
  <c r="J109" i="1"/>
  <c r="J364" i="1" s="1"/>
  <c r="C86" i="1"/>
  <c r="D86" i="1" s="1"/>
  <c r="O86" i="1" s="1"/>
  <c r="P86" i="1" s="1"/>
  <c r="O96" i="1"/>
  <c r="O95" i="1" s="1"/>
  <c r="I96" i="1"/>
  <c r="I95" i="1" s="1"/>
  <c r="AI101" i="1"/>
  <c r="AN116" i="1"/>
  <c r="AN650" i="1" s="1"/>
  <c r="Y347" i="1"/>
  <c r="Y344" i="1"/>
  <c r="AO674" i="1"/>
  <c r="AN674" i="1"/>
  <c r="AM674" i="1"/>
  <c r="Y316" i="1"/>
  <c r="Y359" i="1" s="1"/>
  <c r="AM681" i="1"/>
  <c r="AO681" i="1"/>
  <c r="AN699" i="1"/>
  <c r="AK699" i="1"/>
  <c r="AN676" i="1"/>
  <c r="AO676" i="1"/>
  <c r="AM676" i="1"/>
  <c r="Z255" i="1"/>
  <c r="Y255" i="1"/>
  <c r="Y141" i="1"/>
  <c r="Y159" i="1"/>
  <c r="Z159" i="1"/>
  <c r="Z141" i="1"/>
  <c r="V96" i="1"/>
  <c r="V95" i="1" s="1"/>
  <c r="U95" i="1"/>
  <c r="AA24" i="1"/>
  <c r="AA23" i="1" s="1"/>
  <c r="O73" i="1"/>
  <c r="P73" i="1" s="1"/>
  <c r="AN32" i="1"/>
  <c r="AM32" i="1"/>
  <c r="AO32" i="1"/>
  <c r="Y46" i="1"/>
  <c r="AA20" i="1"/>
  <c r="AJ21" i="1"/>
  <c r="AA16" i="1"/>
  <c r="AA15" i="1" s="1"/>
  <c r="I16" i="1"/>
  <c r="U16" i="1"/>
  <c r="U15" i="1" s="1"/>
  <c r="O16" i="1"/>
  <c r="U188" i="1"/>
  <c r="V188" i="1" s="1"/>
  <c r="U10" i="1"/>
  <c r="P21" i="1"/>
  <c r="AI13" i="1"/>
  <c r="V51" i="1"/>
  <c r="AB74" i="1"/>
  <c r="U24" i="1"/>
  <c r="AI192" i="1"/>
  <c r="O188" i="1"/>
  <c r="P188" i="1" s="1"/>
  <c r="P186" i="1"/>
  <c r="AA18" i="1"/>
  <c r="AB18" i="1" s="1"/>
  <c r="O18" i="1"/>
  <c r="P18" i="1" s="1"/>
  <c r="U18" i="1"/>
  <c r="V18" i="1" s="1"/>
  <c r="AO99" i="1"/>
  <c r="P184" i="1"/>
  <c r="O10" i="1"/>
  <c r="O9" i="1" s="1"/>
  <c r="P191" i="1"/>
  <c r="O20" i="1"/>
  <c r="U20" i="1"/>
  <c r="AA10" i="1"/>
  <c r="I73" i="1"/>
  <c r="U73" i="1"/>
  <c r="V73" i="1" s="1"/>
  <c r="AA73" i="1"/>
  <c r="AA192" i="1"/>
  <c r="AB192" i="1" s="1"/>
  <c r="I24" i="1"/>
  <c r="J24" i="1" s="1"/>
  <c r="O24" i="1"/>
  <c r="Y49" i="1"/>
  <c r="O27" i="1"/>
  <c r="P27" i="1" s="1"/>
  <c r="V27" i="1"/>
  <c r="AA27" i="1"/>
  <c r="AB27" i="1" s="1"/>
  <c r="AA193" i="1"/>
  <c r="AB193" i="1" s="1"/>
  <c r="I10" i="1"/>
  <c r="I188" i="1"/>
  <c r="J188" i="1" s="1"/>
  <c r="I20" i="1"/>
  <c r="J20" i="1" s="1"/>
  <c r="I27" i="1"/>
  <c r="J27" i="1" s="1"/>
  <c r="AJ28" i="1"/>
  <c r="AI11" i="1"/>
  <c r="AM11" i="1"/>
  <c r="AK81" i="1"/>
  <c r="AO288" i="1"/>
  <c r="AN6" i="1"/>
  <c r="AN422" i="1" s="1"/>
  <c r="AM6" i="1"/>
  <c r="AM422" i="1" s="1"/>
  <c r="AL6" i="1"/>
  <c r="AL422" i="1" s="1"/>
  <c r="AJ81" i="1" l="1"/>
  <c r="AI81" i="1"/>
  <c r="AO193" i="1"/>
  <c r="AK13" i="1"/>
  <c r="AA9" i="1"/>
  <c r="AJ13" i="1"/>
  <c r="AI21" i="1"/>
  <c r="AM193" i="1"/>
  <c r="AO98" i="1"/>
  <c r="AO645" i="1" s="1"/>
  <c r="AK28" i="1"/>
  <c r="AK11" i="1"/>
  <c r="AN186" i="1"/>
  <c r="J331" i="1"/>
  <c r="AM332" i="1"/>
  <c r="AM331" i="1" s="1"/>
  <c r="AM702" i="1" s="1"/>
  <c r="AO332" i="1"/>
  <c r="AN332" i="1"/>
  <c r="AI331" i="1"/>
  <c r="AI702" i="1" s="1"/>
  <c r="AM115" i="1"/>
  <c r="AM650" i="1"/>
  <c r="AM101" i="1"/>
  <c r="AM646" i="1"/>
  <c r="AN101" i="1"/>
  <c r="AN646" i="1"/>
  <c r="AN192" i="1"/>
  <c r="AJ11" i="1"/>
  <c r="AJ192" i="1"/>
  <c r="AO101" i="1"/>
  <c r="AO646" i="1"/>
  <c r="AI193" i="1"/>
  <c r="AI28" i="1"/>
  <c r="AO192" i="1"/>
  <c r="U9" i="1"/>
  <c r="AA19" i="1"/>
  <c r="AK82" i="1"/>
  <c r="AK21" i="1"/>
  <c r="AM360" i="1"/>
  <c r="AM849" i="1" s="1"/>
  <c r="AN360" i="1"/>
  <c r="AN849" i="1" s="1"/>
  <c r="AO360" i="1"/>
  <c r="AO849" i="1" s="1"/>
  <c r="AI282" i="1"/>
  <c r="AI695" i="1"/>
  <c r="AJ282" i="1"/>
  <c r="AJ695" i="1"/>
  <c r="J282" i="1"/>
  <c r="AN283" i="1"/>
  <c r="AM283" i="1"/>
  <c r="AO283" i="1"/>
  <c r="AK282" i="1"/>
  <c r="AK695" i="1"/>
  <c r="AO190" i="1"/>
  <c r="AO537" i="1" s="1"/>
  <c r="AN115" i="1"/>
  <c r="AJ84" i="1"/>
  <c r="AJ87" i="1"/>
  <c r="AM191" i="1"/>
  <c r="AM781" i="1" s="1"/>
  <c r="AJ191" i="1"/>
  <c r="AJ781" i="1" s="1"/>
  <c r="AS778" i="1" s="1"/>
  <c r="AA83" i="1"/>
  <c r="AO88" i="1"/>
  <c r="AJ189" i="1"/>
  <c r="AI189" i="1"/>
  <c r="AO82" i="1"/>
  <c r="AI74" i="1"/>
  <c r="AJ82" i="1"/>
  <c r="I72" i="1"/>
  <c r="AK74" i="1"/>
  <c r="J74" i="1"/>
  <c r="AM74" i="1" s="1"/>
  <c r="V82" i="1"/>
  <c r="AN82" i="1" s="1"/>
  <c r="AB83" i="1"/>
  <c r="AO191" i="1"/>
  <c r="AO781" i="1" s="1"/>
  <c r="AK189" i="1"/>
  <c r="AI82" i="1"/>
  <c r="AK186" i="1"/>
  <c r="AO120" i="1"/>
  <c r="AO652" i="1" s="1"/>
  <c r="AI185" i="1"/>
  <c r="P96" i="1"/>
  <c r="P95" i="1" s="1"/>
  <c r="AI186" i="1"/>
  <c r="AK92" i="1"/>
  <c r="AM186" i="1"/>
  <c r="AN88" i="1"/>
  <c r="AI92" i="1"/>
  <c r="AO186" i="1"/>
  <c r="U80" i="1"/>
  <c r="V80" i="1" s="1"/>
  <c r="AJ51" i="1"/>
  <c r="AK185" i="1"/>
  <c r="AM88" i="1"/>
  <c r="AJ88" i="1"/>
  <c r="AK84" i="1"/>
  <c r="AJ186" i="1"/>
  <c r="AO92" i="1"/>
  <c r="AM104" i="1"/>
  <c r="AM642" i="1" s="1"/>
  <c r="AN92" i="1"/>
  <c r="AK364" i="1"/>
  <c r="AK644" i="1"/>
  <c r="AK844" i="1"/>
  <c r="AK88" i="1"/>
  <c r="AI84" i="1"/>
  <c r="AM85" i="1"/>
  <c r="AK85" i="1"/>
  <c r="AI190" i="1"/>
  <c r="AI779" i="1" s="1"/>
  <c r="AJ74" i="1"/>
  <c r="AJ92" i="1"/>
  <c r="U83" i="1"/>
  <c r="V83" i="1" s="1"/>
  <c r="AO85" i="1"/>
  <c r="AJ190" i="1"/>
  <c r="AJ537" i="1" s="1"/>
  <c r="AS536" i="1" s="1"/>
  <c r="AK190" i="1"/>
  <c r="AK537" i="1" s="1"/>
  <c r="O83" i="1"/>
  <c r="P83" i="1" s="1"/>
  <c r="AO184" i="1"/>
  <c r="AO364" i="1"/>
  <c r="AJ85" i="1"/>
  <c r="AJ83" i="1" s="1"/>
  <c r="AJ507" i="1" s="1"/>
  <c r="AS504" i="1" s="1"/>
  <c r="AA86" i="1"/>
  <c r="AB86" i="1" s="1"/>
  <c r="AM51" i="1"/>
  <c r="U86" i="1"/>
  <c r="V86" i="1" s="1"/>
  <c r="I86" i="1"/>
  <c r="J86" i="1" s="1"/>
  <c r="AM123" i="1"/>
  <c r="AM653" i="1" s="1"/>
  <c r="AI184" i="1"/>
  <c r="AI88" i="1"/>
  <c r="AA80" i="1"/>
  <c r="AB80" i="1" s="1"/>
  <c r="AI87" i="1"/>
  <c r="AO109" i="1"/>
  <c r="AO644" i="1" s="1"/>
  <c r="AN191" i="1"/>
  <c r="AN781" i="1" s="1"/>
  <c r="AO51" i="1"/>
  <c r="O80" i="1"/>
  <c r="P80" i="1" s="1"/>
  <c r="AJ364" i="1"/>
  <c r="AJ644" i="1"/>
  <c r="AJ844" i="1"/>
  <c r="AK184" i="1"/>
  <c r="AN364" i="1"/>
  <c r="AM184" i="1"/>
  <c r="AN51" i="1"/>
  <c r="AJ96" i="1"/>
  <c r="J96" i="1"/>
  <c r="J95" i="1" s="1"/>
  <c r="AK96" i="1"/>
  <c r="AK191" i="1"/>
  <c r="AK781" i="1" s="1"/>
  <c r="AK51" i="1"/>
  <c r="AM844" i="1"/>
  <c r="AM364" i="1"/>
  <c r="AI96" i="1"/>
  <c r="AJ185" i="1"/>
  <c r="AN844" i="1"/>
  <c r="AB96" i="1"/>
  <c r="AB95" i="1" s="1"/>
  <c r="AI85" i="1"/>
  <c r="AK87" i="1"/>
  <c r="AI51" i="1"/>
  <c r="AI191" i="1"/>
  <c r="AI781" i="1" s="1"/>
  <c r="AB381" i="1"/>
  <c r="AO699" i="1"/>
  <c r="I15" i="1"/>
  <c r="J15" i="1" s="1"/>
  <c r="J16" i="1"/>
  <c r="I9" i="1"/>
  <c r="J9" i="1" s="1"/>
  <c r="J10" i="1"/>
  <c r="AJ473" i="1"/>
  <c r="AI473" i="1"/>
  <c r="AO473" i="1"/>
  <c r="O72" i="1"/>
  <c r="AB24" i="1"/>
  <c r="AB23" i="1" s="1"/>
  <c r="AB20" i="1"/>
  <c r="AB19" i="1" s="1"/>
  <c r="P72" i="1"/>
  <c r="U72" i="1"/>
  <c r="P24" i="1"/>
  <c r="P23" i="1" s="1"/>
  <c r="O23" i="1"/>
  <c r="I23" i="1"/>
  <c r="J23" i="1" s="1"/>
  <c r="AB73" i="1"/>
  <c r="AB72" i="1" s="1"/>
  <c r="AA72" i="1"/>
  <c r="V24" i="1"/>
  <c r="V23" i="1" s="1"/>
  <c r="U23" i="1"/>
  <c r="V72" i="1"/>
  <c r="I19" i="1"/>
  <c r="J19" i="1" s="1"/>
  <c r="P20" i="1"/>
  <c r="P19" i="1" s="1"/>
  <c r="O19" i="1"/>
  <c r="V20" i="1"/>
  <c r="V19" i="1" s="1"/>
  <c r="U19" i="1"/>
  <c r="AI16" i="1"/>
  <c r="AI15" i="1" s="1"/>
  <c r="AI426" i="1" s="1"/>
  <c r="O15" i="1"/>
  <c r="AN21" i="1"/>
  <c r="AM21" i="1"/>
  <c r="AO21" i="1"/>
  <c r="V16" i="1"/>
  <c r="V15" i="1" s="1"/>
  <c r="AJ16" i="1"/>
  <c r="AJ15" i="1" s="1"/>
  <c r="AJ426" i="1" s="1"/>
  <c r="AS423" i="1" s="1"/>
  <c r="AB16" i="1"/>
  <c r="AB15" i="1" s="1"/>
  <c r="AK16" i="1"/>
  <c r="AK15" i="1" s="1"/>
  <c r="AK426" i="1" s="1"/>
  <c r="AN83" i="1"/>
  <c r="O26" i="1"/>
  <c r="P26" i="1" s="1"/>
  <c r="P16" i="1"/>
  <c r="V10" i="1"/>
  <c r="V9" i="1" s="1"/>
  <c r="AM13" i="1"/>
  <c r="AN13" i="1"/>
  <c r="J80" i="1"/>
  <c r="AB10" i="1"/>
  <c r="AB9" i="1" s="1"/>
  <c r="P10" i="1"/>
  <c r="P9" i="1" s="1"/>
  <c r="U26" i="1"/>
  <c r="V26" i="1" s="1"/>
  <c r="AJ24" i="1"/>
  <c r="AA187" i="1"/>
  <c r="AB187" i="1" s="1"/>
  <c r="J187" i="1"/>
  <c r="AO13" i="1"/>
  <c r="AA26" i="1"/>
  <c r="AB26" i="1" s="1"/>
  <c r="O187" i="1"/>
  <c r="P187" i="1" s="1"/>
  <c r="AK24" i="1"/>
  <c r="U187" i="1"/>
  <c r="V187" i="1" s="1"/>
  <c r="AI188" i="1"/>
  <c r="AN87" i="1"/>
  <c r="AM190" i="1"/>
  <c r="AN190" i="1"/>
  <c r="AM87" i="1"/>
  <c r="AN11" i="1"/>
  <c r="AO11" i="1"/>
  <c r="AO81" i="1"/>
  <c r="AN81" i="1"/>
  <c r="AM81" i="1"/>
  <c r="AO84" i="1"/>
  <c r="AK27" i="1"/>
  <c r="AM84" i="1"/>
  <c r="AK18" i="1"/>
  <c r="AI20" i="1"/>
  <c r="AI19" i="1" s="1"/>
  <c r="AI538" i="1" s="1"/>
  <c r="AJ18" i="1"/>
  <c r="AI27" i="1"/>
  <c r="AI26" i="1" s="1"/>
  <c r="AJ10" i="1"/>
  <c r="AK10" i="1"/>
  <c r="AK188" i="1"/>
  <c r="AK20" i="1"/>
  <c r="AM188" i="1"/>
  <c r="AJ188" i="1"/>
  <c r="AI18" i="1"/>
  <c r="AI10" i="1"/>
  <c r="AI9" i="1" s="1"/>
  <c r="AI641" i="1" s="1"/>
  <c r="AJ20" i="1"/>
  <c r="AJ19" i="1" s="1"/>
  <c r="AJ538" i="1" s="1"/>
  <c r="AS534" i="1" s="1"/>
  <c r="AI24" i="1"/>
  <c r="AM189" i="1"/>
  <c r="AN189" i="1"/>
  <c r="AO189" i="1"/>
  <c r="T197" i="1"/>
  <c r="T199" i="1"/>
  <c r="S194" i="1"/>
  <c r="S195" i="1"/>
  <c r="S197" i="1"/>
  <c r="S199" i="1"/>
  <c r="N195" i="1"/>
  <c r="N197" i="1"/>
  <c r="M194" i="1"/>
  <c r="M195" i="1"/>
  <c r="M197" i="1"/>
  <c r="M199" i="1"/>
  <c r="H195" i="1"/>
  <c r="H197" i="1"/>
  <c r="G197" i="1"/>
  <c r="AG176" i="1"/>
  <c r="AG565" i="1" s="1"/>
  <c r="AG178" i="1"/>
  <c r="T162" i="1"/>
  <c r="T161" i="1" s="1"/>
  <c r="T139" i="1" s="1"/>
  <c r="T169" i="1"/>
  <c r="T170" i="1"/>
  <c r="T172" i="1"/>
  <c r="S162" i="1"/>
  <c r="S161" i="1" s="1"/>
  <c r="S139" i="1" s="1"/>
  <c r="S169" i="1"/>
  <c r="S170" i="1"/>
  <c r="S172" i="1"/>
  <c r="N158" i="1"/>
  <c r="N162" i="1"/>
  <c r="N161" i="1" s="1"/>
  <c r="N139" i="1" s="1"/>
  <c r="N169" i="1"/>
  <c r="N170" i="1"/>
  <c r="N172" i="1"/>
  <c r="M158" i="1"/>
  <c r="M162" i="1"/>
  <c r="M169" i="1"/>
  <c r="M170" i="1"/>
  <c r="M172" i="1"/>
  <c r="H162" i="1"/>
  <c r="H161" i="1" s="1"/>
  <c r="H139" i="1" s="1"/>
  <c r="H169" i="1"/>
  <c r="H170" i="1"/>
  <c r="G162" i="1"/>
  <c r="G161" i="1" s="1"/>
  <c r="G139" i="1" s="1"/>
  <c r="G169" i="1"/>
  <c r="G170" i="1"/>
  <c r="AG620" i="1"/>
  <c r="AG622" i="1"/>
  <c r="AG623" i="1"/>
  <c r="AG567" i="1"/>
  <c r="AG158" i="1"/>
  <c r="AG599" i="1" s="1"/>
  <c r="AG595" i="1"/>
  <c r="AG596" i="1"/>
  <c r="AG179" i="1"/>
  <c r="AG180" i="1"/>
  <c r="AG197" i="1"/>
  <c r="AG782" i="1" s="1"/>
  <c r="AG790" i="1"/>
  <c r="AG199" i="1"/>
  <c r="AG783" i="1" s="1"/>
  <c r="AG200" i="1"/>
  <c r="AG785" i="1" s="1"/>
  <c r="AG201" i="1"/>
  <c r="AG203" i="1"/>
  <c r="AG784" i="1" s="1"/>
  <c r="AG204" i="1"/>
  <c r="AG205" i="1"/>
  <c r="AG806" i="1"/>
  <c r="AG207" i="1"/>
  <c r="AG807" i="1" s="1"/>
  <c r="AG208" i="1"/>
  <c r="AG808" i="1" s="1"/>
  <c r="AG209" i="1"/>
  <c r="AG809" i="1" s="1"/>
  <c r="AG210" i="1"/>
  <c r="AG811" i="1" s="1"/>
  <c r="AG211" i="1"/>
  <c r="AG212" i="1"/>
  <c r="AG213" i="1"/>
  <c r="AG214" i="1"/>
  <c r="AG216" i="1"/>
  <c r="AG568" i="1" s="1"/>
  <c r="AG217" i="1"/>
  <c r="AG728" i="1" s="1"/>
  <c r="AG218" i="1"/>
  <c r="AG729" i="1" s="1"/>
  <c r="AG219" i="1"/>
  <c r="AG220" i="1"/>
  <c r="AG221" i="1"/>
  <c r="AG222" i="1"/>
  <c r="AG261" i="1"/>
  <c r="AG262" i="1"/>
  <c r="AG263" i="1"/>
  <c r="AG264" i="1"/>
  <c r="AG265" i="1"/>
  <c r="AG266" i="1"/>
  <c r="AG267" i="1"/>
  <c r="AG575" i="1" s="1"/>
  <c r="AG268" i="1"/>
  <c r="AG269" i="1"/>
  <c r="AG270" i="1"/>
  <c r="AG576" i="1" s="1"/>
  <c r="AG271" i="1"/>
  <c r="AG272" i="1"/>
  <c r="AG273" i="1"/>
  <c r="AG578" i="1" s="1"/>
  <c r="AG274" i="1"/>
  <c r="AG275" i="1"/>
  <c r="AG297" i="1"/>
  <c r="AG298" i="1"/>
  <c r="AG300" i="1"/>
  <c r="AG304" i="1"/>
  <c r="AG711" i="1" s="1"/>
  <c r="AG311" i="1"/>
  <c r="AG302" i="1"/>
  <c r="AG398" i="1"/>
  <c r="AG399" i="1"/>
  <c r="AG574" i="1"/>
  <c r="AG406" i="1"/>
  <c r="AG407" i="1"/>
  <c r="AG408" i="1"/>
  <c r="AG409" i="1"/>
  <c r="AG410" i="1"/>
  <c r="AG411" i="1"/>
  <c r="AG412" i="1"/>
  <c r="AG413" i="1"/>
  <c r="T31" i="1"/>
  <c r="T30" i="1" s="1"/>
  <c r="T35" i="1"/>
  <c r="T34" i="1" s="1"/>
  <c r="T39" i="1"/>
  <c r="T38" i="1" s="1"/>
  <c r="T42" i="1"/>
  <c r="T47" i="1"/>
  <c r="T46" i="1" s="1"/>
  <c r="T50" i="1"/>
  <c r="T49" i="1" s="1"/>
  <c r="T56" i="1"/>
  <c r="T57" i="1"/>
  <c r="T59" i="1"/>
  <c r="T58" i="1" s="1"/>
  <c r="T62" i="1"/>
  <c r="T61" i="1" s="1"/>
  <c r="T65" i="1"/>
  <c r="T67" i="1"/>
  <c r="T66" i="1" s="1"/>
  <c r="T129" i="1"/>
  <c r="T128" i="1" s="1"/>
  <c r="T134" i="1"/>
  <c r="T136" i="1"/>
  <c r="T138" i="1"/>
  <c r="T150" i="1"/>
  <c r="T149" i="1" s="1"/>
  <c r="T153" i="1"/>
  <c r="T155" i="1"/>
  <c r="T154" i="1" s="1"/>
  <c r="T158" i="1"/>
  <c r="T176" i="1"/>
  <c r="T174" i="1" s="1"/>
  <c r="T178" i="1"/>
  <c r="T179" i="1"/>
  <c r="T180" i="1"/>
  <c r="T181" i="1"/>
  <c r="T182" i="1"/>
  <c r="T183" i="1"/>
  <c r="T184" i="1"/>
  <c r="V184" i="1" s="1"/>
  <c r="T200" i="1"/>
  <c r="T201" i="1"/>
  <c r="T203" i="1"/>
  <c r="T204" i="1"/>
  <c r="T205" i="1"/>
  <c r="T207" i="1"/>
  <c r="T208" i="1"/>
  <c r="T209" i="1"/>
  <c r="T210" i="1"/>
  <c r="T211" i="1"/>
  <c r="T212" i="1"/>
  <c r="T213" i="1"/>
  <c r="T214" i="1"/>
  <c r="T216" i="1"/>
  <c r="T142" i="1" s="1"/>
  <c r="T217" i="1"/>
  <c r="T218" i="1"/>
  <c r="T219" i="1"/>
  <c r="T220" i="1"/>
  <c r="T221" i="1"/>
  <c r="T222" i="1"/>
  <c r="T223" i="1"/>
  <c r="T225" i="1"/>
  <c r="T227" i="1"/>
  <c r="T228" i="1"/>
  <c r="T229" i="1"/>
  <c r="T230" i="1"/>
  <c r="T250" i="1"/>
  <c r="T254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9" i="1"/>
  <c r="T278" i="1" s="1"/>
  <c r="T285" i="1"/>
  <c r="T286" i="1"/>
  <c r="T290" i="1"/>
  <c r="T289" i="1" s="1"/>
  <c r="T292" i="1"/>
  <c r="T294" i="1"/>
  <c r="T296" i="1"/>
  <c r="T304" i="1"/>
  <c r="T303" i="1" s="1"/>
  <c r="T309" i="1"/>
  <c r="T311" i="1"/>
  <c r="T310" i="1" s="1"/>
  <c r="T317" i="1"/>
  <c r="T319" i="1"/>
  <c r="T302" i="1"/>
  <c r="T395" i="1" s="1"/>
  <c r="T339" i="1"/>
  <c r="T338" i="1" s="1"/>
  <c r="T342" i="1"/>
  <c r="T341" i="1" s="1"/>
  <c r="T345" i="1"/>
  <c r="T344" i="1" s="1"/>
  <c r="T348" i="1"/>
  <c r="T347" i="1" s="1"/>
  <c r="T381" i="1"/>
  <c r="T398" i="1"/>
  <c r="T399" i="1"/>
  <c r="T400" i="1"/>
  <c r="T403" i="1"/>
  <c r="T406" i="1"/>
  <c r="T407" i="1"/>
  <c r="T408" i="1"/>
  <c r="T409" i="1"/>
  <c r="T410" i="1"/>
  <c r="T411" i="1"/>
  <c r="T412" i="1"/>
  <c r="T413" i="1"/>
  <c r="S31" i="1"/>
  <c r="S35" i="1"/>
  <c r="S39" i="1"/>
  <c r="S42" i="1"/>
  <c r="S47" i="1"/>
  <c r="C47" i="1" s="1"/>
  <c r="D47" i="1" s="1"/>
  <c r="S50" i="1"/>
  <c r="C50" i="1" s="1"/>
  <c r="D50" i="1" s="1"/>
  <c r="S56" i="1"/>
  <c r="S57" i="1"/>
  <c r="S59" i="1"/>
  <c r="S62" i="1"/>
  <c r="S61" i="1" s="1"/>
  <c r="S65" i="1"/>
  <c r="S67" i="1"/>
  <c r="S66" i="1" s="1"/>
  <c r="S129" i="1"/>
  <c r="S128" i="1" s="1"/>
  <c r="S134" i="1"/>
  <c r="S136" i="1"/>
  <c r="S138" i="1"/>
  <c r="S150" i="1"/>
  <c r="S149" i="1" s="1"/>
  <c r="S153" i="1"/>
  <c r="S155" i="1"/>
  <c r="S154" i="1" s="1"/>
  <c r="S158" i="1"/>
  <c r="S176" i="1"/>
  <c r="S178" i="1"/>
  <c r="S179" i="1"/>
  <c r="S180" i="1"/>
  <c r="S181" i="1"/>
  <c r="S182" i="1"/>
  <c r="S183" i="1"/>
  <c r="C183" i="1" s="1"/>
  <c r="D183" i="1" s="1"/>
  <c r="AJ184" i="1"/>
  <c r="S200" i="1"/>
  <c r="S201" i="1"/>
  <c r="S203" i="1"/>
  <c r="S204" i="1"/>
  <c r="S205" i="1"/>
  <c r="S207" i="1"/>
  <c r="S208" i="1"/>
  <c r="S209" i="1"/>
  <c r="S210" i="1"/>
  <c r="S211" i="1"/>
  <c r="S212" i="1"/>
  <c r="S213" i="1"/>
  <c r="S214" i="1"/>
  <c r="S216" i="1"/>
  <c r="S142" i="1" s="1"/>
  <c r="S217" i="1"/>
  <c r="S218" i="1"/>
  <c r="S219" i="1"/>
  <c r="S220" i="1"/>
  <c r="S221" i="1"/>
  <c r="S222" i="1"/>
  <c r="S223" i="1"/>
  <c r="S225" i="1"/>
  <c r="S227" i="1"/>
  <c r="S228" i="1"/>
  <c r="S229" i="1"/>
  <c r="S230" i="1"/>
  <c r="S250" i="1"/>
  <c r="S254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9" i="1"/>
  <c r="S278" i="1" s="1"/>
  <c r="S285" i="1"/>
  <c r="S286" i="1"/>
  <c r="S290" i="1"/>
  <c r="S289" i="1" s="1"/>
  <c r="S292" i="1"/>
  <c r="S294" i="1"/>
  <c r="S296" i="1"/>
  <c r="S304" i="1"/>
  <c r="S303" i="1" s="1"/>
  <c r="S309" i="1"/>
  <c r="S311" i="1"/>
  <c r="S310" i="1" s="1"/>
  <c r="S317" i="1"/>
  <c r="S316" i="1" s="1"/>
  <c r="S359" i="1" s="1"/>
  <c r="S319" i="1"/>
  <c r="S302" i="1"/>
  <c r="S395" i="1" s="1"/>
  <c r="S339" i="1"/>
  <c r="S338" i="1" s="1"/>
  <c r="S342" i="1"/>
  <c r="S341" i="1" s="1"/>
  <c r="S345" i="1"/>
  <c r="S344" i="1" s="1"/>
  <c r="S348" i="1"/>
  <c r="S347" i="1" s="1"/>
  <c r="S398" i="1"/>
  <c r="S399" i="1"/>
  <c r="S400" i="1"/>
  <c r="S403" i="1"/>
  <c r="S406" i="1"/>
  <c r="S407" i="1"/>
  <c r="S408" i="1"/>
  <c r="S409" i="1"/>
  <c r="S410" i="1"/>
  <c r="S411" i="1"/>
  <c r="S412" i="1"/>
  <c r="S413" i="1"/>
  <c r="N39" i="1"/>
  <c r="N38" i="1" s="1"/>
  <c r="N42" i="1"/>
  <c r="N62" i="1"/>
  <c r="N61" i="1" s="1"/>
  <c r="N65" i="1"/>
  <c r="N67" i="1"/>
  <c r="N66" i="1" s="1"/>
  <c r="N70" i="1"/>
  <c r="N69" i="1" s="1"/>
  <c r="N129" i="1"/>
  <c r="N128" i="1" s="1"/>
  <c r="N134" i="1"/>
  <c r="N136" i="1"/>
  <c r="N138" i="1"/>
  <c r="N150" i="1"/>
  <c r="N149" i="1" s="1"/>
  <c r="N153" i="1"/>
  <c r="N155" i="1"/>
  <c r="N154" i="1" s="1"/>
  <c r="N176" i="1"/>
  <c r="N174" i="1" s="1"/>
  <c r="N173" i="1" s="1"/>
  <c r="N178" i="1"/>
  <c r="N179" i="1"/>
  <c r="N180" i="1"/>
  <c r="N181" i="1"/>
  <c r="N182" i="1"/>
  <c r="N183" i="1"/>
  <c r="N199" i="1"/>
  <c r="N200" i="1"/>
  <c r="N201" i="1"/>
  <c r="N203" i="1"/>
  <c r="N204" i="1"/>
  <c r="N205" i="1"/>
  <c r="N207" i="1"/>
  <c r="N208" i="1"/>
  <c r="N209" i="1"/>
  <c r="N210" i="1"/>
  <c r="N211" i="1"/>
  <c r="N212" i="1"/>
  <c r="N213" i="1"/>
  <c r="N214" i="1"/>
  <c r="N216" i="1"/>
  <c r="N142" i="1" s="1"/>
  <c r="N217" i="1"/>
  <c r="N218" i="1"/>
  <c r="N219" i="1"/>
  <c r="N220" i="1"/>
  <c r="N221" i="1"/>
  <c r="N222" i="1"/>
  <c r="N223" i="1"/>
  <c r="N225" i="1"/>
  <c r="N227" i="1"/>
  <c r="N228" i="1"/>
  <c r="N229" i="1"/>
  <c r="N230" i="1"/>
  <c r="N250" i="1"/>
  <c r="N254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9" i="1"/>
  <c r="N278" i="1" s="1"/>
  <c r="N285" i="1"/>
  <c r="N286" i="1"/>
  <c r="N290" i="1"/>
  <c r="N289" i="1" s="1"/>
  <c r="N292" i="1"/>
  <c r="N294" i="1"/>
  <c r="N293" i="1" s="1"/>
  <c r="N373" i="1" s="1"/>
  <c r="N296" i="1"/>
  <c r="N297" i="1"/>
  <c r="N304" i="1"/>
  <c r="N303" i="1" s="1"/>
  <c r="N309" i="1"/>
  <c r="N311" i="1"/>
  <c r="N310" i="1" s="1"/>
  <c r="N317" i="1"/>
  <c r="N319" i="1"/>
  <c r="N302" i="1"/>
  <c r="N395" i="1" s="1"/>
  <c r="N339" i="1"/>
  <c r="N338" i="1" s="1"/>
  <c r="N342" i="1"/>
  <c r="N341" i="1" s="1"/>
  <c r="N345" i="1"/>
  <c r="N344" i="1" s="1"/>
  <c r="N348" i="1"/>
  <c r="N347" i="1" s="1"/>
  <c r="N398" i="1"/>
  <c r="N399" i="1"/>
  <c r="N400" i="1"/>
  <c r="N403" i="1"/>
  <c r="N406" i="1"/>
  <c r="N407" i="1"/>
  <c r="N408" i="1"/>
  <c r="N409" i="1"/>
  <c r="N410" i="1"/>
  <c r="N411" i="1"/>
  <c r="N412" i="1"/>
  <c r="N413" i="1"/>
  <c r="M42" i="1"/>
  <c r="M62" i="1"/>
  <c r="M65" i="1"/>
  <c r="M67" i="1"/>
  <c r="M70" i="1"/>
  <c r="M129" i="1"/>
  <c r="M134" i="1"/>
  <c r="M136" i="1"/>
  <c r="M135" i="1" s="1"/>
  <c r="M138" i="1"/>
  <c r="M150" i="1"/>
  <c r="M149" i="1" s="1"/>
  <c r="M153" i="1"/>
  <c r="M155" i="1"/>
  <c r="M176" i="1"/>
  <c r="M178" i="1"/>
  <c r="M179" i="1"/>
  <c r="M180" i="1"/>
  <c r="M181" i="1"/>
  <c r="M182" i="1"/>
  <c r="M200" i="1"/>
  <c r="M201" i="1"/>
  <c r="M203" i="1"/>
  <c r="M204" i="1"/>
  <c r="M205" i="1"/>
  <c r="M207" i="1"/>
  <c r="M208" i="1"/>
  <c r="M209" i="1"/>
  <c r="M210" i="1"/>
  <c r="M211" i="1"/>
  <c r="M212" i="1"/>
  <c r="M213" i="1"/>
  <c r="M214" i="1"/>
  <c r="M216" i="1"/>
  <c r="M142" i="1" s="1"/>
  <c r="M217" i="1"/>
  <c r="M218" i="1"/>
  <c r="M219" i="1"/>
  <c r="M220" i="1"/>
  <c r="M221" i="1"/>
  <c r="M222" i="1"/>
  <c r="M223" i="1"/>
  <c r="M225" i="1"/>
  <c r="M227" i="1"/>
  <c r="M228" i="1"/>
  <c r="M229" i="1"/>
  <c r="M230" i="1"/>
  <c r="M250" i="1"/>
  <c r="M254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9" i="1"/>
  <c r="M278" i="1" s="1"/>
  <c r="M285" i="1"/>
  <c r="M286" i="1"/>
  <c r="M290" i="1"/>
  <c r="M289" i="1" s="1"/>
  <c r="M292" i="1"/>
  <c r="M294" i="1"/>
  <c r="M293" i="1" s="1"/>
  <c r="M373" i="1" s="1"/>
  <c r="M296" i="1"/>
  <c r="M297" i="1"/>
  <c r="M304" i="1"/>
  <c r="M303" i="1" s="1"/>
  <c r="M309" i="1"/>
  <c r="M311" i="1"/>
  <c r="M310" i="1" s="1"/>
  <c r="M317" i="1"/>
  <c r="M316" i="1" s="1"/>
  <c r="M359" i="1" s="1"/>
  <c r="M319" i="1"/>
  <c r="M302" i="1"/>
  <c r="M395" i="1" s="1"/>
  <c r="M339" i="1"/>
  <c r="M338" i="1" s="1"/>
  <c r="M342" i="1"/>
  <c r="M341" i="1" s="1"/>
  <c r="M345" i="1"/>
  <c r="M344" i="1" s="1"/>
  <c r="M348" i="1"/>
  <c r="M347" i="1" s="1"/>
  <c r="M398" i="1"/>
  <c r="M399" i="1"/>
  <c r="M400" i="1"/>
  <c r="M403" i="1"/>
  <c r="M406" i="1"/>
  <c r="M407" i="1"/>
  <c r="M408" i="1"/>
  <c r="M409" i="1"/>
  <c r="M410" i="1"/>
  <c r="M411" i="1"/>
  <c r="M412" i="1"/>
  <c r="M413" i="1"/>
  <c r="H56" i="1"/>
  <c r="H57" i="1"/>
  <c r="H59" i="1"/>
  <c r="H58" i="1" s="1"/>
  <c r="H62" i="1"/>
  <c r="H61" i="1" s="1"/>
  <c r="H65" i="1"/>
  <c r="H67" i="1"/>
  <c r="H66" i="1" s="1"/>
  <c r="H70" i="1"/>
  <c r="H69" i="1" s="1"/>
  <c r="H73" i="1"/>
  <c r="H129" i="1"/>
  <c r="H128" i="1" s="1"/>
  <c r="H134" i="1"/>
  <c r="H136" i="1"/>
  <c r="H138" i="1"/>
  <c r="H150" i="1"/>
  <c r="H149" i="1" s="1"/>
  <c r="H153" i="1"/>
  <c r="H155" i="1"/>
  <c r="H154" i="1" s="1"/>
  <c r="H158" i="1"/>
  <c r="H172" i="1"/>
  <c r="H176" i="1"/>
  <c r="H174" i="1" s="1"/>
  <c r="H173" i="1" s="1"/>
  <c r="H178" i="1"/>
  <c r="H179" i="1"/>
  <c r="H180" i="1"/>
  <c r="H194" i="1"/>
  <c r="H199" i="1"/>
  <c r="H200" i="1"/>
  <c r="H201" i="1"/>
  <c r="H203" i="1"/>
  <c r="H204" i="1"/>
  <c r="H205" i="1"/>
  <c r="H207" i="1"/>
  <c r="H208" i="1"/>
  <c r="H209" i="1"/>
  <c r="H210" i="1"/>
  <c r="H211" i="1"/>
  <c r="H212" i="1"/>
  <c r="H213" i="1"/>
  <c r="H214" i="1"/>
  <c r="H216" i="1"/>
  <c r="H142" i="1" s="1"/>
  <c r="H217" i="1"/>
  <c r="H218" i="1"/>
  <c r="H219" i="1"/>
  <c r="H220" i="1"/>
  <c r="H221" i="1"/>
  <c r="H222" i="1"/>
  <c r="H223" i="1"/>
  <c r="H225" i="1"/>
  <c r="H227" i="1"/>
  <c r="H228" i="1"/>
  <c r="H229" i="1"/>
  <c r="H230" i="1"/>
  <c r="H250" i="1"/>
  <c r="H254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9" i="1"/>
  <c r="H278" i="1" s="1"/>
  <c r="H285" i="1"/>
  <c r="H286" i="1"/>
  <c r="H290" i="1"/>
  <c r="H289" i="1" s="1"/>
  <c r="H292" i="1"/>
  <c r="H294" i="1"/>
  <c r="H293" i="1" s="1"/>
  <c r="H373" i="1" s="1"/>
  <c r="H296" i="1"/>
  <c r="H297" i="1"/>
  <c r="H298" i="1"/>
  <c r="H304" i="1"/>
  <c r="H303" i="1" s="1"/>
  <c r="H309" i="1"/>
  <c r="H311" i="1"/>
  <c r="H310" i="1" s="1"/>
  <c r="H317" i="1"/>
  <c r="H319" i="1"/>
  <c r="H365" i="1" s="1"/>
  <c r="H302" i="1"/>
  <c r="H395" i="1" s="1"/>
  <c r="H339" i="1"/>
  <c r="H338" i="1" s="1"/>
  <c r="H342" i="1"/>
  <c r="H341" i="1" s="1"/>
  <c r="H345" i="1"/>
  <c r="H344" i="1" s="1"/>
  <c r="H348" i="1"/>
  <c r="H347" i="1" s="1"/>
  <c r="H351" i="1"/>
  <c r="H350" i="1" s="1"/>
  <c r="H381" i="1"/>
  <c r="H398" i="1"/>
  <c r="H399" i="1"/>
  <c r="H400" i="1"/>
  <c r="H403" i="1"/>
  <c r="H406" i="1"/>
  <c r="H407" i="1"/>
  <c r="H408" i="1"/>
  <c r="H409" i="1"/>
  <c r="H410" i="1"/>
  <c r="H411" i="1"/>
  <c r="H412" i="1"/>
  <c r="H413" i="1"/>
  <c r="G400" i="1"/>
  <c r="G403" i="1"/>
  <c r="G406" i="1"/>
  <c r="G407" i="1"/>
  <c r="G408" i="1"/>
  <c r="G409" i="1"/>
  <c r="G410" i="1"/>
  <c r="C410" i="1" s="1"/>
  <c r="D410" i="1" s="1"/>
  <c r="AA410" i="1" s="1"/>
  <c r="AB410" i="1" s="1"/>
  <c r="G411" i="1"/>
  <c r="G412" i="1"/>
  <c r="G413" i="1"/>
  <c r="G286" i="1"/>
  <c r="C286" i="1" s="1"/>
  <c r="D286" i="1" s="1"/>
  <c r="AA286" i="1" s="1"/>
  <c r="G290" i="1"/>
  <c r="G292" i="1"/>
  <c r="C292" i="1" s="1"/>
  <c r="D292" i="1" s="1"/>
  <c r="AA292" i="1" s="1"/>
  <c r="AB292" i="1" s="1"/>
  <c r="G294" i="1"/>
  <c r="G296" i="1"/>
  <c r="C296" i="1" s="1"/>
  <c r="D296" i="1" s="1"/>
  <c r="AA296" i="1" s="1"/>
  <c r="AB296" i="1" s="1"/>
  <c r="G297" i="1"/>
  <c r="G298" i="1"/>
  <c r="C298" i="1" s="1"/>
  <c r="D298" i="1" s="1"/>
  <c r="G304" i="1"/>
  <c r="G309" i="1"/>
  <c r="C309" i="1" s="1"/>
  <c r="D309" i="1" s="1"/>
  <c r="AA309" i="1" s="1"/>
  <c r="AB309" i="1" s="1"/>
  <c r="G311" i="1"/>
  <c r="G317" i="1"/>
  <c r="G319" i="1"/>
  <c r="G302" i="1"/>
  <c r="G339" i="1"/>
  <c r="G342" i="1"/>
  <c r="G345" i="1"/>
  <c r="G348" i="1"/>
  <c r="G381" i="1"/>
  <c r="C381" i="1" s="1"/>
  <c r="D381" i="1" s="1"/>
  <c r="AA381" i="1" s="1"/>
  <c r="G393" i="1"/>
  <c r="G398" i="1"/>
  <c r="G399" i="1"/>
  <c r="C399" i="1" s="1"/>
  <c r="D399" i="1" s="1"/>
  <c r="AA399" i="1" s="1"/>
  <c r="AB399" i="1" s="1"/>
  <c r="G261" i="1"/>
  <c r="G262" i="1"/>
  <c r="G263" i="1"/>
  <c r="G264" i="1"/>
  <c r="C264" i="1" s="1"/>
  <c r="D264" i="1" s="1"/>
  <c r="AA264" i="1" s="1"/>
  <c r="AB264" i="1" s="1"/>
  <c r="G265" i="1"/>
  <c r="G266" i="1"/>
  <c r="G267" i="1"/>
  <c r="G268" i="1"/>
  <c r="C268" i="1" s="1"/>
  <c r="D268" i="1" s="1"/>
  <c r="AA268" i="1" s="1"/>
  <c r="AB268" i="1" s="1"/>
  <c r="G269" i="1"/>
  <c r="G270" i="1"/>
  <c r="G271" i="1"/>
  <c r="G272" i="1"/>
  <c r="C272" i="1" s="1"/>
  <c r="D272" i="1" s="1"/>
  <c r="AA272" i="1" s="1"/>
  <c r="AB272" i="1" s="1"/>
  <c r="G273" i="1"/>
  <c r="G274" i="1"/>
  <c r="G275" i="1"/>
  <c r="G279" i="1"/>
  <c r="G278" i="1" s="1"/>
  <c r="G285" i="1"/>
  <c r="G56" i="1"/>
  <c r="G57" i="1"/>
  <c r="G59" i="1"/>
  <c r="G58" i="1" s="1"/>
  <c r="G62" i="1"/>
  <c r="G61" i="1" s="1"/>
  <c r="G65" i="1"/>
  <c r="G67" i="1"/>
  <c r="G66" i="1" s="1"/>
  <c r="G70" i="1"/>
  <c r="G69" i="1" s="1"/>
  <c r="AK73" i="1"/>
  <c r="G129" i="1"/>
  <c r="G128" i="1" s="1"/>
  <c r="G136" i="1"/>
  <c r="G138" i="1"/>
  <c r="G150" i="1"/>
  <c r="G149" i="1" s="1"/>
  <c r="G153" i="1"/>
  <c r="G155" i="1"/>
  <c r="G154" i="1" s="1"/>
  <c r="G158" i="1"/>
  <c r="G172" i="1"/>
  <c r="G176" i="1"/>
  <c r="G178" i="1"/>
  <c r="G179" i="1"/>
  <c r="G180" i="1"/>
  <c r="G181" i="1"/>
  <c r="G182" i="1"/>
  <c r="G199" i="1"/>
  <c r="C199" i="1" s="1"/>
  <c r="D199" i="1" s="1"/>
  <c r="AA199" i="1" s="1"/>
  <c r="AB199" i="1" s="1"/>
  <c r="G200" i="1"/>
  <c r="G201" i="1"/>
  <c r="G203" i="1"/>
  <c r="G204" i="1"/>
  <c r="C204" i="1" s="1"/>
  <c r="D204" i="1" s="1"/>
  <c r="AA204" i="1" s="1"/>
  <c r="AB204" i="1" s="1"/>
  <c r="G205" i="1"/>
  <c r="G207" i="1"/>
  <c r="G208" i="1"/>
  <c r="G209" i="1"/>
  <c r="C209" i="1" s="1"/>
  <c r="D209" i="1" s="1"/>
  <c r="AA209" i="1" s="1"/>
  <c r="AB209" i="1" s="1"/>
  <c r="G210" i="1"/>
  <c r="G211" i="1"/>
  <c r="G212" i="1"/>
  <c r="G213" i="1"/>
  <c r="C213" i="1" s="1"/>
  <c r="D213" i="1" s="1"/>
  <c r="AA213" i="1" s="1"/>
  <c r="AB213" i="1" s="1"/>
  <c r="G214" i="1"/>
  <c r="G216" i="1"/>
  <c r="G217" i="1"/>
  <c r="G218" i="1"/>
  <c r="C218" i="1" s="1"/>
  <c r="D218" i="1" s="1"/>
  <c r="AA218" i="1" s="1"/>
  <c r="AB218" i="1" s="1"/>
  <c r="G219" i="1"/>
  <c r="G220" i="1"/>
  <c r="G221" i="1"/>
  <c r="G222" i="1"/>
  <c r="C222" i="1" s="1"/>
  <c r="D222" i="1" s="1"/>
  <c r="AA222" i="1" s="1"/>
  <c r="AB222" i="1" s="1"/>
  <c r="G223" i="1"/>
  <c r="G225" i="1"/>
  <c r="G227" i="1"/>
  <c r="G228" i="1"/>
  <c r="C228" i="1" s="1"/>
  <c r="D228" i="1" s="1"/>
  <c r="AA228" i="1" s="1"/>
  <c r="AB228" i="1" s="1"/>
  <c r="G229" i="1"/>
  <c r="G230" i="1"/>
  <c r="G250" i="1"/>
  <c r="G254" i="1"/>
  <c r="C254" i="1" s="1"/>
  <c r="D254" i="1" s="1"/>
  <c r="AA254" i="1" s="1"/>
  <c r="AA159" i="1" s="1"/>
  <c r="G143" i="1" l="1"/>
  <c r="G402" i="1"/>
  <c r="N143" i="1"/>
  <c r="N402" i="1"/>
  <c r="C230" i="1"/>
  <c r="D230" i="1" s="1"/>
  <c r="AA230" i="1" s="1"/>
  <c r="AB230" i="1" s="1"/>
  <c r="C225" i="1"/>
  <c r="D225" i="1" s="1"/>
  <c r="AA225" i="1" s="1"/>
  <c r="AB225" i="1" s="1"/>
  <c r="C220" i="1"/>
  <c r="D220" i="1" s="1"/>
  <c r="AA220" i="1" s="1"/>
  <c r="AB220" i="1" s="1"/>
  <c r="C211" i="1"/>
  <c r="D211" i="1" s="1"/>
  <c r="AA211" i="1" s="1"/>
  <c r="AB211" i="1" s="1"/>
  <c r="C207" i="1"/>
  <c r="D207" i="1" s="1"/>
  <c r="AA207" i="1" s="1"/>
  <c r="AB207" i="1" s="1"/>
  <c r="C201" i="1"/>
  <c r="D201" i="1" s="1"/>
  <c r="AA201" i="1" s="1"/>
  <c r="AB201" i="1" s="1"/>
  <c r="C274" i="1"/>
  <c r="D274" i="1" s="1"/>
  <c r="AA274" i="1" s="1"/>
  <c r="AB274" i="1" s="1"/>
  <c r="C270" i="1"/>
  <c r="D270" i="1" s="1"/>
  <c r="AA270" i="1" s="1"/>
  <c r="AB270" i="1" s="1"/>
  <c r="C266" i="1"/>
  <c r="D266" i="1" s="1"/>
  <c r="AA266" i="1" s="1"/>
  <c r="AB266" i="1" s="1"/>
  <c r="C262" i="1"/>
  <c r="D262" i="1" s="1"/>
  <c r="AA262" i="1" s="1"/>
  <c r="AB262" i="1" s="1"/>
  <c r="C412" i="1"/>
  <c r="D412" i="1" s="1"/>
  <c r="AA412" i="1" s="1"/>
  <c r="AB412" i="1" s="1"/>
  <c r="C408" i="1"/>
  <c r="D408" i="1" s="1"/>
  <c r="AA408" i="1" s="1"/>
  <c r="AB408" i="1" s="1"/>
  <c r="C400" i="1"/>
  <c r="D400" i="1" s="1"/>
  <c r="AA400" i="1" s="1"/>
  <c r="AB400" i="1" s="1"/>
  <c r="M143" i="1"/>
  <c r="M402" i="1"/>
  <c r="N401" i="1"/>
  <c r="N135" i="1"/>
  <c r="S401" i="1"/>
  <c r="S135" i="1"/>
  <c r="G401" i="1"/>
  <c r="G135" i="1"/>
  <c r="T401" i="1"/>
  <c r="T135" i="1"/>
  <c r="H402" i="1"/>
  <c r="H143" i="1"/>
  <c r="H401" i="1"/>
  <c r="H135" i="1"/>
  <c r="S143" i="1"/>
  <c r="S402" i="1"/>
  <c r="T402" i="1"/>
  <c r="T143" i="1"/>
  <c r="C197" i="1"/>
  <c r="D197" i="1" s="1"/>
  <c r="AA197" i="1" s="1"/>
  <c r="AB197" i="1" s="1"/>
  <c r="AK26" i="1"/>
  <c r="AK9" i="1"/>
  <c r="AK834" i="1" s="1"/>
  <c r="AN331" i="1"/>
  <c r="AN702" i="1" s="1"/>
  <c r="AO331" i="1"/>
  <c r="AO702" i="1" s="1"/>
  <c r="AJ9" i="1"/>
  <c r="AJ834" i="1" s="1"/>
  <c r="AK19" i="1"/>
  <c r="AK538" i="1" s="1"/>
  <c r="G347" i="1"/>
  <c r="C347" i="1" s="1"/>
  <c r="D347" i="1" s="1"/>
  <c r="C348" i="1"/>
  <c r="D348" i="1" s="1"/>
  <c r="I348" i="1" s="1"/>
  <c r="G395" i="1"/>
  <c r="C395" i="1" s="1"/>
  <c r="D395" i="1" s="1"/>
  <c r="C302" i="1"/>
  <c r="D302" i="1" s="1"/>
  <c r="O302" i="1" s="1"/>
  <c r="C250" i="1"/>
  <c r="D250" i="1" s="1"/>
  <c r="AA250" i="1" s="1"/>
  <c r="AB250" i="1" s="1"/>
  <c r="C56" i="1"/>
  <c r="D56" i="1" s="1"/>
  <c r="O56" i="1" s="1"/>
  <c r="P56" i="1" s="1"/>
  <c r="C194" i="1"/>
  <c r="D194" i="1" s="1"/>
  <c r="O194" i="1" s="1"/>
  <c r="P194" i="1" s="1"/>
  <c r="AB286" i="1"/>
  <c r="AB254" i="1"/>
  <c r="AB159" i="1" s="1"/>
  <c r="C227" i="1"/>
  <c r="D227" i="1" s="1"/>
  <c r="AA227" i="1" s="1"/>
  <c r="AB227" i="1" s="1"/>
  <c r="C221" i="1"/>
  <c r="D221" i="1" s="1"/>
  <c r="AA221" i="1" s="1"/>
  <c r="AB221" i="1" s="1"/>
  <c r="C217" i="1"/>
  <c r="D217" i="1" s="1"/>
  <c r="AA217" i="1" s="1"/>
  <c r="AB217" i="1" s="1"/>
  <c r="C212" i="1"/>
  <c r="D212" i="1" s="1"/>
  <c r="AA212" i="1" s="1"/>
  <c r="AB212" i="1" s="1"/>
  <c r="C208" i="1"/>
  <c r="D208" i="1" s="1"/>
  <c r="AA208" i="1" s="1"/>
  <c r="AB208" i="1" s="1"/>
  <c r="C203" i="1"/>
  <c r="D203" i="1" s="1"/>
  <c r="AA203" i="1" s="1"/>
  <c r="AB203" i="1" s="1"/>
  <c r="C275" i="1"/>
  <c r="D275" i="1" s="1"/>
  <c r="AA275" i="1" s="1"/>
  <c r="AB275" i="1" s="1"/>
  <c r="C271" i="1"/>
  <c r="D271" i="1" s="1"/>
  <c r="AA271" i="1" s="1"/>
  <c r="AB271" i="1" s="1"/>
  <c r="C267" i="1"/>
  <c r="D267" i="1" s="1"/>
  <c r="AA267" i="1" s="1"/>
  <c r="AB267" i="1" s="1"/>
  <c r="C263" i="1"/>
  <c r="D263" i="1" s="1"/>
  <c r="AA263" i="1" s="1"/>
  <c r="AB263" i="1" s="1"/>
  <c r="C398" i="1"/>
  <c r="D398" i="1" s="1"/>
  <c r="AA398" i="1" s="1"/>
  <c r="AB398" i="1" s="1"/>
  <c r="G344" i="1"/>
  <c r="C344" i="1" s="1"/>
  <c r="D344" i="1" s="1"/>
  <c r="C345" i="1"/>
  <c r="D345" i="1" s="1"/>
  <c r="U345" i="1" s="1"/>
  <c r="U344" i="1" s="1"/>
  <c r="C319" i="1"/>
  <c r="D319" i="1" s="1"/>
  <c r="O319" i="1" s="1"/>
  <c r="G293" i="1"/>
  <c r="C294" i="1"/>
  <c r="D294" i="1" s="1"/>
  <c r="C413" i="1"/>
  <c r="D413" i="1" s="1"/>
  <c r="AA413" i="1" s="1"/>
  <c r="AB413" i="1" s="1"/>
  <c r="C409" i="1"/>
  <c r="D409" i="1" s="1"/>
  <c r="AA409" i="1" s="1"/>
  <c r="AB409" i="1" s="1"/>
  <c r="G392" i="1"/>
  <c r="C392" i="1" s="1"/>
  <c r="D392" i="1" s="1"/>
  <c r="C393" i="1"/>
  <c r="D393" i="1" s="1"/>
  <c r="I393" i="1" s="1"/>
  <c r="G341" i="1"/>
  <c r="C341" i="1" s="1"/>
  <c r="D341" i="1" s="1"/>
  <c r="C342" i="1"/>
  <c r="D342" i="1" s="1"/>
  <c r="U342" i="1" s="1"/>
  <c r="U341" i="1" s="1"/>
  <c r="G316" i="1"/>
  <c r="C317" i="1"/>
  <c r="D317" i="1" s="1"/>
  <c r="O317" i="1" s="1"/>
  <c r="AA298" i="1"/>
  <c r="AB298" i="1" s="1"/>
  <c r="U298" i="1"/>
  <c r="V298" i="1" s="1"/>
  <c r="O298" i="1"/>
  <c r="P298" i="1" s="1"/>
  <c r="AA141" i="1"/>
  <c r="C229" i="1"/>
  <c r="D229" i="1" s="1"/>
  <c r="AA229" i="1" s="1"/>
  <c r="AB229" i="1" s="1"/>
  <c r="C223" i="1"/>
  <c r="D223" i="1" s="1"/>
  <c r="AA223" i="1" s="1"/>
  <c r="AB223" i="1" s="1"/>
  <c r="C219" i="1"/>
  <c r="D219" i="1" s="1"/>
  <c r="AA219" i="1" s="1"/>
  <c r="AB219" i="1" s="1"/>
  <c r="C214" i="1"/>
  <c r="D214" i="1" s="1"/>
  <c r="AA214" i="1" s="1"/>
  <c r="AB214" i="1" s="1"/>
  <c r="C210" i="1"/>
  <c r="D210" i="1" s="1"/>
  <c r="AA210" i="1" s="1"/>
  <c r="AB210" i="1" s="1"/>
  <c r="C205" i="1"/>
  <c r="D205" i="1" s="1"/>
  <c r="AA205" i="1" s="1"/>
  <c r="AB205" i="1" s="1"/>
  <c r="C200" i="1"/>
  <c r="D200" i="1" s="1"/>
  <c r="AA200" i="1" s="1"/>
  <c r="AB200" i="1" s="1"/>
  <c r="C285" i="1"/>
  <c r="D285" i="1" s="1"/>
  <c r="AA285" i="1" s="1"/>
  <c r="AB285" i="1" s="1"/>
  <c r="C273" i="1"/>
  <c r="D273" i="1" s="1"/>
  <c r="AA273" i="1" s="1"/>
  <c r="AB273" i="1" s="1"/>
  <c r="C269" i="1"/>
  <c r="D269" i="1" s="1"/>
  <c r="AA269" i="1" s="1"/>
  <c r="AB269" i="1" s="1"/>
  <c r="C265" i="1"/>
  <c r="D265" i="1" s="1"/>
  <c r="AA265" i="1" s="1"/>
  <c r="AB265" i="1" s="1"/>
  <c r="C261" i="1"/>
  <c r="D261" i="1" s="1"/>
  <c r="AA261" i="1" s="1"/>
  <c r="AB261" i="1" s="1"/>
  <c r="G338" i="1"/>
  <c r="C338" i="1" s="1"/>
  <c r="D338" i="1" s="1"/>
  <c r="C339" i="1"/>
  <c r="D339" i="1" s="1"/>
  <c r="G310" i="1"/>
  <c r="C310" i="1" s="1"/>
  <c r="D310" i="1" s="1"/>
  <c r="C311" i="1"/>
  <c r="D311" i="1" s="1"/>
  <c r="I311" i="1" s="1"/>
  <c r="C297" i="1"/>
  <c r="D297" i="1" s="1"/>
  <c r="G289" i="1"/>
  <c r="C289" i="1" s="1"/>
  <c r="D289" i="1" s="1"/>
  <c r="C290" i="1"/>
  <c r="D290" i="1" s="1"/>
  <c r="I290" i="1" s="1"/>
  <c r="I289" i="1" s="1"/>
  <c r="C411" i="1"/>
  <c r="D411" i="1" s="1"/>
  <c r="AA411" i="1" s="1"/>
  <c r="AB411" i="1" s="1"/>
  <c r="C407" i="1"/>
  <c r="D407" i="1" s="1"/>
  <c r="AA407" i="1" s="1"/>
  <c r="AB407" i="1" s="1"/>
  <c r="C403" i="1"/>
  <c r="C57" i="1"/>
  <c r="D57" i="1" s="1"/>
  <c r="AA57" i="1" s="1"/>
  <c r="AB57" i="1" s="1"/>
  <c r="C195" i="1"/>
  <c r="D195" i="1" s="1"/>
  <c r="U195" i="1" s="1"/>
  <c r="V195" i="1" s="1"/>
  <c r="AN282" i="1"/>
  <c r="AN695" i="1"/>
  <c r="AM282" i="1"/>
  <c r="AM695" i="1"/>
  <c r="AO282" i="1"/>
  <c r="AO695" i="1"/>
  <c r="G303" i="1"/>
  <c r="C303" i="1" s="1"/>
  <c r="D303" i="1" s="1"/>
  <c r="C304" i="1"/>
  <c r="D304" i="1" s="1"/>
  <c r="AA304" i="1" s="1"/>
  <c r="AO779" i="1"/>
  <c r="AJ187" i="1"/>
  <c r="AJ534" i="1" s="1"/>
  <c r="AS531" i="1" s="1"/>
  <c r="AJ779" i="1"/>
  <c r="AS776" i="1" s="1"/>
  <c r="C406" i="1"/>
  <c r="D406" i="1" s="1"/>
  <c r="AA406" i="1" s="1"/>
  <c r="AB406" i="1" s="1"/>
  <c r="AK187" i="1"/>
  <c r="AK534" i="1" s="1"/>
  <c r="AO74" i="1"/>
  <c r="AI187" i="1"/>
  <c r="AI534" i="1" s="1"/>
  <c r="AK641" i="1"/>
  <c r="AJ641" i="1"/>
  <c r="AI80" i="1"/>
  <c r="AI506" i="1" s="1"/>
  <c r="AN74" i="1"/>
  <c r="AJ80" i="1"/>
  <c r="AJ506" i="1" s="1"/>
  <c r="AS503" i="1" s="1"/>
  <c r="AK86" i="1"/>
  <c r="AK508" i="1" s="1"/>
  <c r="AI537" i="1"/>
  <c r="AI83" i="1"/>
  <c r="AI507" i="1" s="1"/>
  <c r="AK72" i="1"/>
  <c r="AK479" i="1" s="1"/>
  <c r="C178" i="1"/>
  <c r="D178" i="1" s="1"/>
  <c r="AA178" i="1" s="1"/>
  <c r="AB178" i="1" s="1"/>
  <c r="C170" i="1"/>
  <c r="D170" i="1" s="1"/>
  <c r="AA170" i="1" s="1"/>
  <c r="AB170" i="1" s="1"/>
  <c r="AK83" i="1"/>
  <c r="AK507" i="1" s="1"/>
  <c r="C134" i="1"/>
  <c r="D134" i="1" s="1"/>
  <c r="AA134" i="1" s="1"/>
  <c r="AB134" i="1" s="1"/>
  <c r="AO86" i="1"/>
  <c r="AO83" i="1"/>
  <c r="AM86" i="1"/>
  <c r="AO844" i="1"/>
  <c r="AK779" i="1"/>
  <c r="AN86" i="1"/>
  <c r="AJ86" i="1"/>
  <c r="AJ508" i="1" s="1"/>
  <c r="AS505" i="1" s="1"/>
  <c r="AM83" i="1"/>
  <c r="C169" i="1"/>
  <c r="D169" i="1" s="1"/>
  <c r="AA169" i="1" s="1"/>
  <c r="AB169" i="1" s="1"/>
  <c r="AI86" i="1"/>
  <c r="AI508" i="1" s="1"/>
  <c r="AK95" i="1"/>
  <c r="AK651" i="1"/>
  <c r="C65" i="1"/>
  <c r="D65" i="1" s="1"/>
  <c r="AA65" i="1" s="1"/>
  <c r="AB65" i="1" s="1"/>
  <c r="AI95" i="1"/>
  <c r="AI651" i="1"/>
  <c r="AK80" i="1"/>
  <c r="AK506" i="1" s="1"/>
  <c r="AJ95" i="1"/>
  <c r="AJ651" i="1"/>
  <c r="AS642" i="1" s="1"/>
  <c r="AN96" i="1"/>
  <c r="AM96" i="1"/>
  <c r="AO96" i="1"/>
  <c r="C279" i="1"/>
  <c r="M69" i="1"/>
  <c r="C69" i="1" s="1"/>
  <c r="D69" i="1" s="1"/>
  <c r="C70" i="1"/>
  <c r="D70" i="1" s="1"/>
  <c r="I70" i="1" s="1"/>
  <c r="S58" i="1"/>
  <c r="C58" i="1" s="1"/>
  <c r="D58" i="1" s="1"/>
  <c r="C59" i="1"/>
  <c r="D59" i="1" s="1"/>
  <c r="U59" i="1" s="1"/>
  <c r="I183" i="1"/>
  <c r="J183" i="1" s="1"/>
  <c r="O183" i="1"/>
  <c r="P183" i="1" s="1"/>
  <c r="AA183" i="1"/>
  <c r="S38" i="1"/>
  <c r="C38" i="1" s="1"/>
  <c r="D38" i="1" s="1"/>
  <c r="C39" i="1"/>
  <c r="D39" i="1" s="1"/>
  <c r="C179" i="1"/>
  <c r="D179" i="1" s="1"/>
  <c r="AA179" i="1" s="1"/>
  <c r="AB179" i="1" s="1"/>
  <c r="C180" i="1"/>
  <c r="D180" i="1" s="1"/>
  <c r="AA180" i="1" s="1"/>
  <c r="AB180" i="1" s="1"/>
  <c r="C181" i="1"/>
  <c r="D181" i="1" s="1"/>
  <c r="AA181" i="1" s="1"/>
  <c r="AB181" i="1" s="1"/>
  <c r="C138" i="1"/>
  <c r="D138" i="1" s="1"/>
  <c r="AA138" i="1" s="1"/>
  <c r="AB138" i="1" s="1"/>
  <c r="C42" i="1"/>
  <c r="D42" i="1" s="1"/>
  <c r="O42" i="1" s="1"/>
  <c r="C150" i="1"/>
  <c r="M128" i="1"/>
  <c r="C128" i="1" s="1"/>
  <c r="D128" i="1" s="1"/>
  <c r="C129" i="1"/>
  <c r="D129" i="1" s="1"/>
  <c r="I129" i="1" s="1"/>
  <c r="S30" i="1"/>
  <c r="C30" i="1" s="1"/>
  <c r="D30" i="1" s="1"/>
  <c r="C31" i="1"/>
  <c r="D31" i="1" s="1"/>
  <c r="U31" i="1" s="1"/>
  <c r="M401" i="1"/>
  <c r="C136" i="1"/>
  <c r="S34" i="1"/>
  <c r="C34" i="1" s="1"/>
  <c r="D34" i="1" s="1"/>
  <c r="C35" i="1"/>
  <c r="D35" i="1" s="1"/>
  <c r="M61" i="1"/>
  <c r="C61" i="1" s="1"/>
  <c r="D61" i="1" s="1"/>
  <c r="C62" i="1"/>
  <c r="D62" i="1" s="1"/>
  <c r="I62" i="1" s="1"/>
  <c r="I61" i="1" s="1"/>
  <c r="O47" i="1"/>
  <c r="I47" i="1"/>
  <c r="I46" i="1" s="1"/>
  <c r="AA47" i="1"/>
  <c r="C172" i="1"/>
  <c r="D172" i="1" s="1"/>
  <c r="AA172" i="1" s="1"/>
  <c r="AB172" i="1" s="1"/>
  <c r="C182" i="1"/>
  <c r="D182" i="1" s="1"/>
  <c r="AA182" i="1" s="1"/>
  <c r="AB182" i="1" s="1"/>
  <c r="C153" i="1"/>
  <c r="D153" i="1" s="1"/>
  <c r="AA153" i="1" s="1"/>
  <c r="AB153" i="1" s="1"/>
  <c r="C158" i="1"/>
  <c r="D158" i="1" s="1"/>
  <c r="AA158" i="1" s="1"/>
  <c r="AB158" i="1" s="1"/>
  <c r="M174" i="1"/>
  <c r="C174" i="1" s="1"/>
  <c r="D174" i="1" s="1"/>
  <c r="C176" i="1"/>
  <c r="D176" i="1" s="1"/>
  <c r="AA176" i="1" s="1"/>
  <c r="AB176" i="1" s="1"/>
  <c r="O57" i="1"/>
  <c r="P57" i="1" s="1"/>
  <c r="M154" i="1"/>
  <c r="C154" i="1" s="1"/>
  <c r="D154" i="1" s="1"/>
  <c r="C155" i="1"/>
  <c r="D155" i="1" s="1"/>
  <c r="O155" i="1" s="1"/>
  <c r="M66" i="1"/>
  <c r="C66" i="1" s="1"/>
  <c r="D66" i="1" s="1"/>
  <c r="C67" i="1"/>
  <c r="D67" i="1" s="1"/>
  <c r="U67" i="1" s="1"/>
  <c r="AA50" i="1"/>
  <c r="AB50" i="1" s="1"/>
  <c r="I50" i="1"/>
  <c r="J50" i="1" s="1"/>
  <c r="O50" i="1"/>
  <c r="P50" i="1" s="1"/>
  <c r="M161" i="1"/>
  <c r="C162" i="1"/>
  <c r="D162" i="1" s="1"/>
  <c r="I162" i="1" s="1"/>
  <c r="G142" i="1"/>
  <c r="C142" i="1" s="1"/>
  <c r="D142" i="1" s="1"/>
  <c r="C216" i="1"/>
  <c r="D216" i="1" s="1"/>
  <c r="U216" i="1" s="1"/>
  <c r="S293" i="1"/>
  <c r="S373" i="1" s="1"/>
  <c r="T293" i="1"/>
  <c r="T373" i="1" s="1"/>
  <c r="AI834" i="1"/>
  <c r="AI871" i="1"/>
  <c r="T316" i="1"/>
  <c r="T359" i="1" s="1"/>
  <c r="AG682" i="1"/>
  <c r="AG680" i="1"/>
  <c r="H316" i="1"/>
  <c r="H359" i="1" s="1"/>
  <c r="H362" i="1"/>
  <c r="H361" i="1" s="1"/>
  <c r="N316" i="1"/>
  <c r="N359" i="1" s="1"/>
  <c r="I351" i="1"/>
  <c r="I350" i="1" s="1"/>
  <c r="AI805" i="1"/>
  <c r="AI749" i="1"/>
  <c r="AK805" i="1"/>
  <c r="AJ805" i="1"/>
  <c r="T173" i="1"/>
  <c r="AG593" i="1"/>
  <c r="AG814" i="1"/>
  <c r="AG815" i="1"/>
  <c r="AG810" i="1"/>
  <c r="AG813" i="1"/>
  <c r="AG789" i="1"/>
  <c r="AG788" i="1"/>
  <c r="AG812" i="1"/>
  <c r="AG708" i="1"/>
  <c r="AG707" i="1"/>
  <c r="AG706" i="1"/>
  <c r="AM779" i="1"/>
  <c r="AM537" i="1"/>
  <c r="AN779" i="1"/>
  <c r="AN537" i="1"/>
  <c r="H255" i="1"/>
  <c r="M255" i="1"/>
  <c r="S255" i="1"/>
  <c r="G255" i="1"/>
  <c r="T255" i="1"/>
  <c r="N255" i="1"/>
  <c r="M141" i="1"/>
  <c r="M159" i="1"/>
  <c r="AG395" i="1"/>
  <c r="AG875" i="1" s="1"/>
  <c r="N141" i="1"/>
  <c r="N159" i="1"/>
  <c r="G141" i="1"/>
  <c r="G159" i="1"/>
  <c r="T159" i="1"/>
  <c r="T141" i="1"/>
  <c r="AI777" i="1"/>
  <c r="H141" i="1"/>
  <c r="H159" i="1"/>
  <c r="S141" i="1"/>
  <c r="S159" i="1"/>
  <c r="AG255" i="1"/>
  <c r="AG626" i="1"/>
  <c r="AI476" i="1"/>
  <c r="AI590" i="1"/>
  <c r="AJ617" i="1"/>
  <c r="AJ693" i="1"/>
  <c r="AI617" i="1"/>
  <c r="AI722" i="1"/>
  <c r="AI505" i="1"/>
  <c r="AI668" i="1"/>
  <c r="AI693" i="1"/>
  <c r="AI560" i="1"/>
  <c r="AK617" i="1"/>
  <c r="AK505" i="1"/>
  <c r="AK560" i="1"/>
  <c r="AI451" i="1"/>
  <c r="AJ533" i="1"/>
  <c r="AK449" i="1"/>
  <c r="AI449" i="1"/>
  <c r="AI533" i="1"/>
  <c r="AK451" i="1"/>
  <c r="AM187" i="1"/>
  <c r="AM534" i="1" s="1"/>
  <c r="AM473" i="1"/>
  <c r="AK473" i="1"/>
  <c r="AG592" i="1"/>
  <c r="AH473" i="1"/>
  <c r="AL473" i="1"/>
  <c r="AN473" i="1"/>
  <c r="AO20" i="1"/>
  <c r="AO19" i="1" s="1"/>
  <c r="AK23" i="1"/>
  <c r="AK450" i="1" s="1"/>
  <c r="AM24" i="1"/>
  <c r="AO24" i="1"/>
  <c r="AI23" i="1"/>
  <c r="AI450" i="1" s="1"/>
  <c r="AJ23" i="1"/>
  <c r="AJ450" i="1" s="1"/>
  <c r="AS447" i="1" s="1"/>
  <c r="J73" i="1"/>
  <c r="J72" i="1" s="1"/>
  <c r="H72" i="1"/>
  <c r="AN24" i="1"/>
  <c r="I298" i="1"/>
  <c r="S46" i="1"/>
  <c r="C46" i="1" s="1"/>
  <c r="D46" i="1" s="1"/>
  <c r="U47" i="1"/>
  <c r="V47" i="1" s="1"/>
  <c r="AM16" i="1"/>
  <c r="AM15" i="1" s="1"/>
  <c r="AM426" i="1" s="1"/>
  <c r="P15" i="1"/>
  <c r="AO16" i="1"/>
  <c r="AO15" i="1" s="1"/>
  <c r="AO426" i="1" s="1"/>
  <c r="AN16" i="1"/>
  <c r="AN15" i="1" s="1"/>
  <c r="AN426" i="1" s="1"/>
  <c r="AM20" i="1"/>
  <c r="AM19" i="1" s="1"/>
  <c r="AM538" i="1" s="1"/>
  <c r="AN20" i="1"/>
  <c r="AN19" i="1" s="1"/>
  <c r="AN538" i="1" s="1"/>
  <c r="AO10" i="1"/>
  <c r="AO9" i="1" s="1"/>
  <c r="AO641" i="1" s="1"/>
  <c r="AI428" i="1"/>
  <c r="AJ428" i="1"/>
  <c r="AS425" i="1" s="1"/>
  <c r="AK425" i="1"/>
  <c r="AK428" i="1"/>
  <c r="AJ425" i="1"/>
  <c r="AI425" i="1"/>
  <c r="AJ427" i="1"/>
  <c r="AS424" i="1" s="1"/>
  <c r="AI427" i="1"/>
  <c r="AK427" i="1"/>
  <c r="AL507" i="1"/>
  <c r="O250" i="1"/>
  <c r="P250" i="1" s="1"/>
  <c r="U264" i="1"/>
  <c r="V264" i="1" s="1"/>
  <c r="I213" i="1"/>
  <c r="AK213" i="1" s="1"/>
  <c r="O207" i="1"/>
  <c r="P207" i="1" s="1"/>
  <c r="I250" i="1"/>
  <c r="J250" i="1" s="1"/>
  <c r="I217" i="1"/>
  <c r="I272" i="1"/>
  <c r="AK272" i="1" s="1"/>
  <c r="I264" i="1"/>
  <c r="AK264" i="1" s="1"/>
  <c r="I294" i="1"/>
  <c r="I293" i="1" s="1"/>
  <c r="I373" i="1" s="1"/>
  <c r="I409" i="1"/>
  <c r="AK409" i="1" s="1"/>
  <c r="O399" i="1"/>
  <c r="P399" i="1" s="1"/>
  <c r="O381" i="1"/>
  <c r="P381" i="1" s="1"/>
  <c r="O339" i="1"/>
  <c r="O338" i="1" s="1"/>
  <c r="O268" i="1"/>
  <c r="P268" i="1" s="1"/>
  <c r="O254" i="1"/>
  <c r="O228" i="1"/>
  <c r="P228" i="1" s="1"/>
  <c r="O210" i="1"/>
  <c r="P210" i="1" s="1"/>
  <c r="U266" i="1"/>
  <c r="V266" i="1" s="1"/>
  <c r="U217" i="1"/>
  <c r="U208" i="1"/>
  <c r="V208" i="1" s="1"/>
  <c r="I225" i="1"/>
  <c r="J225" i="1" s="1"/>
  <c r="I207" i="1"/>
  <c r="J207" i="1" s="1"/>
  <c r="I199" i="1"/>
  <c r="J199" i="1" s="1"/>
  <c r="AK876" i="1"/>
  <c r="I292" i="1"/>
  <c r="J292" i="1" s="1"/>
  <c r="O410" i="1"/>
  <c r="P410" i="1" s="1"/>
  <c r="O398" i="1"/>
  <c r="P398" i="1" s="1"/>
  <c r="O218" i="1"/>
  <c r="P218" i="1" s="1"/>
  <c r="O209" i="1"/>
  <c r="P209" i="1" s="1"/>
  <c r="O201" i="1"/>
  <c r="P201" i="1" s="1"/>
  <c r="U408" i="1"/>
  <c r="V408" i="1" s="1"/>
  <c r="U296" i="1"/>
  <c r="V296" i="1" s="1"/>
  <c r="U265" i="1"/>
  <c r="V265" i="1" s="1"/>
  <c r="U225" i="1"/>
  <c r="V225" i="1" s="1"/>
  <c r="U207" i="1"/>
  <c r="V207" i="1" s="1"/>
  <c r="I262" i="1"/>
  <c r="O266" i="1"/>
  <c r="P266" i="1" s="1"/>
  <c r="O217" i="1"/>
  <c r="P217" i="1" s="1"/>
  <c r="I222" i="1"/>
  <c r="AK222" i="1" s="1"/>
  <c r="I269" i="1"/>
  <c r="AK269" i="1" s="1"/>
  <c r="I286" i="1"/>
  <c r="AK286" i="1" s="1"/>
  <c r="O265" i="1"/>
  <c r="P265" i="1" s="1"/>
  <c r="U292" i="1"/>
  <c r="U213" i="1"/>
  <c r="V213" i="1" s="1"/>
  <c r="I230" i="1"/>
  <c r="J230" i="1" s="1"/>
  <c r="I204" i="1"/>
  <c r="AK204" i="1" s="1"/>
  <c r="I268" i="1"/>
  <c r="AK268" i="1" s="1"/>
  <c r="U290" i="1"/>
  <c r="U262" i="1"/>
  <c r="V262" i="1" s="1"/>
  <c r="I220" i="1"/>
  <c r="AK220" i="1" s="1"/>
  <c r="I211" i="1"/>
  <c r="AK211" i="1" s="1"/>
  <c r="I275" i="1"/>
  <c r="J275" i="1" s="1"/>
  <c r="I398" i="1"/>
  <c r="J398" i="1" s="1"/>
  <c r="I412" i="1"/>
  <c r="AK412" i="1" s="1"/>
  <c r="I400" i="1"/>
  <c r="O292" i="1"/>
  <c r="O222" i="1"/>
  <c r="P222" i="1" s="1"/>
  <c r="O213" i="1"/>
  <c r="P213" i="1" s="1"/>
  <c r="U400" i="1"/>
  <c r="V400" i="1" s="1"/>
  <c r="U286" i="1"/>
  <c r="U220" i="1"/>
  <c r="U203" i="1"/>
  <c r="V203" i="1" s="1"/>
  <c r="O199" i="1"/>
  <c r="P199" i="1" s="1"/>
  <c r="I309" i="1"/>
  <c r="AK309" i="1" s="1"/>
  <c r="U272" i="1"/>
  <c r="U214" i="1"/>
  <c r="V214" i="1" s="1"/>
  <c r="U183" i="1"/>
  <c r="V183" i="1" s="1"/>
  <c r="O296" i="1"/>
  <c r="P296" i="1" s="1"/>
  <c r="O225" i="1"/>
  <c r="P225" i="1" s="1"/>
  <c r="U50" i="1"/>
  <c r="I381" i="1"/>
  <c r="AK381" i="1" s="1"/>
  <c r="AK872" i="1" s="1"/>
  <c r="O294" i="1"/>
  <c r="O293" i="1" s="1"/>
  <c r="O373" i="1" s="1"/>
  <c r="O272" i="1"/>
  <c r="U230" i="1"/>
  <c r="V230" i="1" s="1"/>
  <c r="U204" i="1"/>
  <c r="V204" i="1" s="1"/>
  <c r="I254" i="1"/>
  <c r="I159" i="1" s="1"/>
  <c r="I228" i="1"/>
  <c r="I274" i="1"/>
  <c r="J274" i="1" s="1"/>
  <c r="I266" i="1"/>
  <c r="J266" i="1" s="1"/>
  <c r="O309" i="1"/>
  <c r="P309" i="1" s="1"/>
  <c r="O262" i="1"/>
  <c r="P262" i="1" s="1"/>
  <c r="O230" i="1"/>
  <c r="P230" i="1" s="1"/>
  <c r="O221" i="1"/>
  <c r="P221" i="1" s="1"/>
  <c r="O204" i="1"/>
  <c r="U411" i="1"/>
  <c r="V411" i="1" s="1"/>
  <c r="U399" i="1"/>
  <c r="V399" i="1" s="1"/>
  <c r="U381" i="1"/>
  <c r="U268" i="1"/>
  <c r="U254" i="1"/>
  <c r="U228" i="1"/>
  <c r="V228" i="1" s="1"/>
  <c r="I214" i="1"/>
  <c r="J214" i="1" s="1"/>
  <c r="I270" i="1"/>
  <c r="J270" i="1" s="1"/>
  <c r="U222" i="1"/>
  <c r="I399" i="1"/>
  <c r="J399" i="1" s="1"/>
  <c r="I339" i="1"/>
  <c r="O264" i="1"/>
  <c r="P264" i="1" s="1"/>
  <c r="U309" i="1"/>
  <c r="V309" i="1" s="1"/>
  <c r="U270" i="1"/>
  <c r="V270" i="1" s="1"/>
  <c r="U194" i="1"/>
  <c r="V194" i="1" s="1"/>
  <c r="I218" i="1"/>
  <c r="J218" i="1" s="1"/>
  <c r="I209" i="1"/>
  <c r="AK209" i="1" s="1"/>
  <c r="AK809" i="1" s="1"/>
  <c r="I201" i="1"/>
  <c r="J201" i="1" s="1"/>
  <c r="I296" i="1"/>
  <c r="J296" i="1" s="1"/>
  <c r="I410" i="1"/>
  <c r="J410" i="1" s="1"/>
  <c r="O412" i="1"/>
  <c r="P412" i="1" s="1"/>
  <c r="O400" i="1"/>
  <c r="P400" i="1" s="1"/>
  <c r="O286" i="1"/>
  <c r="O269" i="1"/>
  <c r="O220" i="1"/>
  <c r="P220" i="1" s="1"/>
  <c r="O211" i="1"/>
  <c r="P211" i="1" s="1"/>
  <c r="U410" i="1"/>
  <c r="V410" i="1" s="1"/>
  <c r="U302" i="1"/>
  <c r="U395" i="1" s="1"/>
  <c r="U275" i="1"/>
  <c r="U218" i="1"/>
  <c r="V218" i="1" s="1"/>
  <c r="U209" i="1"/>
  <c r="V209" i="1" s="1"/>
  <c r="U201" i="1"/>
  <c r="V201" i="1" s="1"/>
  <c r="O197" i="1"/>
  <c r="P197" i="1" s="1"/>
  <c r="U199" i="1"/>
  <c r="V199" i="1" s="1"/>
  <c r="AO27" i="1"/>
  <c r="AO26" i="1" s="1"/>
  <c r="AM80" i="1"/>
  <c r="AN80" i="1"/>
  <c r="AO80" i="1"/>
  <c r="AM27" i="1"/>
  <c r="AM26" i="1" s="1"/>
  <c r="AM10" i="1"/>
  <c r="AM9" i="1" s="1"/>
  <c r="AM641" i="1" s="1"/>
  <c r="AN18" i="1"/>
  <c r="AM18" i="1"/>
  <c r="AO18" i="1"/>
  <c r="AN184" i="1"/>
  <c r="AN10" i="1"/>
  <c r="AN9" i="1" s="1"/>
  <c r="AN641" i="1" s="1"/>
  <c r="S49" i="1"/>
  <c r="C49" i="1" s="1"/>
  <c r="D49" i="1" s="1"/>
  <c r="AO188" i="1"/>
  <c r="AO187" i="1" s="1"/>
  <c r="AO534" i="1" s="1"/>
  <c r="AN188" i="1"/>
  <c r="AN187" i="1" s="1"/>
  <c r="AN534" i="1" s="1"/>
  <c r="AI73" i="1"/>
  <c r="AI72" i="1" s="1"/>
  <c r="AI479" i="1" s="1"/>
  <c r="AK193" i="1"/>
  <c r="AJ193" i="1"/>
  <c r="AJ73" i="1"/>
  <c r="AJ72" i="1" s="1"/>
  <c r="AJ479" i="1" s="1"/>
  <c r="AS475" i="1" s="1"/>
  <c r="AJ27" i="1"/>
  <c r="AK192" i="1"/>
  <c r="AN193" i="1"/>
  <c r="T7" i="1"/>
  <c r="N7" i="1"/>
  <c r="O214" i="1" l="1"/>
  <c r="P214" i="1" s="1"/>
  <c r="I285" i="1"/>
  <c r="AK285" i="1" s="1"/>
  <c r="AK696" i="1" s="1"/>
  <c r="U210" i="1"/>
  <c r="V210" i="1" s="1"/>
  <c r="O212" i="1"/>
  <c r="P212" i="1" s="1"/>
  <c r="O270" i="1"/>
  <c r="P270" i="1" s="1"/>
  <c r="I210" i="1"/>
  <c r="J210" i="1" s="1"/>
  <c r="AM210" i="1" s="1"/>
  <c r="AM811" i="1" s="1"/>
  <c r="O408" i="1"/>
  <c r="P408" i="1" s="1"/>
  <c r="O208" i="1"/>
  <c r="P208" i="1" s="1"/>
  <c r="U212" i="1"/>
  <c r="V212" i="1" s="1"/>
  <c r="U407" i="1"/>
  <c r="V407" i="1" s="1"/>
  <c r="U197" i="1"/>
  <c r="V197" i="1" s="1"/>
  <c r="I408" i="1"/>
  <c r="J408" i="1" s="1"/>
  <c r="D136" i="1"/>
  <c r="C135" i="1"/>
  <c r="I197" i="1"/>
  <c r="J197" i="1" s="1"/>
  <c r="U348" i="1"/>
  <c r="U347" i="1" s="1"/>
  <c r="O274" i="1"/>
  <c r="P274" i="1" s="1"/>
  <c r="U211" i="1"/>
  <c r="AJ211" i="1" s="1"/>
  <c r="U412" i="1"/>
  <c r="V412" i="1" s="1"/>
  <c r="O311" i="1"/>
  <c r="O310" i="1" s="1"/>
  <c r="O195" i="1"/>
  <c r="P195" i="1" s="1"/>
  <c r="U274" i="1"/>
  <c r="AJ274" i="1" s="1"/>
  <c r="C401" i="1"/>
  <c r="D401" i="1" s="1"/>
  <c r="D403" i="1"/>
  <c r="D402" i="1" s="1"/>
  <c r="C402" i="1"/>
  <c r="C143" i="1"/>
  <c r="AK533" i="1"/>
  <c r="AK668" i="1"/>
  <c r="AK476" i="1"/>
  <c r="AK722" i="1"/>
  <c r="AK777" i="1"/>
  <c r="AK871" i="1"/>
  <c r="I273" i="1"/>
  <c r="AK273" i="1" s="1"/>
  <c r="AK578" i="1" s="1"/>
  <c r="U261" i="1"/>
  <c r="V261" i="1" s="1"/>
  <c r="O267" i="1"/>
  <c r="P267" i="1" s="1"/>
  <c r="I261" i="1"/>
  <c r="J261" i="1" s="1"/>
  <c r="AO261" i="1" s="1"/>
  <c r="U398" i="1"/>
  <c r="V398" i="1" s="1"/>
  <c r="U311" i="1"/>
  <c r="V311" i="1" s="1"/>
  <c r="V310" i="1" s="1"/>
  <c r="O290" i="1"/>
  <c r="P290" i="1" s="1"/>
  <c r="P289" i="1" s="1"/>
  <c r="O275" i="1"/>
  <c r="P275" i="1" s="1"/>
  <c r="AM275" i="1" s="1"/>
  <c r="AK693" i="1"/>
  <c r="AK590" i="1"/>
  <c r="AK749" i="1"/>
  <c r="O229" i="1"/>
  <c r="P229" i="1" s="1"/>
  <c r="O342" i="1"/>
  <c r="O341" i="1" s="1"/>
  <c r="U221" i="1"/>
  <c r="V221" i="1" s="1"/>
  <c r="I342" i="1"/>
  <c r="I341" i="1" s="1"/>
  <c r="U273" i="1"/>
  <c r="V273" i="1" s="1"/>
  <c r="I263" i="1"/>
  <c r="AK263" i="1" s="1"/>
  <c r="O409" i="1"/>
  <c r="P409" i="1" s="1"/>
  <c r="AJ449" i="1"/>
  <c r="AJ560" i="1"/>
  <c r="AJ590" i="1"/>
  <c r="AJ777" i="1"/>
  <c r="O203" i="1"/>
  <c r="P203" i="1" s="1"/>
  <c r="O261" i="1"/>
  <c r="P261" i="1" s="1"/>
  <c r="I319" i="1"/>
  <c r="J319" i="1" s="1"/>
  <c r="J365" i="1" s="1"/>
  <c r="U285" i="1"/>
  <c r="V285" i="1" s="1"/>
  <c r="I411" i="1"/>
  <c r="AK411" i="1" s="1"/>
  <c r="I221" i="1"/>
  <c r="AK221" i="1" s="1"/>
  <c r="O348" i="1"/>
  <c r="O347" i="1" s="1"/>
  <c r="I229" i="1"/>
  <c r="AK229" i="1" s="1"/>
  <c r="AK724" i="1" s="1"/>
  <c r="U263" i="1"/>
  <c r="V263" i="1" s="1"/>
  <c r="U409" i="1"/>
  <c r="V409" i="1" s="1"/>
  <c r="I407" i="1"/>
  <c r="J407" i="1" s="1"/>
  <c r="AJ505" i="1"/>
  <c r="AJ476" i="1"/>
  <c r="AJ871" i="1"/>
  <c r="I265" i="1"/>
  <c r="J265" i="1" s="1"/>
  <c r="U271" i="1"/>
  <c r="V271" i="1" s="1"/>
  <c r="U229" i="1"/>
  <c r="V229" i="1" s="1"/>
  <c r="O263" i="1"/>
  <c r="I203" i="1"/>
  <c r="AK203" i="1" s="1"/>
  <c r="AK784" i="1" s="1"/>
  <c r="U319" i="1"/>
  <c r="V319" i="1" s="1"/>
  <c r="V365" i="1" s="1"/>
  <c r="U250" i="1"/>
  <c r="V250" i="1" s="1"/>
  <c r="O285" i="1"/>
  <c r="P285" i="1" s="1"/>
  <c r="O411" i="1"/>
  <c r="P411" i="1" s="1"/>
  <c r="O200" i="1"/>
  <c r="P200" i="1" s="1"/>
  <c r="AJ668" i="1"/>
  <c r="AJ722" i="1"/>
  <c r="AJ749" i="1"/>
  <c r="D279" i="1"/>
  <c r="D278" i="1" s="1"/>
  <c r="C278" i="1"/>
  <c r="AA403" i="1"/>
  <c r="AB403" i="1" s="1"/>
  <c r="D143" i="1"/>
  <c r="D150" i="1"/>
  <c r="O150" i="1" s="1"/>
  <c r="O149" i="1" s="1"/>
  <c r="C149" i="1"/>
  <c r="AO428" i="1"/>
  <c r="AO538" i="1"/>
  <c r="U57" i="1"/>
  <c r="V57" i="1" s="1"/>
  <c r="I56" i="1"/>
  <c r="J56" i="1" s="1"/>
  <c r="AM56" i="1" s="1"/>
  <c r="AA56" i="1"/>
  <c r="AB56" i="1" s="1"/>
  <c r="U56" i="1"/>
  <c r="I57" i="1"/>
  <c r="J57" i="1" s="1"/>
  <c r="AN57" i="1" s="1"/>
  <c r="AA345" i="1"/>
  <c r="AA344" i="1" s="1"/>
  <c r="AB345" i="1"/>
  <c r="AB344" i="1" s="1"/>
  <c r="U227" i="1"/>
  <c r="V227" i="1" s="1"/>
  <c r="I227" i="1"/>
  <c r="AK227" i="1" s="1"/>
  <c r="U413" i="1"/>
  <c r="V413" i="1" s="1"/>
  <c r="I302" i="1"/>
  <c r="I395" i="1" s="1"/>
  <c r="I200" i="1"/>
  <c r="J200" i="1" s="1"/>
  <c r="AA255" i="1"/>
  <c r="AA297" i="1"/>
  <c r="AB297" i="1" s="1"/>
  <c r="U297" i="1"/>
  <c r="V297" i="1" s="1"/>
  <c r="AA317" i="1"/>
  <c r="AA316" i="1" s="1"/>
  <c r="AA359" i="1" s="1"/>
  <c r="AA294" i="1"/>
  <c r="AA293" i="1" s="1"/>
  <c r="AA373" i="1" s="1"/>
  <c r="U267" i="1"/>
  <c r="V267" i="1" s="1"/>
  <c r="U403" i="1"/>
  <c r="O407" i="1"/>
  <c r="P407" i="1" s="1"/>
  <c r="AM407" i="1" s="1"/>
  <c r="U219" i="1"/>
  <c r="V219" i="1" s="1"/>
  <c r="O223" i="1"/>
  <c r="P223" i="1" s="1"/>
  <c r="U205" i="1"/>
  <c r="AJ205" i="1" s="1"/>
  <c r="U269" i="1"/>
  <c r="AJ269" i="1" s="1"/>
  <c r="U223" i="1"/>
  <c r="V223" i="1" s="1"/>
  <c r="I317" i="1"/>
  <c r="J317" i="1" s="1"/>
  <c r="I208" i="1"/>
  <c r="AK208" i="1" s="1"/>
  <c r="AK808" i="1" s="1"/>
  <c r="O297" i="1"/>
  <c r="P297" i="1" s="1"/>
  <c r="AB141" i="1"/>
  <c r="I195" i="1"/>
  <c r="J195" i="1" s="1"/>
  <c r="AM195" i="1" s="1"/>
  <c r="AM786" i="1" s="1"/>
  <c r="AA195" i="1"/>
  <c r="AA311" i="1"/>
  <c r="AA310" i="1" s="1"/>
  <c r="G359" i="1"/>
  <c r="C359" i="1" s="1"/>
  <c r="D359" i="1" s="1"/>
  <c r="C316" i="1"/>
  <c r="D316" i="1" s="1"/>
  <c r="G373" i="1"/>
  <c r="C373" i="1" s="1"/>
  <c r="D373" i="1" s="1"/>
  <c r="C293" i="1"/>
  <c r="D293" i="1" s="1"/>
  <c r="AA348" i="1"/>
  <c r="AA347" i="1" s="1"/>
  <c r="AA339" i="1"/>
  <c r="AA338" i="1" s="1"/>
  <c r="AA302" i="1"/>
  <c r="AA395" i="1" s="1"/>
  <c r="O413" i="1"/>
  <c r="P413" i="1" s="1"/>
  <c r="I413" i="1"/>
  <c r="AK413" i="1" s="1"/>
  <c r="O393" i="1"/>
  <c r="O392" i="1" s="1"/>
  <c r="U393" i="1"/>
  <c r="U392" i="1" s="1"/>
  <c r="AA393" i="1"/>
  <c r="AA392" i="1" s="1"/>
  <c r="I403" i="1"/>
  <c r="I212" i="1"/>
  <c r="J212" i="1" s="1"/>
  <c r="O273" i="1"/>
  <c r="AI273" i="1" s="1"/>
  <c r="AI578" i="1" s="1"/>
  <c r="U339" i="1"/>
  <c r="U338" i="1" s="1"/>
  <c r="O345" i="1"/>
  <c r="O344" i="1" s="1"/>
  <c r="I297" i="1"/>
  <c r="AK297" i="1" s="1"/>
  <c r="AK707" i="1" s="1"/>
  <c r="I219" i="1"/>
  <c r="AK219" i="1" s="1"/>
  <c r="I205" i="1"/>
  <c r="AK205" i="1" s="1"/>
  <c r="I223" i="1"/>
  <c r="J223" i="1" s="1"/>
  <c r="O205" i="1"/>
  <c r="P205" i="1" s="1"/>
  <c r="O271" i="1"/>
  <c r="I267" i="1"/>
  <c r="AK267" i="1" s="1"/>
  <c r="AK575" i="1" s="1"/>
  <c r="U294" i="1"/>
  <c r="U293" i="1" s="1"/>
  <c r="U373" i="1" s="1"/>
  <c r="I345" i="1"/>
  <c r="I344" i="1" s="1"/>
  <c r="O227" i="1"/>
  <c r="P227" i="1" s="1"/>
  <c r="I271" i="1"/>
  <c r="J271" i="1" s="1"/>
  <c r="U200" i="1"/>
  <c r="V200" i="1" s="1"/>
  <c r="O219" i="1"/>
  <c r="P219" i="1" s="1"/>
  <c r="U317" i="1"/>
  <c r="U316" i="1" s="1"/>
  <c r="U359" i="1" s="1"/>
  <c r="AA290" i="1"/>
  <c r="AA289" i="1" s="1"/>
  <c r="AB290" i="1"/>
  <c r="AB289" i="1" s="1"/>
  <c r="AA342" i="1"/>
  <c r="AA341" i="1" s="1"/>
  <c r="AA319" i="1"/>
  <c r="AK319" i="1" s="1"/>
  <c r="I194" i="1"/>
  <c r="J194" i="1" s="1"/>
  <c r="AM194" i="1" s="1"/>
  <c r="AM780" i="1" s="1"/>
  <c r="AA194" i="1"/>
  <c r="U304" i="1"/>
  <c r="AB304" i="1"/>
  <c r="AB303" i="1" s="1"/>
  <c r="AA303" i="1"/>
  <c r="O304" i="1"/>
  <c r="O303" i="1" s="1"/>
  <c r="I304" i="1"/>
  <c r="AK304" i="1" s="1"/>
  <c r="J393" i="1"/>
  <c r="J392" i="1" s="1"/>
  <c r="I392" i="1"/>
  <c r="AJ778" i="1"/>
  <c r="AS775" i="1" s="1"/>
  <c r="AK778" i="1"/>
  <c r="O178" i="1"/>
  <c r="P178" i="1" s="1"/>
  <c r="I406" i="1"/>
  <c r="AK406" i="1" s="1"/>
  <c r="O406" i="1"/>
  <c r="P406" i="1" s="1"/>
  <c r="U406" i="1"/>
  <c r="V406" i="1" s="1"/>
  <c r="U178" i="1"/>
  <c r="V178" i="1" s="1"/>
  <c r="I178" i="1"/>
  <c r="J178" i="1" s="1"/>
  <c r="U180" i="1"/>
  <c r="V180" i="1" s="1"/>
  <c r="I180" i="1"/>
  <c r="J180" i="1" s="1"/>
  <c r="U138" i="1"/>
  <c r="V138" i="1" s="1"/>
  <c r="I138" i="1"/>
  <c r="J138" i="1" s="1"/>
  <c r="O181" i="1"/>
  <c r="P181" i="1" s="1"/>
  <c r="AI778" i="1"/>
  <c r="I170" i="1"/>
  <c r="J170" i="1" s="1"/>
  <c r="I172" i="1"/>
  <c r="J172" i="1" s="1"/>
  <c r="O158" i="1"/>
  <c r="P158" i="1" s="1"/>
  <c r="I169" i="1"/>
  <c r="AK169" i="1" s="1"/>
  <c r="O170" i="1"/>
  <c r="P170" i="1" s="1"/>
  <c r="O67" i="1"/>
  <c r="O66" i="1" s="1"/>
  <c r="U170" i="1"/>
  <c r="V170" i="1" s="1"/>
  <c r="U169" i="1"/>
  <c r="V169" i="1" s="1"/>
  <c r="O169" i="1"/>
  <c r="P169" i="1" s="1"/>
  <c r="I67" i="1"/>
  <c r="I66" i="1" s="1"/>
  <c r="I134" i="1"/>
  <c r="AK134" i="1" s="1"/>
  <c r="AK620" i="1" s="1"/>
  <c r="O134" i="1"/>
  <c r="P134" i="1" s="1"/>
  <c r="U179" i="1"/>
  <c r="V179" i="1" s="1"/>
  <c r="U134" i="1"/>
  <c r="V134" i="1" s="1"/>
  <c r="U158" i="1"/>
  <c r="V158" i="1" s="1"/>
  <c r="U153" i="1"/>
  <c r="V153" i="1" s="1"/>
  <c r="I179" i="1"/>
  <c r="AK179" i="1" s="1"/>
  <c r="I155" i="1"/>
  <c r="J155" i="1" s="1"/>
  <c r="J154" i="1" s="1"/>
  <c r="I153" i="1"/>
  <c r="J153" i="1" s="1"/>
  <c r="U42" i="1"/>
  <c r="V42" i="1" s="1"/>
  <c r="I65" i="1"/>
  <c r="AK65" i="1" s="1"/>
  <c r="U65" i="1"/>
  <c r="V65" i="1" s="1"/>
  <c r="U162" i="1"/>
  <c r="V162" i="1" s="1"/>
  <c r="V161" i="1" s="1"/>
  <c r="V139" i="1" s="1"/>
  <c r="AM95" i="1"/>
  <c r="AM651" i="1"/>
  <c r="AN95" i="1"/>
  <c r="AN651" i="1"/>
  <c r="O62" i="1"/>
  <c r="O61" i="1" s="1"/>
  <c r="O129" i="1"/>
  <c r="O128" i="1" s="1"/>
  <c r="U129" i="1"/>
  <c r="U128" i="1" s="1"/>
  <c r="M173" i="1"/>
  <c r="C173" i="1" s="1"/>
  <c r="D173" i="1" s="1"/>
  <c r="I59" i="1"/>
  <c r="I58" i="1" s="1"/>
  <c r="I176" i="1"/>
  <c r="AK176" i="1" s="1"/>
  <c r="AK565" i="1" s="1"/>
  <c r="J47" i="1"/>
  <c r="AO47" i="1" s="1"/>
  <c r="AO95" i="1"/>
  <c r="AO651" i="1"/>
  <c r="U62" i="1"/>
  <c r="U61" i="1" s="1"/>
  <c r="O138" i="1"/>
  <c r="P138" i="1" s="1"/>
  <c r="O180" i="1"/>
  <c r="P180" i="1" s="1"/>
  <c r="O65" i="1"/>
  <c r="P65" i="1" s="1"/>
  <c r="O174" i="1"/>
  <c r="P174" i="1" s="1"/>
  <c r="P173" i="1" s="1"/>
  <c r="O279" i="1"/>
  <c r="AA155" i="1"/>
  <c r="AA154" i="1" s="1"/>
  <c r="AA67" i="1"/>
  <c r="AA66" i="1" s="1"/>
  <c r="I49" i="1"/>
  <c r="J49" i="1" s="1"/>
  <c r="O49" i="1"/>
  <c r="P49" i="1" s="1"/>
  <c r="AA49" i="1"/>
  <c r="AB49" i="1" s="1"/>
  <c r="AO48" i="1" s="1"/>
  <c r="U174" i="1"/>
  <c r="AA174" i="1"/>
  <c r="AA173" i="1" s="1"/>
  <c r="I174" i="1"/>
  <c r="I173" i="1" s="1"/>
  <c r="AA62" i="1"/>
  <c r="AA61" i="1" s="1"/>
  <c r="AA129" i="1"/>
  <c r="AA128" i="1" s="1"/>
  <c r="O59" i="1"/>
  <c r="O58" i="1" s="1"/>
  <c r="AA59" i="1"/>
  <c r="AA58" i="1" s="1"/>
  <c r="U155" i="1"/>
  <c r="U154" i="1" s="1"/>
  <c r="O179" i="1"/>
  <c r="P179" i="1" s="1"/>
  <c r="U181" i="1"/>
  <c r="V181" i="1" s="1"/>
  <c r="O176" i="1"/>
  <c r="P176" i="1" s="1"/>
  <c r="AJ50" i="1"/>
  <c r="U172" i="1"/>
  <c r="V172" i="1" s="1"/>
  <c r="AA162" i="1"/>
  <c r="AA161" i="1" s="1"/>
  <c r="AA139" i="1" s="1"/>
  <c r="AA136" i="1"/>
  <c r="AA34" i="1"/>
  <c r="O39" i="1"/>
  <c r="O38" i="1" s="1"/>
  <c r="I39" i="1"/>
  <c r="I38" i="1" s="1"/>
  <c r="J38" i="1" s="1"/>
  <c r="AA39" i="1"/>
  <c r="AB39" i="1" s="1"/>
  <c r="AB38" i="1" s="1"/>
  <c r="I35" i="1"/>
  <c r="O35" i="1"/>
  <c r="P35" i="1" s="1"/>
  <c r="P34" i="1" s="1"/>
  <c r="AA35" i="1"/>
  <c r="U70" i="1"/>
  <c r="U69" i="1" s="1"/>
  <c r="AA70" i="1"/>
  <c r="AA69" i="1" s="1"/>
  <c r="O46" i="1"/>
  <c r="AI46" i="1" s="1"/>
  <c r="AI432" i="1" s="1"/>
  <c r="P47" i="1"/>
  <c r="P46" i="1" s="1"/>
  <c r="AI47" i="1"/>
  <c r="AA31" i="1"/>
  <c r="I31" i="1"/>
  <c r="I30" i="1" s="1"/>
  <c r="J30" i="1" s="1"/>
  <c r="O31" i="1"/>
  <c r="U35" i="1"/>
  <c r="U34" i="1" s="1"/>
  <c r="I182" i="1"/>
  <c r="J182" i="1" s="1"/>
  <c r="U39" i="1"/>
  <c r="U38" i="1" s="1"/>
  <c r="O153" i="1"/>
  <c r="P153" i="1" s="1"/>
  <c r="O182" i="1"/>
  <c r="P182" i="1" s="1"/>
  <c r="O162" i="1"/>
  <c r="O161" i="1" s="1"/>
  <c r="O139" i="1" s="1"/>
  <c r="U182" i="1"/>
  <c r="V182" i="1" s="1"/>
  <c r="I181" i="1"/>
  <c r="AK181" i="1" s="1"/>
  <c r="O172" i="1"/>
  <c r="P172" i="1" s="1"/>
  <c r="O70" i="1"/>
  <c r="AI70" i="1" s="1"/>
  <c r="I158" i="1"/>
  <c r="AK158" i="1" s="1"/>
  <c r="AK599" i="1" s="1"/>
  <c r="U176" i="1"/>
  <c r="V176" i="1" s="1"/>
  <c r="I136" i="1"/>
  <c r="J46" i="1"/>
  <c r="AI183" i="1"/>
  <c r="M139" i="1"/>
  <c r="C139" i="1" s="1"/>
  <c r="D139" i="1" s="1"/>
  <c r="C161" i="1"/>
  <c r="D161" i="1" s="1"/>
  <c r="AA46" i="1"/>
  <c r="AK47" i="1"/>
  <c r="AK46" i="1" s="1"/>
  <c r="AK432" i="1" s="1"/>
  <c r="AB47" i="1"/>
  <c r="AB46" i="1" s="1"/>
  <c r="I42" i="1"/>
  <c r="J42" i="1" s="1"/>
  <c r="AA42" i="1"/>
  <c r="AK183" i="1"/>
  <c r="AB183" i="1"/>
  <c r="U136" i="1"/>
  <c r="C141" i="1"/>
  <c r="D141" i="1" s="1"/>
  <c r="C159" i="1"/>
  <c r="D159" i="1" s="1"/>
  <c r="C255" i="1"/>
  <c r="D255" i="1" s="1"/>
  <c r="AA216" i="1"/>
  <c r="AA142" i="1" s="1"/>
  <c r="O216" i="1"/>
  <c r="I216" i="1"/>
  <c r="J216" i="1" s="1"/>
  <c r="J142" i="1" s="1"/>
  <c r="P155" i="1"/>
  <c r="P154" i="1" s="1"/>
  <c r="O154" i="1"/>
  <c r="I338" i="1"/>
  <c r="I347" i="1"/>
  <c r="AK365" i="1"/>
  <c r="AK848" i="1" s="1"/>
  <c r="AJ365" i="1"/>
  <c r="AJ848" i="1" s="1"/>
  <c r="AI365" i="1"/>
  <c r="AI848" i="1" s="1"/>
  <c r="J351" i="1"/>
  <c r="J350" i="1" s="1"/>
  <c r="AI351" i="1"/>
  <c r="AI350" i="1" s="1"/>
  <c r="AI838" i="1" s="1"/>
  <c r="AJ351" i="1"/>
  <c r="AJ350" i="1" s="1"/>
  <c r="AJ838" i="1" s="1"/>
  <c r="AS835" i="1" s="1"/>
  <c r="AK351" i="1"/>
  <c r="AK350" i="1" s="1"/>
  <c r="AK838" i="1" s="1"/>
  <c r="J354" i="1"/>
  <c r="J353" i="1" s="1"/>
  <c r="AI354" i="1"/>
  <c r="AI353" i="1" s="1"/>
  <c r="AI840" i="1" s="1"/>
  <c r="AJ354" i="1"/>
  <c r="AJ353" i="1" s="1"/>
  <c r="AJ840" i="1" s="1"/>
  <c r="AS837" i="1" s="1"/>
  <c r="AK354" i="1"/>
  <c r="AK353" i="1" s="1"/>
  <c r="AK840" i="1" s="1"/>
  <c r="AN834" i="1"/>
  <c r="AN871" i="1"/>
  <c r="AO834" i="1"/>
  <c r="AO871" i="1"/>
  <c r="O316" i="1"/>
  <c r="O359" i="1" s="1"/>
  <c r="AM834" i="1"/>
  <c r="AM871" i="1"/>
  <c r="AK679" i="1"/>
  <c r="P348" i="1"/>
  <c r="P347" i="1" s="1"/>
  <c r="V294" i="1"/>
  <c r="V381" i="1"/>
  <c r="AJ381" i="1"/>
  <c r="AJ872" i="1" s="1"/>
  <c r="AS869" i="1" s="1"/>
  <c r="P339" i="1"/>
  <c r="P338" i="1" s="1"/>
  <c r="AI339" i="1"/>
  <c r="AI338" i="1" s="1"/>
  <c r="AI836" i="1" s="1"/>
  <c r="V345" i="1"/>
  <c r="V344" i="1" s="1"/>
  <c r="AJ345" i="1"/>
  <c r="AI381" i="1"/>
  <c r="AI872" i="1" s="1"/>
  <c r="P294" i="1"/>
  <c r="P293" i="1" s="1"/>
  <c r="P373" i="1" s="1"/>
  <c r="AJ348" i="1"/>
  <c r="AJ347" i="1" s="1"/>
  <c r="AJ837" i="1" s="1"/>
  <c r="AS834" i="1" s="1"/>
  <c r="J348" i="1"/>
  <c r="J347" i="1" s="1"/>
  <c r="P345" i="1"/>
  <c r="P344" i="1" s="1"/>
  <c r="AO805" i="1"/>
  <c r="AO749" i="1"/>
  <c r="AN805" i="1"/>
  <c r="AN749" i="1"/>
  <c r="AM805" i="1"/>
  <c r="AM749" i="1"/>
  <c r="AK812" i="1"/>
  <c r="AK788" i="1"/>
  <c r="AK697" i="1"/>
  <c r="AM777" i="1"/>
  <c r="AN777" i="1"/>
  <c r="P254" i="1"/>
  <c r="O141" i="1"/>
  <c r="O159" i="1"/>
  <c r="P216" i="1"/>
  <c r="P142" i="1" s="1"/>
  <c r="O142" i="1"/>
  <c r="AO777" i="1"/>
  <c r="U141" i="1"/>
  <c r="U159" i="1"/>
  <c r="AK302" i="1"/>
  <c r="P302" i="1"/>
  <c r="P395" i="1" s="1"/>
  <c r="O395" i="1"/>
  <c r="AO476" i="1"/>
  <c r="AO590" i="1"/>
  <c r="AM590" i="1"/>
  <c r="AM476" i="1"/>
  <c r="AN476" i="1"/>
  <c r="AN590" i="1"/>
  <c r="J254" i="1"/>
  <c r="I141" i="1"/>
  <c r="V216" i="1"/>
  <c r="V142" i="1" s="1"/>
  <c r="U142" i="1"/>
  <c r="AN617" i="1"/>
  <c r="AN505" i="1"/>
  <c r="AN722" i="1"/>
  <c r="AN560" i="1"/>
  <c r="AN668" i="1"/>
  <c r="AN693" i="1"/>
  <c r="AO617" i="1"/>
  <c r="AO505" i="1"/>
  <c r="AO722" i="1"/>
  <c r="AO560" i="1"/>
  <c r="AO693" i="1"/>
  <c r="AO668" i="1"/>
  <c r="AM617" i="1"/>
  <c r="AM505" i="1"/>
  <c r="AM722" i="1"/>
  <c r="AM693" i="1"/>
  <c r="AM560" i="1"/>
  <c r="AM668" i="1"/>
  <c r="J162" i="1"/>
  <c r="J161" i="1" s="1"/>
  <c r="J139" i="1" s="1"/>
  <c r="I161" i="1"/>
  <c r="I139" i="1" s="1"/>
  <c r="AO449" i="1"/>
  <c r="AO533" i="1"/>
  <c r="AM778" i="1"/>
  <c r="AN449" i="1"/>
  <c r="AN533" i="1"/>
  <c r="AM451" i="1"/>
  <c r="AO451" i="1"/>
  <c r="AM533" i="1"/>
  <c r="AM449" i="1"/>
  <c r="AN778" i="1"/>
  <c r="AO778" i="1"/>
  <c r="AI292" i="1"/>
  <c r="V290" i="1"/>
  <c r="V289" i="1" s="1"/>
  <c r="U289" i="1"/>
  <c r="I128" i="1"/>
  <c r="AI311" i="1"/>
  <c r="AI310" i="1" s="1"/>
  <c r="I310" i="1"/>
  <c r="U310" i="1"/>
  <c r="P319" i="1"/>
  <c r="AI319" i="1"/>
  <c r="AK225" i="1"/>
  <c r="AI294" i="1"/>
  <c r="AI293" i="1" s="1"/>
  <c r="AI373" i="1" s="1"/>
  <c r="AI847" i="1" s="1"/>
  <c r="AJ222" i="1"/>
  <c r="AK270" i="1"/>
  <c r="AK576" i="1" s="1"/>
  <c r="AK398" i="1"/>
  <c r="V31" i="1"/>
  <c r="V30" i="1" s="1"/>
  <c r="U30" i="1"/>
  <c r="AM23" i="1"/>
  <c r="AM450" i="1" s="1"/>
  <c r="V67" i="1"/>
  <c r="V66" i="1" s="1"/>
  <c r="U66" i="1"/>
  <c r="V50" i="1"/>
  <c r="AO23" i="1"/>
  <c r="AO450" i="1" s="1"/>
  <c r="AN23" i="1"/>
  <c r="AN450" i="1" s="1"/>
  <c r="I69" i="1"/>
  <c r="AK298" i="1"/>
  <c r="AJ298" i="1"/>
  <c r="AK275" i="1"/>
  <c r="J268" i="1"/>
  <c r="AM268" i="1" s="1"/>
  <c r="P311" i="1"/>
  <c r="P310" i="1" s="1"/>
  <c r="J311" i="1"/>
  <c r="J310" i="1" s="1"/>
  <c r="U46" i="1"/>
  <c r="AJ46" i="1" s="1"/>
  <c r="AJ47" i="1"/>
  <c r="AI204" i="1"/>
  <c r="J204" i="1"/>
  <c r="AN204" i="1" s="1"/>
  <c r="J298" i="1"/>
  <c r="AI275" i="1"/>
  <c r="AJ275" i="1"/>
  <c r="AN428" i="1"/>
  <c r="AM428" i="1"/>
  <c r="P317" i="1"/>
  <c r="P292" i="1"/>
  <c r="AM292" i="1" s="1"/>
  <c r="AJ204" i="1"/>
  <c r="AJ876" i="1"/>
  <c r="AS871" i="1" s="1"/>
  <c r="J211" i="1"/>
  <c r="AM211" i="1" s="1"/>
  <c r="J272" i="1"/>
  <c r="AJ407" i="1"/>
  <c r="AK218" i="1"/>
  <c r="AK729" i="1" s="1"/>
  <c r="V286" i="1"/>
  <c r="AJ286" i="1"/>
  <c r="P286" i="1"/>
  <c r="AI286" i="1"/>
  <c r="AJ228" i="1"/>
  <c r="AJ723" i="1" s="1"/>
  <c r="AS720" i="1" s="1"/>
  <c r="J273" i="1"/>
  <c r="AK407" i="1"/>
  <c r="AJ217" i="1"/>
  <c r="AJ728" i="1" s="1"/>
  <c r="AI272" i="1"/>
  <c r="AJ272" i="1"/>
  <c r="AI213" i="1"/>
  <c r="AJ254" i="1"/>
  <c r="J220" i="1"/>
  <c r="AM220" i="1" s="1"/>
  <c r="J263" i="1"/>
  <c r="AJ311" i="1"/>
  <c r="AJ310" i="1" s="1"/>
  <c r="AI269" i="1"/>
  <c r="AI214" i="1"/>
  <c r="J309" i="1"/>
  <c r="AM309" i="1" s="1"/>
  <c r="AJ292" i="1"/>
  <c r="AO425" i="1"/>
  <c r="AI398" i="1"/>
  <c r="AJ879" i="1"/>
  <c r="AS874" i="1" s="1"/>
  <c r="V59" i="1"/>
  <c r="V58" i="1" s="1"/>
  <c r="U58" i="1"/>
  <c r="AI218" i="1"/>
  <c r="AI729" i="1" s="1"/>
  <c r="AI222" i="1"/>
  <c r="AK292" i="1"/>
  <c r="AN425" i="1"/>
  <c r="AI217" i="1"/>
  <c r="AI728" i="1" s="1"/>
  <c r="AI309" i="1"/>
  <c r="AJ309" i="1"/>
  <c r="AJ220" i="1"/>
  <c r="J267" i="1"/>
  <c r="AM425" i="1"/>
  <c r="AN427" i="1"/>
  <c r="AM427" i="1"/>
  <c r="AO427" i="1"/>
  <c r="J339" i="1"/>
  <c r="J338" i="1" s="1"/>
  <c r="V222" i="1"/>
  <c r="V205" i="1"/>
  <c r="V272" i="1"/>
  <c r="J222" i="1"/>
  <c r="AI412" i="1"/>
  <c r="AJ270" i="1"/>
  <c r="AJ576" i="1" s="1"/>
  <c r="AS560" i="1" s="1"/>
  <c r="AI262" i="1"/>
  <c r="AJ296" i="1"/>
  <c r="AI210" i="1"/>
  <c r="AI811" i="1" s="1"/>
  <c r="AI228" i="1"/>
  <c r="AI723" i="1" s="1"/>
  <c r="AI268" i="1"/>
  <c r="AJ410" i="1"/>
  <c r="AJ268" i="1"/>
  <c r="P204" i="1"/>
  <c r="AK254" i="1"/>
  <c r="AJ183" i="1"/>
  <c r="J412" i="1"/>
  <c r="AO412" i="1" s="1"/>
  <c r="AI298" i="1"/>
  <c r="AJ596" i="1"/>
  <c r="AS595" i="1" s="1"/>
  <c r="AJ203" i="1"/>
  <c r="AJ784" i="1" s="1"/>
  <c r="AS781" i="1" s="1"/>
  <c r="AI264" i="1"/>
  <c r="AI270" i="1"/>
  <c r="AI576" i="1" s="1"/>
  <c r="V254" i="1"/>
  <c r="AI400" i="1"/>
  <c r="AI574" i="1" s="1"/>
  <c r="J203" i="1"/>
  <c r="AN203" i="1" s="1"/>
  <c r="AN784" i="1" s="1"/>
  <c r="AI410" i="1"/>
  <c r="AK271" i="1"/>
  <c r="J294" i="1"/>
  <c r="J293" i="1" s="1"/>
  <c r="J373" i="1" s="1"/>
  <c r="J213" i="1"/>
  <c r="AN213" i="1" s="1"/>
  <c r="AK265" i="1"/>
  <c r="P272" i="1"/>
  <c r="J381" i="1"/>
  <c r="AI132" i="1"/>
  <c r="J264" i="1"/>
  <c r="AN264" i="1" s="1"/>
  <c r="AI209" i="1"/>
  <c r="AI809" i="1" s="1"/>
  <c r="AI399" i="1"/>
  <c r="AI876" i="1"/>
  <c r="P342" i="1"/>
  <c r="P341" i="1" s="1"/>
  <c r="V217" i="1"/>
  <c r="AI411" i="1"/>
  <c r="AK879" i="1"/>
  <c r="AN876" i="1"/>
  <c r="AI254" i="1"/>
  <c r="AJ264" i="1"/>
  <c r="AJ209" i="1"/>
  <c r="AJ809" i="1" s="1"/>
  <c r="AS806" i="1" s="1"/>
  <c r="AJ290" i="1"/>
  <c r="AI212" i="1"/>
  <c r="AI220" i="1"/>
  <c r="AI211" i="1"/>
  <c r="AJ399" i="1"/>
  <c r="AJ218" i="1"/>
  <c r="AJ729" i="1" s="1"/>
  <c r="AS725" i="1" s="1"/>
  <c r="AJ398" i="1"/>
  <c r="AJ213" i="1"/>
  <c r="AI879" i="1"/>
  <c r="V302" i="1"/>
  <c r="V395" i="1" s="1"/>
  <c r="AN879" i="1"/>
  <c r="J219" i="1"/>
  <c r="AN219" i="1" s="1"/>
  <c r="V342" i="1"/>
  <c r="V341" i="1" s="1"/>
  <c r="P263" i="1"/>
  <c r="J400" i="1"/>
  <c r="AN400" i="1" s="1"/>
  <c r="AN574" i="1" s="1"/>
  <c r="V292" i="1"/>
  <c r="AN292" i="1" s="1"/>
  <c r="J286" i="1"/>
  <c r="P42" i="1"/>
  <c r="J209" i="1"/>
  <c r="AM209" i="1" s="1"/>
  <c r="AM809" i="1" s="1"/>
  <c r="AK400" i="1"/>
  <c r="AK574" i="1" s="1"/>
  <c r="J262" i="1"/>
  <c r="AN262" i="1" s="1"/>
  <c r="J217" i="1"/>
  <c r="AO217" i="1" s="1"/>
  <c r="AO728" i="1" s="1"/>
  <c r="AI393" i="1"/>
  <c r="J129" i="1"/>
  <c r="P271" i="1"/>
  <c r="AK262" i="1"/>
  <c r="AK596" i="1"/>
  <c r="AK217" i="1"/>
  <c r="AK728" i="1" s="1"/>
  <c r="AI267" i="1"/>
  <c r="AI575" i="1" s="1"/>
  <c r="U49" i="1"/>
  <c r="AJ262" i="1"/>
  <c r="AJ400" i="1"/>
  <c r="AJ574" i="1" s="1"/>
  <c r="AK399" i="1"/>
  <c r="AK228" i="1"/>
  <c r="AK723" i="1" s="1"/>
  <c r="J70" i="1"/>
  <c r="AM132" i="1"/>
  <c r="J269" i="1"/>
  <c r="J409" i="1"/>
  <c r="J62" i="1"/>
  <c r="J61" i="1" s="1"/>
  <c r="P269" i="1"/>
  <c r="AK410" i="1"/>
  <c r="J228" i="1"/>
  <c r="AN228" i="1" s="1"/>
  <c r="AN723" i="1" s="1"/>
  <c r="V220" i="1"/>
  <c r="AJ412" i="1"/>
  <c r="V275" i="1"/>
  <c r="AN275" i="1" s="1"/>
  <c r="J290" i="1"/>
  <c r="J289" i="1" s="1"/>
  <c r="AN596" i="1"/>
  <c r="AK290" i="1"/>
  <c r="V268" i="1"/>
  <c r="AJ408" i="1"/>
  <c r="AN296" i="1"/>
  <c r="AK296" i="1"/>
  <c r="AI296" i="1"/>
  <c r="AK393" i="1"/>
  <c r="AN266" i="1"/>
  <c r="AK266" i="1"/>
  <c r="AK274" i="1"/>
  <c r="AI50" i="1"/>
  <c r="AI49" i="1" s="1"/>
  <c r="AI539" i="1" s="1"/>
  <c r="AK50" i="1"/>
  <c r="AK49" i="1" s="1"/>
  <c r="AK539" i="1" s="1"/>
  <c r="AK212" i="1"/>
  <c r="AJ266" i="1"/>
  <c r="AJ214" i="1"/>
  <c r="AI225" i="1"/>
  <c r="AI265" i="1"/>
  <c r="AJ265" i="1"/>
  <c r="AI274" i="1"/>
  <c r="AN27" i="1"/>
  <c r="AN26" i="1" s="1"/>
  <c r="AJ212" i="1"/>
  <c r="AJ225" i="1"/>
  <c r="AI266" i="1"/>
  <c r="AM214" i="1"/>
  <c r="AK214" i="1"/>
  <c r="AJ26" i="1"/>
  <c r="AK132" i="1"/>
  <c r="AI596" i="1"/>
  <c r="AJ207" i="1"/>
  <c r="AJ807" i="1" s="1"/>
  <c r="AS804" i="1" s="1"/>
  <c r="AK207" i="1"/>
  <c r="AK807" i="1" s="1"/>
  <c r="AI207" i="1"/>
  <c r="AI807" i="1" s="1"/>
  <c r="AK199" i="1"/>
  <c r="AK783" i="1" s="1"/>
  <c r="AJ199" i="1"/>
  <c r="AJ783" i="1" s="1"/>
  <c r="AS780" i="1" s="1"/>
  <c r="AI199" i="1"/>
  <c r="AI783" i="1" s="1"/>
  <c r="AI790" i="1"/>
  <c r="AJ790" i="1"/>
  <c r="AS787" i="1" s="1"/>
  <c r="AK790" i="1"/>
  <c r="AI201" i="1"/>
  <c r="AK201" i="1"/>
  <c r="AJ201" i="1"/>
  <c r="AJ806" i="1"/>
  <c r="AS803" i="1" s="1"/>
  <c r="AK806" i="1"/>
  <c r="AI806" i="1"/>
  <c r="AM197" i="1"/>
  <c r="AM782" i="1" s="1"/>
  <c r="AJ197" i="1"/>
  <c r="AJ782" i="1" s="1"/>
  <c r="AS779" i="1" s="1"/>
  <c r="AI197" i="1"/>
  <c r="AI782" i="1" s="1"/>
  <c r="AK197" i="1"/>
  <c r="AK782" i="1" s="1"/>
  <c r="AJ132" i="1"/>
  <c r="AO218" i="1"/>
  <c r="AO729" i="1" s="1"/>
  <c r="AO407" i="1"/>
  <c r="AO292" i="1"/>
  <c r="AM399" i="1"/>
  <c r="AN399" i="1"/>
  <c r="AM410" i="1"/>
  <c r="AN410" i="1"/>
  <c r="AN210" i="1"/>
  <c r="AN811" i="1" s="1"/>
  <c r="AM398" i="1"/>
  <c r="AN398" i="1"/>
  <c r="AN73" i="1"/>
  <c r="AN72" i="1" s="1"/>
  <c r="AN479" i="1" s="1"/>
  <c r="AM73" i="1"/>
  <c r="AM72" i="1" s="1"/>
  <c r="AM479" i="1" s="1"/>
  <c r="AN407" i="1"/>
  <c r="AM879" i="1"/>
  <c r="AN197" i="1"/>
  <c r="AN782" i="1" s="1"/>
  <c r="AM183" i="1"/>
  <c r="AN183" i="1"/>
  <c r="AM270" i="1"/>
  <c r="AM576" i="1" s="1"/>
  <c r="AN270" i="1"/>
  <c r="AN576" i="1" s="1"/>
  <c r="AM218" i="1"/>
  <c r="AM729" i="1" s="1"/>
  <c r="AN218" i="1"/>
  <c r="AN729" i="1" s="1"/>
  <c r="H7" i="1"/>
  <c r="S7" i="1"/>
  <c r="M7" i="1"/>
  <c r="G7" i="1"/>
  <c r="U401" i="1" l="1"/>
  <c r="U135" i="1"/>
  <c r="I401" i="1"/>
  <c r="I135" i="1"/>
  <c r="AA401" i="1"/>
  <c r="AA135" i="1"/>
  <c r="AO210" i="1"/>
  <c r="AO811" i="1" s="1"/>
  <c r="AI208" i="1"/>
  <c r="AI808" i="1" s="1"/>
  <c r="J208" i="1"/>
  <c r="AN208" i="1" s="1"/>
  <c r="AN808" i="1" s="1"/>
  <c r="AJ219" i="1"/>
  <c r="AK210" i="1"/>
  <c r="AK811" i="1" s="1"/>
  <c r="AJ210" i="1"/>
  <c r="AJ811" i="1" s="1"/>
  <c r="AS808" i="1" s="1"/>
  <c r="AI261" i="1"/>
  <c r="V211" i="1"/>
  <c r="V348" i="1"/>
  <c r="V347" i="1" s="1"/>
  <c r="AB319" i="1"/>
  <c r="AO319" i="1" s="1"/>
  <c r="AJ56" i="1"/>
  <c r="AI408" i="1"/>
  <c r="V274" i="1"/>
  <c r="AN274" i="1" s="1"/>
  <c r="AJ57" i="1"/>
  <c r="J285" i="1"/>
  <c r="AK408" i="1"/>
  <c r="V403" i="1"/>
  <c r="V143" i="1" s="1"/>
  <c r="O403" i="1"/>
  <c r="P403" i="1" s="1"/>
  <c r="P255" i="1" s="1"/>
  <c r="O136" i="1"/>
  <c r="D135" i="1"/>
  <c r="AJ261" i="1"/>
  <c r="AI221" i="1"/>
  <c r="AJ409" i="1"/>
  <c r="J221" i="1"/>
  <c r="AM221" i="1" s="1"/>
  <c r="AJ129" i="1"/>
  <c r="AJ128" i="1" s="1"/>
  <c r="AJ618" i="1" s="1"/>
  <c r="AS615" i="1" s="1"/>
  <c r="AK342" i="1"/>
  <c r="AK341" i="1" s="1"/>
  <c r="AK835" i="1" s="1"/>
  <c r="AN200" i="1"/>
  <c r="AN785" i="1" s="1"/>
  <c r="AK261" i="1"/>
  <c r="AK223" i="1"/>
  <c r="AJ411" i="1"/>
  <c r="J411" i="1"/>
  <c r="AN411" i="1" s="1"/>
  <c r="AI195" i="1"/>
  <c r="AI786" i="1" s="1"/>
  <c r="AI229" i="1"/>
  <c r="AI724" i="1" s="1"/>
  <c r="AN273" i="1"/>
  <c r="AN578" i="1" s="1"/>
  <c r="AI285" i="1"/>
  <c r="AI696" i="1" s="1"/>
  <c r="AJ273" i="1"/>
  <c r="AJ578" i="1" s="1"/>
  <c r="AK317" i="1"/>
  <c r="AK316" i="1" s="1"/>
  <c r="AK359" i="1" s="1"/>
  <c r="O289" i="1"/>
  <c r="AK345" i="1"/>
  <c r="AK344" i="1" s="1"/>
  <c r="AK841" i="1" s="1"/>
  <c r="V393" i="1"/>
  <c r="V392" i="1" s="1"/>
  <c r="AN271" i="1"/>
  <c r="AM200" i="1"/>
  <c r="AM785" i="1" s="1"/>
  <c r="V339" i="1"/>
  <c r="V338" i="1" s="1"/>
  <c r="AN409" i="1"/>
  <c r="AM271" i="1"/>
  <c r="AJ221" i="1"/>
  <c r="AI290" i="1"/>
  <c r="AI289" i="1" s="1"/>
  <c r="AI407" i="1"/>
  <c r="AJ194" i="1"/>
  <c r="AJ780" i="1" s="1"/>
  <c r="AS777" i="1" s="1"/>
  <c r="AJ319" i="1"/>
  <c r="AJ673" i="1" s="1"/>
  <c r="AJ339" i="1"/>
  <c r="AJ338" i="1" s="1"/>
  <c r="AJ836" i="1" s="1"/>
  <c r="AS833" i="1" s="1"/>
  <c r="J345" i="1"/>
  <c r="J344" i="1" s="1"/>
  <c r="U279" i="1"/>
  <c r="AB342" i="1"/>
  <c r="AB341" i="1" s="1"/>
  <c r="AI271" i="1"/>
  <c r="AB294" i="1"/>
  <c r="AB293" i="1" s="1"/>
  <c r="AB373" i="1" s="1"/>
  <c r="V279" i="1"/>
  <c r="V278" i="1" s="1"/>
  <c r="U278" i="1"/>
  <c r="AB402" i="1"/>
  <c r="AB143" i="1"/>
  <c r="AI200" i="1"/>
  <c r="AI785" i="1" s="1"/>
  <c r="J413" i="1"/>
  <c r="AM413" i="1" s="1"/>
  <c r="AI413" i="1"/>
  <c r="AI317" i="1"/>
  <c r="AI316" i="1" s="1"/>
  <c r="AI359" i="1" s="1"/>
  <c r="AI843" i="1" s="1"/>
  <c r="P143" i="1"/>
  <c r="AJ342" i="1"/>
  <c r="AJ341" i="1" s="1"/>
  <c r="AJ835" i="1" s="1"/>
  <c r="AS832" i="1" s="1"/>
  <c r="U150" i="1"/>
  <c r="U149" i="1" s="1"/>
  <c r="P279" i="1"/>
  <c r="P278" i="1" s="1"/>
  <c r="O278" i="1"/>
  <c r="I150" i="1"/>
  <c r="I149" i="1" s="1"/>
  <c r="AI297" i="1"/>
  <c r="AI707" i="1" s="1"/>
  <c r="AJ263" i="1"/>
  <c r="AI409" i="1"/>
  <c r="AJ267" i="1"/>
  <c r="AJ575" i="1" s="1"/>
  <c r="AN263" i="1"/>
  <c r="AI203" i="1"/>
  <c r="AI784" i="1" s="1"/>
  <c r="J229" i="1"/>
  <c r="AM229" i="1" s="1"/>
  <c r="AM724" i="1" s="1"/>
  <c r="AJ285" i="1"/>
  <c r="AJ696" i="1" s="1"/>
  <c r="AS692" i="1" s="1"/>
  <c r="AI194" i="1"/>
  <c r="AI780" i="1" s="1"/>
  <c r="V56" i="1"/>
  <c r="AN56" i="1" s="1"/>
  <c r="AJ229" i="1"/>
  <c r="AJ724" i="1" s="1"/>
  <c r="AS721" i="1" s="1"/>
  <c r="AK200" i="1"/>
  <c r="AK785" i="1" s="1"/>
  <c r="V402" i="1"/>
  <c r="I316" i="1"/>
  <c r="I359" i="1" s="1"/>
  <c r="I279" i="1"/>
  <c r="AI279" i="1" s="1"/>
  <c r="I143" i="1"/>
  <c r="I402" i="1"/>
  <c r="O143" i="1"/>
  <c r="AJ393" i="1"/>
  <c r="AJ874" i="1" s="1"/>
  <c r="AS876" i="1" s="1"/>
  <c r="AJ297" i="1"/>
  <c r="AJ707" i="1" s="1"/>
  <c r="AS697" i="1" s="1"/>
  <c r="J342" i="1"/>
  <c r="J341" i="1" s="1"/>
  <c r="AJ271" i="1"/>
  <c r="P273" i="1"/>
  <c r="AM273" i="1" s="1"/>
  <c r="AM578" i="1" s="1"/>
  <c r="AJ413" i="1"/>
  <c r="J297" i="1"/>
  <c r="AN297" i="1" s="1"/>
  <c r="AJ227" i="1"/>
  <c r="V269" i="1"/>
  <c r="AN269" i="1" s="1"/>
  <c r="AN267" i="1"/>
  <c r="AN575" i="1" s="1"/>
  <c r="J302" i="1"/>
  <c r="AM302" i="1" s="1"/>
  <c r="AI263" i="1"/>
  <c r="V317" i="1"/>
  <c r="V316" i="1" s="1"/>
  <c r="V359" i="1" s="1"/>
  <c r="AI227" i="1"/>
  <c r="AK294" i="1"/>
  <c r="AK293" i="1" s="1"/>
  <c r="AK373" i="1" s="1"/>
  <c r="AK847" i="1" s="1"/>
  <c r="AI348" i="1"/>
  <c r="AI347" i="1" s="1"/>
  <c r="AI837" i="1" s="1"/>
  <c r="AI342" i="1"/>
  <c r="AI341" i="1" s="1"/>
  <c r="AI835" i="1" s="1"/>
  <c r="AA279" i="1"/>
  <c r="AA278" i="1" s="1"/>
  <c r="AB393" i="1"/>
  <c r="AB392" i="1" s="1"/>
  <c r="U143" i="1"/>
  <c r="U402" i="1"/>
  <c r="AB317" i="1"/>
  <c r="AB316" i="1" s="1"/>
  <c r="AB359" i="1" s="1"/>
  <c r="AA143" i="1"/>
  <c r="AA402" i="1"/>
  <c r="AA150" i="1"/>
  <c r="D149" i="1"/>
  <c r="AJ403" i="1"/>
  <c r="AJ255" i="1" s="1"/>
  <c r="AB255" i="1"/>
  <c r="J403" i="1"/>
  <c r="J255" i="1" s="1"/>
  <c r="AK56" i="1"/>
  <c r="AN194" i="1"/>
  <c r="AN780" i="1" s="1"/>
  <c r="AN195" i="1"/>
  <c r="AN786" i="1" s="1"/>
  <c r="AK57" i="1"/>
  <c r="AI56" i="1"/>
  <c r="J59" i="1"/>
  <c r="J58" i="1" s="1"/>
  <c r="AJ195" i="1"/>
  <c r="AJ786" i="1" s="1"/>
  <c r="AS783" i="1" s="1"/>
  <c r="AI57" i="1"/>
  <c r="AI205" i="1"/>
  <c r="J205" i="1"/>
  <c r="AM205" i="1" s="1"/>
  <c r="AB194" i="1"/>
  <c r="AO194" i="1" s="1"/>
  <c r="AO780" i="1" s="1"/>
  <c r="AK194" i="1"/>
  <c r="AK780" i="1" s="1"/>
  <c r="AI403" i="1"/>
  <c r="AK403" i="1"/>
  <c r="V129" i="1"/>
  <c r="V128" i="1" s="1"/>
  <c r="AK62" i="1"/>
  <c r="AK61" i="1" s="1"/>
  <c r="AK536" i="1" s="1"/>
  <c r="AK311" i="1"/>
  <c r="AK310" i="1" s="1"/>
  <c r="AK678" i="1" s="1"/>
  <c r="I255" i="1"/>
  <c r="AI345" i="1"/>
  <c r="AI344" i="1" s="1"/>
  <c r="AI841" i="1" s="1"/>
  <c r="AK348" i="1"/>
  <c r="AK347" i="1" s="1"/>
  <c r="AK837" i="1" s="1"/>
  <c r="AK339" i="1"/>
  <c r="AK338" i="1" s="1"/>
  <c r="AK836" i="1" s="1"/>
  <c r="AB339" i="1"/>
  <c r="AB338" i="1" s="1"/>
  <c r="AB311" i="1"/>
  <c r="AB310" i="1" s="1"/>
  <c r="AJ304" i="1"/>
  <c r="AJ711" i="1" s="1"/>
  <c r="AS699" i="1" s="1"/>
  <c r="P393" i="1"/>
  <c r="P392" i="1" s="1"/>
  <c r="I7" i="1"/>
  <c r="J7" i="1" s="1"/>
  <c r="C7" i="1"/>
  <c r="D7" i="1" s="1"/>
  <c r="AA7" i="1" s="1"/>
  <c r="AB7" i="1" s="1"/>
  <c r="AJ223" i="1"/>
  <c r="AI223" i="1"/>
  <c r="AJ200" i="1"/>
  <c r="AJ785" i="1" s="1"/>
  <c r="AS782" i="1" s="1"/>
  <c r="J227" i="1"/>
  <c r="AM227" i="1" s="1"/>
  <c r="AJ294" i="1"/>
  <c r="AJ293" i="1" s="1"/>
  <c r="AJ373" i="1" s="1"/>
  <c r="AJ847" i="1" s="1"/>
  <c r="AI219" i="1"/>
  <c r="AI302" i="1"/>
  <c r="AI682" i="1" s="1"/>
  <c r="AJ208" i="1"/>
  <c r="AJ808" i="1" s="1"/>
  <c r="AS805" i="1" s="1"/>
  <c r="AJ317" i="1"/>
  <c r="AJ316" i="1" s="1"/>
  <c r="AJ359" i="1" s="1"/>
  <c r="AJ843" i="1" s="1"/>
  <c r="AS840" i="1" s="1"/>
  <c r="AJ302" i="1"/>
  <c r="AJ395" i="1" s="1"/>
  <c r="AJ875" i="1" s="1"/>
  <c r="U255" i="1"/>
  <c r="AB302" i="1"/>
  <c r="AB395" i="1" s="1"/>
  <c r="AB348" i="1"/>
  <c r="AB347" i="1" s="1"/>
  <c r="AB195" i="1"/>
  <c r="AO195" i="1" s="1"/>
  <c r="AO786" i="1" s="1"/>
  <c r="AK195" i="1"/>
  <c r="AK786" i="1" s="1"/>
  <c r="V304" i="1"/>
  <c r="V303" i="1" s="1"/>
  <c r="U303" i="1"/>
  <c r="AK711" i="1"/>
  <c r="AK303" i="1"/>
  <c r="J304" i="1"/>
  <c r="AO304" i="1" s="1"/>
  <c r="I303" i="1"/>
  <c r="P304" i="1"/>
  <c r="AI304" i="1"/>
  <c r="AI874" i="1"/>
  <c r="AI392" i="1"/>
  <c r="AK874" i="1"/>
  <c r="AK392" i="1"/>
  <c r="U161" i="1"/>
  <c r="U139" i="1" s="1"/>
  <c r="AK172" i="1"/>
  <c r="AK178" i="1"/>
  <c r="P150" i="1"/>
  <c r="P149" i="1" s="1"/>
  <c r="AJ406" i="1"/>
  <c r="AI406" i="1"/>
  <c r="J406" i="1"/>
  <c r="AM406" i="1" s="1"/>
  <c r="AJ170" i="1"/>
  <c r="AK170" i="1"/>
  <c r="P59" i="1"/>
  <c r="P58" i="1" s="1"/>
  <c r="AJ49" i="1"/>
  <c r="AI65" i="1"/>
  <c r="AM138" i="1"/>
  <c r="AM566" i="1" s="1"/>
  <c r="AJ178" i="1"/>
  <c r="AJ59" i="1"/>
  <c r="AJ58" i="1" s="1"/>
  <c r="AJ535" i="1" s="1"/>
  <c r="AS532" i="1" s="1"/>
  <c r="AI178" i="1"/>
  <c r="AI138" i="1"/>
  <c r="AI566" i="1" s="1"/>
  <c r="AK180" i="1"/>
  <c r="J169" i="1"/>
  <c r="AM169" i="1" s="1"/>
  <c r="AN138" i="1"/>
  <c r="AN566" i="1" s="1"/>
  <c r="O69" i="1"/>
  <c r="AK138" i="1"/>
  <c r="AK566" i="1" s="1"/>
  <c r="P67" i="1"/>
  <c r="P66" i="1" s="1"/>
  <c r="J181" i="1"/>
  <c r="AM181" i="1" s="1"/>
  <c r="AK153" i="1"/>
  <c r="AK592" i="1" s="1"/>
  <c r="AJ138" i="1"/>
  <c r="AJ566" i="1" s="1"/>
  <c r="AS563" i="1" s="1"/>
  <c r="AJ180" i="1"/>
  <c r="P39" i="1"/>
  <c r="P38" i="1" s="1"/>
  <c r="AJ67" i="1"/>
  <c r="AJ66" i="1" s="1"/>
  <c r="AJ477" i="1" s="1"/>
  <c r="AS474" i="1" s="1"/>
  <c r="AK70" i="1"/>
  <c r="AK69" i="1" s="1"/>
  <c r="AK478" i="1" s="1"/>
  <c r="J134" i="1"/>
  <c r="AN134" i="1" s="1"/>
  <c r="AN620" i="1" s="1"/>
  <c r="J67" i="1"/>
  <c r="J66" i="1" s="1"/>
  <c r="AN172" i="1"/>
  <c r="AJ134" i="1"/>
  <c r="AJ620" i="1" s="1"/>
  <c r="AS617" i="1" s="1"/>
  <c r="AI134" i="1"/>
  <c r="AI620" i="1" s="1"/>
  <c r="AM172" i="1"/>
  <c r="AI170" i="1"/>
  <c r="AJ182" i="1"/>
  <c r="AI67" i="1"/>
  <c r="AI66" i="1" s="1"/>
  <c r="AI477" i="1" s="1"/>
  <c r="AN153" i="1"/>
  <c r="AN592" i="1" s="1"/>
  <c r="AI169" i="1"/>
  <c r="AJ169" i="1"/>
  <c r="AI179" i="1"/>
  <c r="AN42" i="1"/>
  <c r="AK35" i="1"/>
  <c r="AI180" i="1"/>
  <c r="AM180" i="1"/>
  <c r="P162" i="1"/>
  <c r="P161" i="1" s="1"/>
  <c r="P139" i="1" s="1"/>
  <c r="AI59" i="1"/>
  <c r="AI58" i="1" s="1"/>
  <c r="AI535" i="1" s="1"/>
  <c r="AJ162" i="1"/>
  <c r="AJ161" i="1" s="1"/>
  <c r="AJ597" i="1" s="1"/>
  <c r="AS592" i="1" s="1"/>
  <c r="AJ179" i="1"/>
  <c r="J179" i="1"/>
  <c r="AO179" i="1" s="1"/>
  <c r="AK129" i="1"/>
  <c r="AK128" i="1" s="1"/>
  <c r="AK618" i="1" s="1"/>
  <c r="AI162" i="1"/>
  <c r="AI161" i="1" s="1"/>
  <c r="AI597" i="1" s="1"/>
  <c r="AK67" i="1"/>
  <c r="AK66" i="1" s="1"/>
  <c r="AK477" i="1" s="1"/>
  <c r="AI42" i="1"/>
  <c r="AJ42" i="1"/>
  <c r="AJ62" i="1"/>
  <c r="AJ61" i="1" s="1"/>
  <c r="AJ536" i="1" s="1"/>
  <c r="AS533" i="1" s="1"/>
  <c r="AJ136" i="1"/>
  <c r="AJ65" i="1"/>
  <c r="V62" i="1"/>
  <c r="V61" i="1" s="1"/>
  <c r="AI129" i="1"/>
  <c r="AI128" i="1" s="1"/>
  <c r="AI618" i="1" s="1"/>
  <c r="V136" i="1"/>
  <c r="AJ153" i="1"/>
  <c r="AJ592" i="1" s="1"/>
  <c r="AS588" i="1" s="1"/>
  <c r="P62" i="1"/>
  <c r="P61" i="1" s="1"/>
  <c r="AI172" i="1"/>
  <c r="I154" i="1"/>
  <c r="AM153" i="1"/>
  <c r="AM592" i="1" s="1"/>
  <c r="AJ155" i="1"/>
  <c r="AJ154" i="1" s="1"/>
  <c r="J65" i="1"/>
  <c r="AM65" i="1" s="1"/>
  <c r="P129" i="1"/>
  <c r="P128" i="1" s="1"/>
  <c r="AM182" i="1"/>
  <c r="AI155" i="1"/>
  <c r="AI154" i="1" s="1"/>
  <c r="AI153" i="1"/>
  <c r="AI592" i="1" s="1"/>
  <c r="AI182" i="1"/>
  <c r="P70" i="1"/>
  <c r="P69" i="1" s="1"/>
  <c r="AJ176" i="1"/>
  <c r="AJ565" i="1" s="1"/>
  <c r="AS562" i="1" s="1"/>
  <c r="AB136" i="1"/>
  <c r="AI62" i="1"/>
  <c r="AI61" i="1" s="1"/>
  <c r="AI536" i="1" s="1"/>
  <c r="O173" i="1"/>
  <c r="AI173" i="1" s="1"/>
  <c r="AI564" i="1" s="1"/>
  <c r="V155" i="1"/>
  <c r="V154" i="1" s="1"/>
  <c r="AM47" i="1"/>
  <c r="AI174" i="1"/>
  <c r="AB35" i="1"/>
  <c r="J136" i="1"/>
  <c r="J135" i="1" s="1"/>
  <c r="AO46" i="1"/>
  <c r="AO432" i="1" s="1"/>
  <c r="AI176" i="1"/>
  <c r="AI565" i="1" s="1"/>
  <c r="V39" i="1"/>
  <c r="V38" i="1" s="1"/>
  <c r="J176" i="1"/>
  <c r="J174" i="1" s="1"/>
  <c r="J158" i="1"/>
  <c r="AN158" i="1" s="1"/>
  <c r="AN599" i="1" s="1"/>
  <c r="AI158" i="1"/>
  <c r="AI599" i="1" s="1"/>
  <c r="AJ31" i="1"/>
  <c r="AJ30" i="1" s="1"/>
  <c r="AJ452" i="1" s="1"/>
  <c r="AS449" i="1" s="1"/>
  <c r="AK174" i="1"/>
  <c r="AK173" i="1" s="1"/>
  <c r="AK564" i="1" s="1"/>
  <c r="AN182" i="1"/>
  <c r="AK31" i="1"/>
  <c r="AK30" i="1" s="1"/>
  <c r="AK452" i="1" s="1"/>
  <c r="AA30" i="1"/>
  <c r="O30" i="1"/>
  <c r="AI31" i="1"/>
  <c r="AI30" i="1" s="1"/>
  <c r="AI452" i="1" s="1"/>
  <c r="AK42" i="1"/>
  <c r="AB174" i="1"/>
  <c r="AB173" i="1" s="1"/>
  <c r="AI39" i="1"/>
  <c r="AI38" i="1" s="1"/>
  <c r="AI429" i="1" s="1"/>
  <c r="J39" i="1"/>
  <c r="AB162" i="1"/>
  <c r="AB161" i="1" s="1"/>
  <c r="AB139" i="1" s="1"/>
  <c r="AB67" i="1"/>
  <c r="AB66" i="1" s="1"/>
  <c r="AJ39" i="1"/>
  <c r="AJ38" i="1" s="1"/>
  <c r="AJ429" i="1" s="1"/>
  <c r="AS426" i="1" s="1"/>
  <c r="P31" i="1"/>
  <c r="P30" i="1" s="1"/>
  <c r="AB70" i="1"/>
  <c r="AB69" i="1" s="1"/>
  <c r="AB62" i="1"/>
  <c r="AB61" i="1" s="1"/>
  <c r="AK182" i="1"/>
  <c r="AB59" i="1"/>
  <c r="AB58" i="1" s="1"/>
  <c r="AA38" i="1"/>
  <c r="AK39" i="1"/>
  <c r="AK38" i="1" s="1"/>
  <c r="AK429" i="1" s="1"/>
  <c r="J35" i="1"/>
  <c r="AM35" i="1" s="1"/>
  <c r="I34" i="1"/>
  <c r="AK34" i="1" s="1"/>
  <c r="AK430" i="1" s="1"/>
  <c r="O34" i="1"/>
  <c r="AI35" i="1"/>
  <c r="AB34" i="1"/>
  <c r="AB155" i="1"/>
  <c r="AB154" i="1" s="1"/>
  <c r="AM42" i="1"/>
  <c r="AB42" i="1"/>
  <c r="AO42" i="1" s="1"/>
  <c r="AJ172" i="1"/>
  <c r="AJ70" i="1"/>
  <c r="AJ69" i="1" s="1"/>
  <c r="AJ478" i="1" s="1"/>
  <c r="AS476" i="1" s="1"/>
  <c r="AK136" i="1"/>
  <c r="J31" i="1"/>
  <c r="V70" i="1"/>
  <c r="V69" i="1" s="1"/>
  <c r="AI181" i="1"/>
  <c r="AJ158" i="1"/>
  <c r="AJ599" i="1" s="1"/>
  <c r="AS597" i="1" s="1"/>
  <c r="AK155" i="1"/>
  <c r="AK154" i="1" s="1"/>
  <c r="V35" i="1"/>
  <c r="V34" i="1" s="1"/>
  <c r="AI136" i="1"/>
  <c r="AJ181" i="1"/>
  <c r="AK162" i="1"/>
  <c r="AK161" i="1" s="1"/>
  <c r="AK597" i="1" s="1"/>
  <c r="AB31" i="1"/>
  <c r="AB30" i="1" s="1"/>
  <c r="AB129" i="1"/>
  <c r="AB128" i="1" s="1"/>
  <c r="U173" i="1"/>
  <c r="V174" i="1"/>
  <c r="V173" i="1" s="1"/>
  <c r="AJ35" i="1"/>
  <c r="AJ34" i="1" s="1"/>
  <c r="AK59" i="1"/>
  <c r="AK58" i="1" s="1"/>
  <c r="AK535" i="1" s="1"/>
  <c r="AM46" i="1"/>
  <c r="AM432" i="1" s="1"/>
  <c r="AB216" i="1"/>
  <c r="AB142" i="1" s="1"/>
  <c r="AK216" i="1"/>
  <c r="AK568" i="1" s="1"/>
  <c r="I142" i="1"/>
  <c r="AJ216" i="1"/>
  <c r="AJ568" i="1" s="1"/>
  <c r="AS565" i="1" s="1"/>
  <c r="AI216" i="1"/>
  <c r="AI568" i="1" s="1"/>
  <c r="AM155" i="1"/>
  <c r="V293" i="1"/>
  <c r="V373" i="1" s="1"/>
  <c r="AJ344" i="1"/>
  <c r="AJ841" i="1" s="1"/>
  <c r="AS838" i="1" s="1"/>
  <c r="AM381" i="1"/>
  <c r="AM872" i="1" s="1"/>
  <c r="AN381" i="1"/>
  <c r="AN872" i="1" s="1"/>
  <c r="AO381" i="1"/>
  <c r="AO872" i="1" s="1"/>
  <c r="AK362" i="1"/>
  <c r="AJ839" i="1"/>
  <c r="AS836" i="1" s="1"/>
  <c r="AI839" i="1"/>
  <c r="AN351" i="1"/>
  <c r="AN350" i="1" s="1"/>
  <c r="AN838" i="1" s="1"/>
  <c r="AM351" i="1"/>
  <c r="AM350" i="1" s="1"/>
  <c r="AM838" i="1" s="1"/>
  <c r="AO351" i="1"/>
  <c r="AO350" i="1" s="1"/>
  <c r="AO838" i="1" s="1"/>
  <c r="AM365" i="1"/>
  <c r="AM848" i="1" s="1"/>
  <c r="AN365" i="1"/>
  <c r="AN848" i="1" s="1"/>
  <c r="AO365" i="1"/>
  <c r="AO848" i="1" s="1"/>
  <c r="AN354" i="1"/>
  <c r="AN353" i="1" s="1"/>
  <c r="AN840" i="1" s="1"/>
  <c r="AM354" i="1"/>
  <c r="AM353" i="1" s="1"/>
  <c r="AM840" i="1" s="1"/>
  <c r="AO354" i="1"/>
  <c r="AO353" i="1" s="1"/>
  <c r="AO840" i="1" s="1"/>
  <c r="AJ682" i="1"/>
  <c r="AJ679" i="1"/>
  <c r="AI679" i="1"/>
  <c r="P316" i="1"/>
  <c r="P359" i="1" s="1"/>
  <c r="J316" i="1"/>
  <c r="J362" i="1"/>
  <c r="J361" i="1" s="1"/>
  <c r="AM679" i="1"/>
  <c r="AK843" i="1"/>
  <c r="AN348" i="1"/>
  <c r="AN347" i="1" s="1"/>
  <c r="AN837" i="1" s="1"/>
  <c r="AM348" i="1"/>
  <c r="AM347" i="1" s="1"/>
  <c r="AM837" i="1" s="1"/>
  <c r="AM339" i="1"/>
  <c r="AM338" i="1" s="1"/>
  <c r="AM836" i="1" s="1"/>
  <c r="AN339" i="1"/>
  <c r="AN338" i="1" s="1"/>
  <c r="AN836" i="1" s="1"/>
  <c r="AN342" i="1"/>
  <c r="AN341" i="1" s="1"/>
  <c r="AN835" i="1" s="1"/>
  <c r="AN294" i="1"/>
  <c r="AM345" i="1"/>
  <c r="AI159" i="1"/>
  <c r="AI595" i="1" s="1"/>
  <c r="AJ159" i="1"/>
  <c r="AJ595" i="1" s="1"/>
  <c r="AS598" i="1" s="1"/>
  <c r="AK159" i="1"/>
  <c r="AK595" i="1" s="1"/>
  <c r="AI815" i="1"/>
  <c r="AJ815" i="1"/>
  <c r="AS812" i="1" s="1"/>
  <c r="AJ814" i="1"/>
  <c r="AS811" i="1" s="1"/>
  <c r="AK815" i="1"/>
  <c r="AK814" i="1"/>
  <c r="AI810" i="1"/>
  <c r="AJ813" i="1"/>
  <c r="AS810" i="1" s="1"/>
  <c r="AJ789" i="1"/>
  <c r="AS786" i="1" s="1"/>
  <c r="AI814" i="1"/>
  <c r="AM788" i="1"/>
  <c r="AM812" i="1"/>
  <c r="AJ812" i="1"/>
  <c r="AS809" i="1" s="1"/>
  <c r="AJ788" i="1"/>
  <c r="AS785" i="1" s="1"/>
  <c r="AK810" i="1"/>
  <c r="AJ810" i="1"/>
  <c r="AS807" i="1" s="1"/>
  <c r="AK813" i="1"/>
  <c r="AK789" i="1"/>
  <c r="AI788" i="1"/>
  <c r="AI812" i="1"/>
  <c r="AI789" i="1"/>
  <c r="AI813" i="1"/>
  <c r="AJ704" i="1"/>
  <c r="AN704" i="1"/>
  <c r="AI697" i="1"/>
  <c r="AJ697" i="1"/>
  <c r="AJ708" i="1"/>
  <c r="AK704" i="1"/>
  <c r="AI706" i="1"/>
  <c r="AK673" i="1"/>
  <c r="AO704" i="1"/>
  <c r="AK706" i="1"/>
  <c r="AJ705" i="1"/>
  <c r="AS695" i="1" s="1"/>
  <c r="AI708" i="1"/>
  <c r="AJ706" i="1"/>
  <c r="AS696" i="1" s="1"/>
  <c r="AM704" i="1"/>
  <c r="AK708" i="1"/>
  <c r="AN706" i="1"/>
  <c r="AI705" i="1"/>
  <c r="AI704" i="1"/>
  <c r="AI678" i="1"/>
  <c r="AK682" i="1"/>
  <c r="AJ678" i="1"/>
  <c r="AI673" i="1"/>
  <c r="V255" i="1"/>
  <c r="J141" i="1"/>
  <c r="J159" i="1"/>
  <c r="AK433" i="1"/>
  <c r="J395" i="1"/>
  <c r="V141" i="1"/>
  <c r="V159" i="1"/>
  <c r="AK395" i="1"/>
  <c r="AK875" i="1" s="1"/>
  <c r="AI433" i="1"/>
  <c r="P141" i="1"/>
  <c r="P159" i="1"/>
  <c r="AI142" i="1"/>
  <c r="AI626" i="1" s="1"/>
  <c r="AJ432" i="1"/>
  <c r="AS428" i="1" s="1"/>
  <c r="AK141" i="1"/>
  <c r="AK625" i="1" s="1"/>
  <c r="AI141" i="1"/>
  <c r="AI625" i="1" s="1"/>
  <c r="AJ141" i="1"/>
  <c r="AJ625" i="1" s="1"/>
  <c r="AN254" i="1"/>
  <c r="AM254" i="1"/>
  <c r="AK142" i="1"/>
  <c r="AK626" i="1" s="1"/>
  <c r="AN162" i="1"/>
  <c r="AJ451" i="1"/>
  <c r="AS448" i="1" s="1"/>
  <c r="AN451" i="1"/>
  <c r="AJ289" i="1"/>
  <c r="AK289" i="1"/>
  <c r="AM131" i="1"/>
  <c r="AM619" i="1" s="1"/>
  <c r="J128" i="1"/>
  <c r="AI131" i="1"/>
  <c r="AI619" i="1" s="1"/>
  <c r="AJ131" i="1"/>
  <c r="AJ619" i="1" s="1"/>
  <c r="AS616" i="1" s="1"/>
  <c r="AK131" i="1"/>
  <c r="AK619" i="1" s="1"/>
  <c r="AM267" i="1"/>
  <c r="AM575" i="1" s="1"/>
  <c r="AM204" i="1"/>
  <c r="V46" i="1"/>
  <c r="AM412" i="1"/>
  <c r="AM400" i="1"/>
  <c r="AM574" i="1" s="1"/>
  <c r="AN319" i="1"/>
  <c r="AM319" i="1"/>
  <c r="AO317" i="1"/>
  <c r="AO316" i="1" s="1"/>
  <c r="AM317" i="1"/>
  <c r="AM316" i="1" s="1"/>
  <c r="AM359" i="1" s="1"/>
  <c r="AO208" i="1"/>
  <c r="AO808" i="1" s="1"/>
  <c r="AN268" i="1"/>
  <c r="AN311" i="1"/>
  <c r="AN310" i="1" s="1"/>
  <c r="AM311" i="1"/>
  <c r="AM310" i="1" s="1"/>
  <c r="AN221" i="1"/>
  <c r="AM261" i="1"/>
  <c r="AM217" i="1"/>
  <c r="AM728" i="1" s="1"/>
  <c r="AM272" i="1"/>
  <c r="AN217" i="1"/>
  <c r="AN728" i="1" s="1"/>
  <c r="AN211" i="1"/>
  <c r="AN209" i="1"/>
  <c r="AN809" i="1" s="1"/>
  <c r="AN309" i="1"/>
  <c r="V49" i="1"/>
  <c r="J69" i="1"/>
  <c r="AI69" i="1"/>
  <c r="AI478" i="1" s="1"/>
  <c r="AN180" i="1"/>
  <c r="AM297" i="1"/>
  <c r="AN298" i="1"/>
  <c r="AM298" i="1"/>
  <c r="AO298" i="1"/>
  <c r="AM285" i="1"/>
  <c r="AO285" i="1"/>
  <c r="AM208" i="1"/>
  <c r="AM808" i="1" s="1"/>
  <c r="AM264" i="1"/>
  <c r="AN220" i="1"/>
  <c r="AN290" i="1"/>
  <c r="AM290" i="1"/>
  <c r="AM219" i="1"/>
  <c r="AN272" i="1"/>
  <c r="AN285" i="1"/>
  <c r="AM203" i="1"/>
  <c r="AM784" i="1" s="1"/>
  <c r="AM286" i="1"/>
  <c r="AO286" i="1"/>
  <c r="AN286" i="1"/>
  <c r="AO876" i="1"/>
  <c r="AO309" i="1"/>
  <c r="AM263" i="1"/>
  <c r="AN222" i="1"/>
  <c r="AM213" i="1"/>
  <c r="AM262" i="1"/>
  <c r="AN412" i="1"/>
  <c r="AM596" i="1"/>
  <c r="AM269" i="1"/>
  <c r="AN406" i="1"/>
  <c r="AM409" i="1"/>
  <c r="AM228" i="1"/>
  <c r="AM723" i="1" s="1"/>
  <c r="AM294" i="1"/>
  <c r="AM293" i="1" s="1"/>
  <c r="AM373" i="1" s="1"/>
  <c r="AM847" i="1" s="1"/>
  <c r="AM876" i="1"/>
  <c r="AN261" i="1"/>
  <c r="AM222" i="1"/>
  <c r="AN214" i="1"/>
  <c r="AN212" i="1"/>
  <c r="AM296" i="1"/>
  <c r="AM50" i="1"/>
  <c r="AM49" i="1" s="1"/>
  <c r="AM539" i="1" s="1"/>
  <c r="AK230" i="1"/>
  <c r="AK725" i="1" s="1"/>
  <c r="AM212" i="1"/>
  <c r="AO212" i="1"/>
  <c r="AM57" i="1"/>
  <c r="AN132" i="1"/>
  <c r="AJ230" i="1"/>
  <c r="AJ725" i="1" s="1"/>
  <c r="AS722" i="1" s="1"/>
  <c r="AI230" i="1"/>
  <c r="AI725" i="1" s="1"/>
  <c r="AM266" i="1"/>
  <c r="AM274" i="1"/>
  <c r="AJ250" i="1"/>
  <c r="AI250" i="1"/>
  <c r="AK250" i="1"/>
  <c r="AO56" i="1"/>
  <c r="AN47" i="1"/>
  <c r="AN46" i="1" s="1"/>
  <c r="AI150" i="1"/>
  <c r="AI149" i="1" s="1"/>
  <c r="AI591" i="1" s="1"/>
  <c r="AO50" i="1"/>
  <c r="AO49" i="1" s="1"/>
  <c r="AN50" i="1"/>
  <c r="AN49" i="1" s="1"/>
  <c r="AN539" i="1" s="1"/>
  <c r="AO596" i="1"/>
  <c r="AO266" i="1"/>
  <c r="AO228" i="1"/>
  <c r="AO723" i="1" s="1"/>
  <c r="AO211" i="1"/>
  <c r="AO220" i="1"/>
  <c r="AO411" i="1"/>
  <c r="AO262" i="1"/>
  <c r="AO399" i="1"/>
  <c r="AO182" i="1"/>
  <c r="AO219" i="1"/>
  <c r="AO172" i="1"/>
  <c r="AO180" i="1"/>
  <c r="AO410" i="1"/>
  <c r="AO153" i="1"/>
  <c r="AO296" i="1"/>
  <c r="AO879" i="1"/>
  <c r="AO222" i="1"/>
  <c r="AO263" i="1"/>
  <c r="AO73" i="1"/>
  <c r="AO72" i="1" s="1"/>
  <c r="AO479" i="1" s="1"/>
  <c r="AO197" i="1"/>
  <c r="AO782" i="1" s="1"/>
  <c r="AO209" i="1"/>
  <c r="AO809" i="1" s="1"/>
  <c r="AO183" i="1"/>
  <c r="AO138" i="1"/>
  <c r="AO566" i="1" s="1"/>
  <c r="AO275" i="1"/>
  <c r="AO398" i="1"/>
  <c r="AO213" i="1"/>
  <c r="AO214" i="1"/>
  <c r="AO400" i="1"/>
  <c r="AO574" i="1" s="1"/>
  <c r="AO203" i="1"/>
  <c r="AO784" i="1" s="1"/>
  <c r="AO272" i="1"/>
  <c r="AO270" i="1"/>
  <c r="AO576" i="1" s="1"/>
  <c r="AO268" i="1"/>
  <c r="AO290" i="1"/>
  <c r="AO254" i="1"/>
  <c r="AO267" i="1"/>
  <c r="AO575" i="1" s="1"/>
  <c r="AO273" i="1"/>
  <c r="AO578" i="1" s="1"/>
  <c r="AO132" i="1"/>
  <c r="AO409" i="1"/>
  <c r="AO204" i="1"/>
  <c r="AO264" i="1"/>
  <c r="AO269" i="1"/>
  <c r="AO274" i="1"/>
  <c r="AO271" i="1"/>
  <c r="AO200" i="1"/>
  <c r="AO785" i="1" s="1"/>
  <c r="AO225" i="1"/>
  <c r="AO201" i="1"/>
  <c r="AO408" i="1"/>
  <c r="AO57" i="1"/>
  <c r="AO170" i="1"/>
  <c r="AM223" i="1"/>
  <c r="AN223" i="1"/>
  <c r="AN216" i="1"/>
  <c r="AN568" i="1" s="1"/>
  <c r="AM216" i="1"/>
  <c r="AM568" i="1" s="1"/>
  <c r="AM408" i="1"/>
  <c r="AN408" i="1"/>
  <c r="AN207" i="1"/>
  <c r="AN807" i="1" s="1"/>
  <c r="AM207" i="1"/>
  <c r="AM807" i="1" s="1"/>
  <c r="AM170" i="1"/>
  <c r="AN170" i="1"/>
  <c r="AM806" i="1"/>
  <c r="AN806" i="1"/>
  <c r="AN178" i="1"/>
  <c r="AM178" i="1"/>
  <c r="AM201" i="1"/>
  <c r="AN201" i="1"/>
  <c r="AN230" i="1"/>
  <c r="AN725" i="1" s="1"/>
  <c r="AM790" i="1"/>
  <c r="AN790" i="1"/>
  <c r="AN225" i="1"/>
  <c r="AM225" i="1"/>
  <c r="AM265" i="1"/>
  <c r="AN265" i="1"/>
  <c r="AN199" i="1"/>
  <c r="AN783" i="1" s="1"/>
  <c r="AM199" i="1"/>
  <c r="AM783" i="1" s="1"/>
  <c r="AB401" i="1" l="1"/>
  <c r="AB135" i="1"/>
  <c r="AO413" i="1"/>
  <c r="AN302" i="1"/>
  <c r="AN395" i="1" s="1"/>
  <c r="AN875" i="1" s="1"/>
  <c r="AK401" i="1"/>
  <c r="AK135" i="1"/>
  <c r="AK621" i="1" s="1"/>
  <c r="P402" i="1"/>
  <c r="AN413" i="1"/>
  <c r="AN229" i="1"/>
  <c r="AN724" i="1" s="1"/>
  <c r="AI593" i="1"/>
  <c r="AI401" i="1"/>
  <c r="AI135" i="1"/>
  <c r="AI621" i="1" s="1"/>
  <c r="AK279" i="1"/>
  <c r="AJ303" i="1"/>
  <c r="AK150" i="1"/>
  <c r="AK149" i="1" s="1"/>
  <c r="AK591" i="1" s="1"/>
  <c r="AO297" i="1"/>
  <c r="AK672" i="1"/>
  <c r="AS427" i="1"/>
  <c r="AJ430" i="1"/>
  <c r="AB279" i="1"/>
  <c r="AB278" i="1" s="1"/>
  <c r="V401" i="1"/>
  <c r="V135" i="1"/>
  <c r="AJ401" i="1"/>
  <c r="AJ135" i="1"/>
  <c r="AJ621" i="1" s="1"/>
  <c r="O255" i="1"/>
  <c r="O402" i="1"/>
  <c r="O135" i="1"/>
  <c r="P136" i="1"/>
  <c r="O401" i="1"/>
  <c r="AO294" i="1"/>
  <c r="AO293" i="1" s="1"/>
  <c r="AO373" i="1" s="1"/>
  <c r="AO847" i="1" s="1"/>
  <c r="AJ392" i="1"/>
  <c r="AO227" i="1"/>
  <c r="AO345" i="1"/>
  <c r="AO344" i="1" s="1"/>
  <c r="AO841" i="1" s="1"/>
  <c r="AO339" i="1"/>
  <c r="AO338" i="1" s="1"/>
  <c r="AO836" i="1" s="1"/>
  <c r="AN393" i="1"/>
  <c r="AO221" i="1"/>
  <c r="AM411" i="1"/>
  <c r="AN345" i="1"/>
  <c r="AM342" i="1"/>
  <c r="AM341" i="1" s="1"/>
  <c r="AM835" i="1" s="1"/>
  <c r="AK278" i="1"/>
  <c r="AK694" i="1" s="1"/>
  <c r="AO302" i="1"/>
  <c r="AO395" i="1" s="1"/>
  <c r="AO875" i="1" s="1"/>
  <c r="AJ150" i="1"/>
  <c r="AJ149" i="1" s="1"/>
  <c r="AJ591" i="1" s="1"/>
  <c r="AS589" i="1" s="1"/>
  <c r="AM59" i="1"/>
  <c r="AI278" i="1"/>
  <c r="AI598" i="1" s="1"/>
  <c r="AK143" i="1"/>
  <c r="AK627" i="1" s="1"/>
  <c r="AK402" i="1"/>
  <c r="AK569" i="1" s="1"/>
  <c r="J279" i="1"/>
  <c r="I278" i="1"/>
  <c r="AO65" i="1"/>
  <c r="AO205" i="1"/>
  <c r="AN65" i="1"/>
  <c r="AN317" i="1"/>
  <c r="AN316" i="1" s="1"/>
  <c r="AN359" i="1" s="1"/>
  <c r="AN843" i="1" s="1"/>
  <c r="AI395" i="1"/>
  <c r="AI875" i="1" s="1"/>
  <c r="AK255" i="1"/>
  <c r="AI672" i="1"/>
  <c r="V362" i="1"/>
  <c r="V361" i="1" s="1"/>
  <c r="V150" i="1"/>
  <c r="V149" i="1" s="1"/>
  <c r="AI143" i="1"/>
  <c r="AI627" i="1" s="1"/>
  <c r="AI402" i="1"/>
  <c r="AI569" i="1" s="1"/>
  <c r="AJ143" i="1"/>
  <c r="AJ627" i="1" s="1"/>
  <c r="AS621" i="1" s="1"/>
  <c r="AJ402" i="1"/>
  <c r="AJ569" i="1" s="1"/>
  <c r="AS566" i="1" s="1"/>
  <c r="AO393" i="1"/>
  <c r="AO874" i="1" s="1"/>
  <c r="AO229" i="1"/>
  <c r="AO724" i="1" s="1"/>
  <c r="AN227" i="1"/>
  <c r="AO342" i="1"/>
  <c r="AO341" i="1" s="1"/>
  <c r="AO835" i="1" s="1"/>
  <c r="AK705" i="1"/>
  <c r="AJ279" i="1"/>
  <c r="J150" i="1"/>
  <c r="J149" i="1" s="1"/>
  <c r="AM393" i="1"/>
  <c r="AM874" i="1" s="1"/>
  <c r="AM403" i="1"/>
  <c r="J143" i="1"/>
  <c r="J402" i="1"/>
  <c r="AA149" i="1"/>
  <c r="AB150" i="1"/>
  <c r="AB149" i="1" s="1"/>
  <c r="AO403" i="1"/>
  <c r="AO255" i="1" s="1"/>
  <c r="AN403" i="1"/>
  <c r="AJ433" i="1"/>
  <c r="AS429" i="1" s="1"/>
  <c r="AJ539" i="1"/>
  <c r="AS535" i="1" s="1"/>
  <c r="AO433" i="1"/>
  <c r="AO539" i="1"/>
  <c r="AN129" i="1"/>
  <c r="AN59" i="1"/>
  <c r="AN58" i="1" s="1"/>
  <c r="AN535" i="1" s="1"/>
  <c r="AN205" i="1"/>
  <c r="AO348" i="1"/>
  <c r="AO347" i="1" s="1"/>
  <c r="AO837" i="1" s="1"/>
  <c r="O7" i="1"/>
  <c r="U7" i="1"/>
  <c r="V7" i="1" s="1"/>
  <c r="AO311" i="1"/>
  <c r="AO310" i="1" s="1"/>
  <c r="AO678" i="1" s="1"/>
  <c r="AJ142" i="1"/>
  <c r="AJ626" i="1" s="1"/>
  <c r="AS620" i="1" s="1"/>
  <c r="AI255" i="1"/>
  <c r="AJ672" i="1"/>
  <c r="AS669" i="1" s="1"/>
  <c r="AI601" i="1"/>
  <c r="J303" i="1"/>
  <c r="AN304" i="1"/>
  <c r="AO711" i="1"/>
  <c r="AO303" i="1"/>
  <c r="AI711" i="1"/>
  <c r="AI303" i="1"/>
  <c r="AM304" i="1"/>
  <c r="P303" i="1"/>
  <c r="AM392" i="1"/>
  <c r="AO392" i="1"/>
  <c r="AN874" i="1"/>
  <c r="AN392" i="1"/>
  <c r="AM162" i="1"/>
  <c r="AM161" i="1" s="1"/>
  <c r="AM597" i="1" s="1"/>
  <c r="AO136" i="1"/>
  <c r="AO135" i="1" s="1"/>
  <c r="AO621" i="1" s="1"/>
  <c r="AM622" i="1"/>
  <c r="AK622" i="1"/>
  <c r="AO406" i="1"/>
  <c r="AO181" i="1"/>
  <c r="AN181" i="1"/>
  <c r="AO169" i="1"/>
  <c r="AN622" i="1"/>
  <c r="AO70" i="1"/>
  <c r="AO69" i="1" s="1"/>
  <c r="AO478" i="1" s="1"/>
  <c r="AI622" i="1"/>
  <c r="AN169" i="1"/>
  <c r="AJ622" i="1"/>
  <c r="AS619" i="1" s="1"/>
  <c r="AO134" i="1"/>
  <c r="AO620" i="1" s="1"/>
  <c r="AN62" i="1"/>
  <c r="AN61" i="1" s="1"/>
  <c r="AN536" i="1" s="1"/>
  <c r="J401" i="1"/>
  <c r="AM129" i="1"/>
  <c r="AM128" i="1" s="1"/>
  <c r="AM618" i="1" s="1"/>
  <c r="AJ567" i="1"/>
  <c r="AS564" i="1" s="1"/>
  <c r="AN67" i="1"/>
  <c r="AN66" i="1" s="1"/>
  <c r="AN477" i="1" s="1"/>
  <c r="AJ601" i="1"/>
  <c r="AS593" i="1" s="1"/>
  <c r="AM67" i="1"/>
  <c r="AM66" i="1" s="1"/>
  <c r="AM477" i="1" s="1"/>
  <c r="AM134" i="1"/>
  <c r="AM620" i="1" s="1"/>
  <c r="AN179" i="1"/>
  <c r="AM179" i="1"/>
  <c r="AM158" i="1"/>
  <c r="AM599" i="1" s="1"/>
  <c r="AO67" i="1"/>
  <c r="AO66" i="1" s="1"/>
  <c r="AO477" i="1" s="1"/>
  <c r="AO158" i="1"/>
  <c r="AO599" i="1" s="1"/>
  <c r="AI567" i="1"/>
  <c r="AO174" i="1"/>
  <c r="AN155" i="1"/>
  <c r="AN154" i="1" s="1"/>
  <c r="AM62" i="1"/>
  <c r="AM61" i="1" s="1"/>
  <c r="AM536" i="1" s="1"/>
  <c r="AM70" i="1"/>
  <c r="AM69" i="1" s="1"/>
  <c r="AM478" i="1" s="1"/>
  <c r="AK601" i="1"/>
  <c r="AO62" i="1"/>
  <c r="AO61" i="1" s="1"/>
  <c r="AO536" i="1" s="1"/>
  <c r="AN174" i="1"/>
  <c r="AO35" i="1"/>
  <c r="AN136" i="1"/>
  <c r="J173" i="1"/>
  <c r="AN173" i="1" s="1"/>
  <c r="AN564" i="1" s="1"/>
  <c r="AN176" i="1"/>
  <c r="AN565" i="1" s="1"/>
  <c r="AM176" i="1"/>
  <c r="AM565" i="1" s="1"/>
  <c r="AJ174" i="1"/>
  <c r="AJ173" i="1" s="1"/>
  <c r="AJ564" i="1" s="1"/>
  <c r="AS561" i="1" s="1"/>
  <c r="AK567" i="1"/>
  <c r="AN35" i="1"/>
  <c r="AO176" i="1"/>
  <c r="AO565" i="1" s="1"/>
  <c r="AO31" i="1"/>
  <c r="AO30" i="1" s="1"/>
  <c r="AO452" i="1" s="1"/>
  <c r="AM31" i="1"/>
  <c r="AM30" i="1" s="1"/>
  <c r="AM452" i="1" s="1"/>
  <c r="AN31" i="1"/>
  <c r="AN30" i="1" s="1"/>
  <c r="AN452" i="1" s="1"/>
  <c r="AN70" i="1"/>
  <c r="AN69" i="1" s="1"/>
  <c r="AN478" i="1" s="1"/>
  <c r="AO162" i="1"/>
  <c r="AO161" i="1" s="1"/>
  <c r="AO597" i="1" s="1"/>
  <c r="AO39" i="1"/>
  <c r="AO38" i="1" s="1"/>
  <c r="AO429" i="1" s="1"/>
  <c r="AM39" i="1"/>
  <c r="AM38" i="1" s="1"/>
  <c r="AM429" i="1" s="1"/>
  <c r="AI34" i="1"/>
  <c r="AI430" i="1" s="1"/>
  <c r="J34" i="1"/>
  <c r="AO59" i="1"/>
  <c r="AO58" i="1" s="1"/>
  <c r="AO535" i="1" s="1"/>
  <c r="AO155" i="1"/>
  <c r="AO154" i="1" s="1"/>
  <c r="AN39" i="1"/>
  <c r="AN38" i="1" s="1"/>
  <c r="AN429" i="1" s="1"/>
  <c r="AO129" i="1"/>
  <c r="AO128" i="1" s="1"/>
  <c r="AO618" i="1" s="1"/>
  <c r="AJ593" i="1"/>
  <c r="AS590" i="1" s="1"/>
  <c r="AK593" i="1"/>
  <c r="AM567" i="1"/>
  <c r="AM154" i="1"/>
  <c r="AM601" i="1"/>
  <c r="AN293" i="1"/>
  <c r="AN373" i="1" s="1"/>
  <c r="AN847" i="1" s="1"/>
  <c r="J359" i="1"/>
  <c r="AO359" i="1" s="1"/>
  <c r="AO843" i="1" s="1"/>
  <c r="AK361" i="1"/>
  <c r="AK839" i="1" s="1"/>
  <c r="AM344" i="1"/>
  <c r="AM841" i="1" s="1"/>
  <c r="AN344" i="1"/>
  <c r="AN841" i="1" s="1"/>
  <c r="AM362" i="1"/>
  <c r="AN362" i="1"/>
  <c r="AO362" i="1"/>
  <c r="AN682" i="1"/>
  <c r="AM843" i="1"/>
  <c r="AM696" i="1"/>
  <c r="AN696" i="1"/>
  <c r="AO696" i="1"/>
  <c r="AN679" i="1"/>
  <c r="AO679" i="1"/>
  <c r="AN705" i="1"/>
  <c r="AK727" i="1"/>
  <c r="AK571" i="1"/>
  <c r="AI727" i="1"/>
  <c r="AI571" i="1"/>
  <c r="AJ727" i="1"/>
  <c r="AS724" i="1" s="1"/>
  <c r="AJ571" i="1"/>
  <c r="AS568" i="1" s="1"/>
  <c r="AM159" i="1"/>
  <c r="AM595" i="1" s="1"/>
  <c r="AO159" i="1"/>
  <c r="AO595" i="1" s="1"/>
  <c r="AN159" i="1"/>
  <c r="AN595" i="1" s="1"/>
  <c r="AN593" i="1"/>
  <c r="AM593" i="1"/>
  <c r="AO622" i="1"/>
  <c r="AN812" i="1"/>
  <c r="AN788" i="1"/>
  <c r="AN810" i="1"/>
  <c r="AM814" i="1"/>
  <c r="AM815" i="1"/>
  <c r="AM810" i="1"/>
  <c r="AO815" i="1"/>
  <c r="AO814" i="1"/>
  <c r="AN814" i="1"/>
  <c r="AN815" i="1"/>
  <c r="AO813" i="1"/>
  <c r="AO789" i="1"/>
  <c r="AO812" i="1"/>
  <c r="AO788" i="1"/>
  <c r="AM789" i="1"/>
  <c r="AM813" i="1"/>
  <c r="AN813" i="1"/>
  <c r="AN789" i="1"/>
  <c r="AM672" i="1"/>
  <c r="AO708" i="1"/>
  <c r="AM708" i="1"/>
  <c r="AM706" i="1"/>
  <c r="AN697" i="1"/>
  <c r="AO697" i="1"/>
  <c r="AM697" i="1"/>
  <c r="AM707" i="1"/>
  <c r="AO707" i="1"/>
  <c r="AK700" i="1"/>
  <c r="AO705" i="1"/>
  <c r="AM705" i="1"/>
  <c r="AO672" i="1"/>
  <c r="AN708" i="1"/>
  <c r="AO706" i="1"/>
  <c r="AI700" i="1"/>
  <c r="AN707" i="1"/>
  <c r="AJ700" i="1"/>
  <c r="AM678" i="1"/>
  <c r="AM682" i="1"/>
  <c r="AN678" i="1"/>
  <c r="AM673" i="1"/>
  <c r="AN673" i="1"/>
  <c r="AO673" i="1"/>
  <c r="AN433" i="1"/>
  <c r="AN432" i="1"/>
  <c r="AM433" i="1"/>
  <c r="AM395" i="1"/>
  <c r="AM875" i="1" s="1"/>
  <c r="AM142" i="1"/>
  <c r="AM626" i="1" s="1"/>
  <c r="AI139" i="1"/>
  <c r="AI623" i="1" s="1"/>
  <c r="AJ139" i="1"/>
  <c r="AJ623" i="1" s="1"/>
  <c r="AK139" i="1"/>
  <c r="AK623" i="1" s="1"/>
  <c r="AO141" i="1"/>
  <c r="AO625" i="1" s="1"/>
  <c r="AN141" i="1"/>
  <c r="AN625" i="1" s="1"/>
  <c r="AM141" i="1"/>
  <c r="AM625" i="1" s="1"/>
  <c r="AN142" i="1"/>
  <c r="AN626" i="1" s="1"/>
  <c r="AN161" i="1"/>
  <c r="AN597" i="1" s="1"/>
  <c r="AO592" i="1"/>
  <c r="AN289" i="1"/>
  <c r="AM289" i="1"/>
  <c r="AO289" i="1"/>
  <c r="AN131" i="1"/>
  <c r="AN619" i="1" s="1"/>
  <c r="AN128" i="1"/>
  <c r="AN618" i="1" s="1"/>
  <c r="AO131" i="1"/>
  <c r="AO619" i="1" s="1"/>
  <c r="AM58" i="1"/>
  <c r="AM535" i="1" s="1"/>
  <c r="AM230" i="1"/>
  <c r="AM725" i="1" s="1"/>
  <c r="AN250" i="1"/>
  <c r="AM250" i="1"/>
  <c r="AK7" i="1"/>
  <c r="AK639" i="1" s="1"/>
  <c r="AM150" i="1"/>
  <c r="AM149" i="1" s="1"/>
  <c r="AM591" i="1" s="1"/>
  <c r="AO230" i="1"/>
  <c r="AO725" i="1" s="1"/>
  <c r="AO223" i="1"/>
  <c r="AO806" i="1"/>
  <c r="AO199" i="1"/>
  <c r="AO783" i="1" s="1"/>
  <c r="AO250" i="1"/>
  <c r="AO207" i="1"/>
  <c r="AO807" i="1" s="1"/>
  <c r="AO265" i="1"/>
  <c r="AO178" i="1"/>
  <c r="AO216" i="1"/>
  <c r="AO568" i="1" s="1"/>
  <c r="AO790" i="1"/>
  <c r="P401" i="1" l="1"/>
  <c r="P135" i="1"/>
  <c r="AF529" i="1"/>
  <c r="AM136" i="1"/>
  <c r="AO279" i="1"/>
  <c r="AN401" i="1"/>
  <c r="AN135" i="1"/>
  <c r="AN621" i="1" s="1"/>
  <c r="AI694" i="1"/>
  <c r="AO278" i="1"/>
  <c r="AO694" i="1" s="1"/>
  <c r="AN143" i="1"/>
  <c r="AN627" i="1" s="1"/>
  <c r="AN402" i="1"/>
  <c r="AN569" i="1" s="1"/>
  <c r="AO150" i="1"/>
  <c r="AO149" i="1" s="1"/>
  <c r="AO591" i="1" s="1"/>
  <c r="AN255" i="1"/>
  <c r="AO143" i="1"/>
  <c r="AO627" i="1" s="1"/>
  <c r="AO402" i="1"/>
  <c r="AO569" i="1" s="1"/>
  <c r="AJ278" i="1"/>
  <c r="AJ598" i="1" s="1"/>
  <c r="AS596" i="1" s="1"/>
  <c r="AN150" i="1"/>
  <c r="AN149" i="1" s="1"/>
  <c r="AN591" i="1" s="1"/>
  <c r="AN672" i="1"/>
  <c r="AO682" i="1"/>
  <c r="AM143" i="1"/>
  <c r="AM627" i="1" s="1"/>
  <c r="AM402" i="1"/>
  <c r="AM569" i="1" s="1"/>
  <c r="J278" i="1"/>
  <c r="AN279" i="1"/>
  <c r="AN278" i="1" s="1"/>
  <c r="AM279" i="1"/>
  <c r="AM278" i="1" s="1"/>
  <c r="AM255" i="1"/>
  <c r="AK598" i="1"/>
  <c r="AJ7" i="1"/>
  <c r="AJ639" i="1" s="1"/>
  <c r="P7" i="1"/>
  <c r="AI7" i="1"/>
  <c r="AN711" i="1"/>
  <c r="AN303" i="1"/>
  <c r="AM711" i="1"/>
  <c r="AM303" i="1"/>
  <c r="AO401" i="1"/>
  <c r="AN601" i="1"/>
  <c r="AN567" i="1"/>
  <c r="AO173" i="1"/>
  <c r="AO564" i="1" s="1"/>
  <c r="AM174" i="1"/>
  <c r="AM173" i="1" s="1"/>
  <c r="AM564" i="1" s="1"/>
  <c r="AO567" i="1"/>
  <c r="AO601" i="1"/>
  <c r="AO598" i="1"/>
  <c r="AO34" i="1"/>
  <c r="AO430" i="1" s="1"/>
  <c r="AM34" i="1"/>
  <c r="AM430" i="1" s="1"/>
  <c r="AN34" i="1"/>
  <c r="AN430" i="1" s="1"/>
  <c r="AO139" i="1"/>
  <c r="AO623" i="1" s="1"/>
  <c r="AM361" i="1"/>
  <c r="AM839" i="1" s="1"/>
  <c r="AN361" i="1"/>
  <c r="AN839" i="1" s="1"/>
  <c r="AO361" i="1"/>
  <c r="AO839" i="1" s="1"/>
  <c r="AK832" i="1"/>
  <c r="AK869" i="1"/>
  <c r="AJ832" i="1"/>
  <c r="AJ869" i="1"/>
  <c r="AN727" i="1"/>
  <c r="AN571" i="1"/>
  <c r="AO727" i="1"/>
  <c r="AO571" i="1"/>
  <c r="AM727" i="1"/>
  <c r="AM571" i="1"/>
  <c r="AK803" i="1"/>
  <c r="AK747" i="1"/>
  <c r="AJ803" i="1"/>
  <c r="AO593" i="1"/>
  <c r="AO810" i="1"/>
  <c r="AN700" i="1"/>
  <c r="AO700" i="1"/>
  <c r="AM700" i="1"/>
  <c r="AN139" i="1"/>
  <c r="AN623" i="1" s="1"/>
  <c r="I164" i="1"/>
  <c r="I140" i="1"/>
  <c r="AK423" i="1"/>
  <c r="AK775" i="1"/>
  <c r="AK474" i="1"/>
  <c r="AK588" i="1"/>
  <c r="AM139" i="1"/>
  <c r="AM623" i="1" s="1"/>
  <c r="O140" i="1"/>
  <c r="O164" i="1"/>
  <c r="AA140" i="1"/>
  <c r="AA164" i="1"/>
  <c r="AJ775" i="1"/>
  <c r="AJ474" i="1"/>
  <c r="AJ423" i="1"/>
  <c r="U140" i="1"/>
  <c r="U164" i="1"/>
  <c r="AO142" i="1"/>
  <c r="AO626" i="1" s="1"/>
  <c r="AK720" i="1"/>
  <c r="AK503" i="1"/>
  <c r="AK691" i="1"/>
  <c r="AK615" i="1"/>
  <c r="AK447" i="1"/>
  <c r="AK531" i="1"/>
  <c r="AK558" i="1"/>
  <c r="AK666" i="1"/>
  <c r="AJ503" i="1"/>
  <c r="AJ720" i="1"/>
  <c r="AJ615" i="1"/>
  <c r="AJ691" i="1"/>
  <c r="AJ558" i="1"/>
  <c r="AJ666" i="1"/>
  <c r="AO7" i="1"/>
  <c r="AO639" i="1" s="1"/>
  <c r="AM639" i="1"/>
  <c r="AF637" i="1" s="1"/>
  <c r="AN7" i="1"/>
  <c r="AN639" i="1" s="1"/>
  <c r="AM401" i="1" l="1"/>
  <c r="AM135" i="1"/>
  <c r="AM621" i="1" s="1"/>
  <c r="AJ447" i="1"/>
  <c r="AJ531" i="1"/>
  <c r="AJ588" i="1"/>
  <c r="AJ747" i="1"/>
  <c r="AM598" i="1"/>
  <c r="AM694" i="1"/>
  <c r="AN598" i="1"/>
  <c r="AN694" i="1"/>
  <c r="AJ694" i="1"/>
  <c r="AS691" i="1" s="1"/>
  <c r="AI639" i="1"/>
  <c r="AI747" i="1"/>
  <c r="AI474" i="1"/>
  <c r="AI666" i="1"/>
  <c r="AI447" i="1"/>
  <c r="AI803" i="1"/>
  <c r="AI775" i="1"/>
  <c r="AI615" i="1"/>
  <c r="AI832" i="1"/>
  <c r="AI588" i="1"/>
  <c r="AI558" i="1"/>
  <c r="AI531" i="1"/>
  <c r="AI869" i="1"/>
  <c r="AI423" i="1"/>
  <c r="AI720" i="1"/>
  <c r="AI691" i="1"/>
  <c r="AI503" i="1"/>
  <c r="AN832" i="1"/>
  <c r="AN869" i="1"/>
  <c r="AO832" i="1"/>
  <c r="AO869" i="1"/>
  <c r="AM832" i="1"/>
  <c r="AF830" i="1" s="1"/>
  <c r="AM869" i="1"/>
  <c r="AF867" i="1" s="1"/>
  <c r="AK594" i="1"/>
  <c r="AK570" i="1"/>
  <c r="AM803" i="1"/>
  <c r="AF801" i="1" s="1"/>
  <c r="AM747" i="1"/>
  <c r="AF745" i="1" s="1"/>
  <c r="AN803" i="1"/>
  <c r="AN747" i="1"/>
  <c r="AI570" i="1"/>
  <c r="AI594" i="1"/>
  <c r="AO803" i="1"/>
  <c r="AO747" i="1"/>
  <c r="AJ570" i="1"/>
  <c r="AS567" i="1" s="1"/>
  <c r="AJ594" i="1"/>
  <c r="AS591" i="1" s="1"/>
  <c r="AN423" i="1"/>
  <c r="AN775" i="1"/>
  <c r="AM423" i="1"/>
  <c r="AF420" i="1" s="1"/>
  <c r="AM775" i="1"/>
  <c r="AF773" i="1" s="1"/>
  <c r="AO423" i="1"/>
  <c r="AO775" i="1"/>
  <c r="P164" i="1"/>
  <c r="P140" i="1"/>
  <c r="V140" i="1"/>
  <c r="V164" i="1"/>
  <c r="AJ164" i="1"/>
  <c r="AJ140" i="1"/>
  <c r="AJ624" i="1" s="1"/>
  <c r="AS618" i="1" s="1"/>
  <c r="AK164" i="1"/>
  <c r="AK140" i="1"/>
  <c r="AK624" i="1" s="1"/>
  <c r="AB140" i="1"/>
  <c r="AB164" i="1"/>
  <c r="AI140" i="1"/>
  <c r="AI624" i="1" s="1"/>
  <c r="AI164" i="1"/>
  <c r="J164" i="1"/>
  <c r="J140" i="1"/>
  <c r="AO474" i="1"/>
  <c r="AO588" i="1"/>
  <c r="AM588" i="1"/>
  <c r="AM474" i="1"/>
  <c r="AF471" i="1" s="1"/>
  <c r="AN474" i="1"/>
  <c r="AN588" i="1"/>
  <c r="AM615" i="1"/>
  <c r="AM503" i="1"/>
  <c r="AM720" i="1"/>
  <c r="AM666" i="1"/>
  <c r="AM558" i="1"/>
  <c r="AM691" i="1"/>
  <c r="AF689" i="1" s="1"/>
  <c r="AN615" i="1"/>
  <c r="AN503" i="1"/>
  <c r="AN720" i="1"/>
  <c r="AN558" i="1"/>
  <c r="AN691" i="1"/>
  <c r="AN666" i="1"/>
  <c r="AO615" i="1"/>
  <c r="AO503" i="1"/>
  <c r="AO720" i="1"/>
  <c r="AO558" i="1"/>
  <c r="AO691" i="1"/>
  <c r="AO666" i="1"/>
  <c r="AO531" i="1"/>
  <c r="AO447" i="1"/>
  <c r="AM531" i="1"/>
  <c r="AM447" i="1"/>
  <c r="AF445" i="1" s="1"/>
  <c r="AN447" i="1"/>
  <c r="AN531" i="1"/>
  <c r="AF664" i="1" l="1"/>
  <c r="AF718" i="1"/>
  <c r="AF501" i="1"/>
  <c r="AF613" i="1"/>
  <c r="AM570" i="1"/>
  <c r="AM594" i="1"/>
  <c r="AO570" i="1"/>
  <c r="AF556" i="1" s="1"/>
  <c r="AO594" i="1"/>
  <c r="AF586" i="1" s="1"/>
  <c r="AN594" i="1"/>
  <c r="AN570" i="1"/>
  <c r="AH665" i="1"/>
  <c r="AH638" i="1"/>
  <c r="AH690" i="1"/>
  <c r="AI472" i="1"/>
  <c r="AN140" i="1"/>
  <c r="AN624" i="1" s="1"/>
  <c r="AN164" i="1"/>
  <c r="AO140" i="1"/>
  <c r="AO624" i="1" s="1"/>
  <c r="AO164" i="1"/>
  <c r="AM140" i="1"/>
  <c r="AM624" i="1" s="1"/>
  <c r="AM164" i="1"/>
  <c r="AI502" i="1"/>
  <c r="AH530" i="1"/>
  <c r="AJ557" i="1" l="1"/>
  <c r="AH614" i="1"/>
  <c r="AG666" i="1"/>
  <c r="AG503" i="1"/>
  <c r="AG691" i="1"/>
  <c r="AG720" i="1"/>
  <c r="AG474" i="1"/>
  <c r="AG531" i="1"/>
  <c r="AG803" i="1"/>
  <c r="AG615" i="1"/>
  <c r="AG775" i="1"/>
  <c r="AG588" i="1"/>
  <c r="AG423" i="1"/>
  <c r="AG447" i="1"/>
  <c r="AG558" i="1"/>
</calcChain>
</file>

<file path=xl/sharedStrings.xml><?xml version="1.0" encoding="utf-8"?>
<sst xmlns="http://schemas.openxmlformats.org/spreadsheetml/2006/main" count="592" uniqueCount="519">
  <si>
    <t>average STD</t>
  </si>
  <si>
    <t>average STD</t>
    <phoneticPr fontId="1" type="noConversion"/>
  </si>
  <si>
    <t>elution buffer</t>
    <phoneticPr fontId="1" type="noConversion"/>
  </si>
  <si>
    <t>Inflammatory proteins</t>
    <phoneticPr fontId="1" type="noConversion"/>
  </si>
  <si>
    <t>1st</t>
    <phoneticPr fontId="1" type="noConversion"/>
  </si>
  <si>
    <t>2nd</t>
    <phoneticPr fontId="1" type="noConversion"/>
  </si>
  <si>
    <t>Total average ratio</t>
    <phoneticPr fontId="1" type="noConversion"/>
  </si>
  <si>
    <t>GADD45</t>
  </si>
  <si>
    <t>mTOR</t>
  </si>
  <si>
    <t>SMAD4</t>
  </si>
  <si>
    <t>MDR</t>
  </si>
  <si>
    <t>TCF-1</t>
  </si>
  <si>
    <t>APAF-1</t>
  </si>
  <si>
    <t>ATM</t>
  </si>
  <si>
    <t>PIM-1</t>
  </si>
  <si>
    <t>LC3</t>
  </si>
  <si>
    <t>SOD-1</t>
  </si>
  <si>
    <t>IL-1</t>
  </si>
  <si>
    <t>SP-1</t>
  </si>
  <si>
    <t>Ki-67</t>
    <phoneticPr fontId="1" type="noConversion"/>
  </si>
  <si>
    <t>CDK4</t>
    <phoneticPr fontId="1" type="noConversion"/>
  </si>
  <si>
    <t>cMyc</t>
    <phoneticPr fontId="1" type="noConversion"/>
  </si>
  <si>
    <t>MAX</t>
    <phoneticPr fontId="1" type="noConversion"/>
  </si>
  <si>
    <t>MAD</t>
    <phoneticPr fontId="1" type="noConversion"/>
  </si>
  <si>
    <t>MPM2</t>
    <phoneticPr fontId="1" type="noConversion"/>
  </si>
  <si>
    <t>p21</t>
    <phoneticPr fontId="1" type="noConversion"/>
  </si>
  <si>
    <t>Rb-1</t>
    <phoneticPr fontId="1" type="noConversion"/>
  </si>
  <si>
    <t>histone H1</t>
    <phoneticPr fontId="1" type="noConversion"/>
  </si>
  <si>
    <t>HGF</t>
    <phoneticPr fontId="1" type="noConversion"/>
  </si>
  <si>
    <t>GH</t>
    <phoneticPr fontId="1" type="noConversion"/>
  </si>
  <si>
    <t>GHRH</t>
    <phoneticPr fontId="1" type="noConversion"/>
  </si>
  <si>
    <t>NRAS</t>
    <phoneticPr fontId="1" type="noConversion"/>
  </si>
  <si>
    <t>NFkB</t>
    <phoneticPr fontId="1" type="noConversion"/>
  </si>
  <si>
    <t>p38</t>
    <phoneticPr fontId="1" type="noConversion"/>
  </si>
  <si>
    <t>STAT3</t>
    <phoneticPr fontId="1" type="noConversion"/>
  </si>
  <si>
    <t>SHH</t>
    <phoneticPr fontId="1" type="noConversion"/>
  </si>
  <si>
    <t>Wnt1</t>
    <phoneticPr fontId="1" type="noConversion"/>
  </si>
  <si>
    <t>APC</t>
    <phoneticPr fontId="1" type="noConversion"/>
  </si>
  <si>
    <t>β-catenin</t>
    <phoneticPr fontId="1" type="noConversion"/>
  </si>
  <si>
    <t>snail</t>
    <phoneticPr fontId="1" type="noConversion"/>
  </si>
  <si>
    <t>MDM2</t>
    <phoneticPr fontId="1" type="noConversion"/>
  </si>
  <si>
    <t>BAX</t>
    <phoneticPr fontId="1" type="noConversion"/>
  </si>
  <si>
    <t>NOXA</t>
    <phoneticPr fontId="1" type="noConversion"/>
  </si>
  <si>
    <t>PUMA</t>
    <phoneticPr fontId="1" type="noConversion"/>
  </si>
  <si>
    <t>BCL2</t>
    <phoneticPr fontId="1" type="noConversion"/>
  </si>
  <si>
    <t>caspase 9</t>
    <phoneticPr fontId="1" type="noConversion"/>
  </si>
  <si>
    <t>BAD</t>
    <phoneticPr fontId="1" type="noConversion"/>
  </si>
  <si>
    <t>BAK</t>
    <phoneticPr fontId="1" type="noConversion"/>
  </si>
  <si>
    <t>PARP</t>
    <phoneticPr fontId="1" type="noConversion"/>
  </si>
  <si>
    <t>FASL</t>
    <phoneticPr fontId="1" type="noConversion"/>
  </si>
  <si>
    <t>FAS</t>
    <phoneticPr fontId="1" type="noConversion"/>
  </si>
  <si>
    <t>FADD</t>
    <phoneticPr fontId="1" type="noConversion"/>
  </si>
  <si>
    <t>FLIP</t>
    <phoneticPr fontId="1" type="noConversion"/>
  </si>
  <si>
    <t>caspase 8</t>
    <phoneticPr fontId="1" type="noConversion"/>
  </si>
  <si>
    <t>caspase 3</t>
    <phoneticPr fontId="1" type="noConversion"/>
  </si>
  <si>
    <t>PTEN</t>
    <phoneticPr fontId="1" type="noConversion"/>
  </si>
  <si>
    <t>BRCA1</t>
    <phoneticPr fontId="1" type="noConversion"/>
  </si>
  <si>
    <t>BRCA2</t>
    <phoneticPr fontId="1" type="noConversion"/>
  </si>
  <si>
    <t>NF-1</t>
    <phoneticPr fontId="1" type="noConversion"/>
  </si>
  <si>
    <t>maspin</t>
    <phoneticPr fontId="1" type="noConversion"/>
  </si>
  <si>
    <t>CEA</t>
    <phoneticPr fontId="1" type="noConversion"/>
  </si>
  <si>
    <t>14 3 3</t>
    <phoneticPr fontId="1" type="noConversion"/>
  </si>
  <si>
    <t>pan-K</t>
    <phoneticPr fontId="1" type="noConversion"/>
  </si>
  <si>
    <t>KL1</t>
    <phoneticPr fontId="1" type="noConversion"/>
  </si>
  <si>
    <t>CK-7</t>
    <phoneticPr fontId="1" type="noConversion"/>
  </si>
  <si>
    <t>CK-14</t>
    <phoneticPr fontId="1" type="noConversion"/>
  </si>
  <si>
    <t>p63</t>
    <phoneticPr fontId="1" type="noConversion"/>
  </si>
  <si>
    <t>vimentin</t>
    <phoneticPr fontId="1" type="noConversion"/>
  </si>
  <si>
    <t>TGase-1 ( K )</t>
    <phoneticPr fontId="1" type="noConversion"/>
  </si>
  <si>
    <t>TGase-3 ( E )</t>
    <phoneticPr fontId="1" type="noConversion"/>
  </si>
  <si>
    <t>TGase-4 ( P )</t>
    <phoneticPr fontId="1" type="noConversion"/>
  </si>
  <si>
    <t>caveolin</t>
    <phoneticPr fontId="1" type="noConversion"/>
  </si>
  <si>
    <t>HO-1</t>
    <phoneticPr fontId="1" type="noConversion"/>
  </si>
  <si>
    <t>HSP-70</t>
    <phoneticPr fontId="1" type="noConversion"/>
  </si>
  <si>
    <t>HSP-90</t>
    <phoneticPr fontId="1" type="noConversion"/>
  </si>
  <si>
    <t>IL-6</t>
    <phoneticPr fontId="1" type="noConversion"/>
  </si>
  <si>
    <t>IL-8</t>
    <phoneticPr fontId="1" type="noConversion"/>
  </si>
  <si>
    <t>MMP-1</t>
    <phoneticPr fontId="1" type="noConversion"/>
  </si>
  <si>
    <t>MMP-2</t>
    <phoneticPr fontId="1" type="noConversion"/>
  </si>
  <si>
    <t>MMP-3</t>
    <phoneticPr fontId="1" type="noConversion"/>
  </si>
  <si>
    <t>MMP-9</t>
    <phoneticPr fontId="1" type="noConversion"/>
  </si>
  <si>
    <t>MMP-10</t>
    <phoneticPr fontId="1" type="noConversion"/>
  </si>
  <si>
    <t>cathepsin C</t>
    <phoneticPr fontId="1" type="noConversion"/>
  </si>
  <si>
    <t>lysozyme</t>
    <phoneticPr fontId="1" type="noConversion"/>
  </si>
  <si>
    <t>LL-37</t>
    <phoneticPr fontId="1" type="noConversion"/>
  </si>
  <si>
    <t>CD31</t>
    <phoneticPr fontId="1" type="noConversion"/>
  </si>
  <si>
    <t>CD34</t>
    <phoneticPr fontId="1" type="noConversion"/>
  </si>
  <si>
    <t>CD68</t>
    <phoneticPr fontId="1" type="noConversion"/>
  </si>
  <si>
    <t>cathepsin K</t>
    <phoneticPr fontId="1" type="noConversion"/>
  </si>
  <si>
    <t>angiogenin</t>
    <phoneticPr fontId="1" type="noConversion"/>
  </si>
  <si>
    <t>HIF</t>
    <phoneticPr fontId="1" type="noConversion"/>
  </si>
  <si>
    <t>VEGF-A</t>
    <phoneticPr fontId="1" type="noConversion"/>
  </si>
  <si>
    <t>VEGF-C</t>
    <phoneticPr fontId="1" type="noConversion"/>
  </si>
  <si>
    <t>vWF</t>
    <phoneticPr fontId="1" type="noConversion"/>
  </si>
  <si>
    <t>CMG2</t>
    <phoneticPr fontId="1" type="noConversion"/>
  </si>
  <si>
    <t>RANKL</t>
    <phoneticPr fontId="1" type="noConversion"/>
  </si>
  <si>
    <t>RUNX2</t>
    <phoneticPr fontId="1" type="noConversion"/>
  </si>
  <si>
    <t>PKC</t>
    <phoneticPr fontId="1" type="noConversion"/>
  </si>
  <si>
    <t>FAK</t>
    <phoneticPr fontId="1" type="noConversion"/>
  </si>
  <si>
    <t>Integrin</t>
    <phoneticPr fontId="1" type="noConversion"/>
  </si>
  <si>
    <t>ICAM (CD54)</t>
    <phoneticPr fontId="1" type="noConversion"/>
  </si>
  <si>
    <t>NCAM (CD56)</t>
    <phoneticPr fontId="1" type="noConversion"/>
  </si>
  <si>
    <t>HCAM (CD44)</t>
    <phoneticPr fontId="1" type="noConversion"/>
  </si>
  <si>
    <t>PECAM (CD31)</t>
    <phoneticPr fontId="1" type="noConversion"/>
  </si>
  <si>
    <t>Ep-CAM</t>
    <phoneticPr fontId="1" type="noConversion"/>
  </si>
  <si>
    <t>E-cadherin</t>
    <phoneticPr fontId="1" type="noConversion"/>
  </si>
  <si>
    <t>average</t>
    <phoneticPr fontId="1" type="noConversion"/>
  </si>
  <si>
    <t xml:space="preserve">SQRT </t>
    <phoneticPr fontId="1" type="noConversion"/>
  </si>
  <si>
    <t>IKK</t>
    <phoneticPr fontId="1" type="noConversion"/>
  </si>
  <si>
    <t>IGFIIR</t>
    <phoneticPr fontId="1" type="noConversion"/>
  </si>
  <si>
    <t>p53</t>
    <phoneticPr fontId="1" type="noConversion"/>
  </si>
  <si>
    <t>PCNA</t>
    <phoneticPr fontId="1" type="noConversion"/>
  </si>
  <si>
    <t>survivin</t>
    <phoneticPr fontId="1" type="noConversion"/>
  </si>
  <si>
    <t>average STD</t>
    <phoneticPr fontId="1" type="noConversion"/>
  </si>
  <si>
    <t>error %</t>
    <phoneticPr fontId="1" type="noConversion"/>
  </si>
  <si>
    <t>p16</t>
    <phoneticPr fontId="1" type="noConversion"/>
  </si>
  <si>
    <t>c-PARP</t>
    <phoneticPr fontId="1" type="noConversion"/>
  </si>
  <si>
    <t>ERK-1</t>
    <phoneticPr fontId="1" type="noConversion"/>
  </si>
  <si>
    <t>AMPK</t>
    <phoneticPr fontId="1" type="noConversion"/>
  </si>
  <si>
    <t>c-caspase 3</t>
    <phoneticPr fontId="1" type="noConversion"/>
  </si>
  <si>
    <t>IL-10</t>
    <phoneticPr fontId="1" type="noConversion"/>
  </si>
  <si>
    <t>IL-12</t>
    <phoneticPr fontId="1" type="noConversion"/>
  </si>
  <si>
    <t>control</t>
    <phoneticPr fontId="1" type="noConversion"/>
  </si>
  <si>
    <t>565ug/mL 177uL/100ug</t>
    <phoneticPr fontId="1" type="noConversion"/>
  </si>
  <si>
    <t>448.2ug/mL 223uL/100ug</t>
    <phoneticPr fontId="1" type="noConversion"/>
  </si>
  <si>
    <t>468ug/mL 214uL/100ug</t>
    <phoneticPr fontId="1" type="noConversion"/>
  </si>
  <si>
    <t>395.9ug/mL 253uL/100ug</t>
    <phoneticPr fontId="1" type="noConversion"/>
  </si>
  <si>
    <t>ALP</t>
    <phoneticPr fontId="1" type="noConversion"/>
  </si>
  <si>
    <t>OPG</t>
    <phoneticPr fontId="1" type="noConversion"/>
  </si>
  <si>
    <t xml:space="preserve"> </t>
    <phoneticPr fontId="1" type="noConversion"/>
  </si>
  <si>
    <t>GST</t>
    <phoneticPr fontId="1" type="noConversion"/>
  </si>
  <si>
    <t>GAPDH-1</t>
    <phoneticPr fontId="1" type="noConversion"/>
  </si>
  <si>
    <t>CDK4-1</t>
    <phoneticPr fontId="1" type="noConversion"/>
  </si>
  <si>
    <t>MAX-1</t>
    <phoneticPr fontId="1" type="noConversion"/>
  </si>
  <si>
    <t>p21-1</t>
    <phoneticPr fontId="1" type="noConversion"/>
  </si>
  <si>
    <t>p53-1</t>
    <phoneticPr fontId="1" type="noConversion"/>
  </si>
  <si>
    <t>DOHH-1</t>
    <phoneticPr fontId="1" type="noConversion"/>
  </si>
  <si>
    <t>DOHH-2</t>
    <phoneticPr fontId="1" type="noConversion"/>
  </si>
  <si>
    <t>DHS-1</t>
    <phoneticPr fontId="1" type="noConversion"/>
  </si>
  <si>
    <t>DHS-2</t>
    <phoneticPr fontId="1" type="noConversion"/>
  </si>
  <si>
    <t>positive control</t>
    <phoneticPr fontId="1" type="noConversion"/>
  </si>
  <si>
    <t>cMyc signaling</t>
    <phoneticPr fontId="1" type="noConversion"/>
  </si>
  <si>
    <t>Prolifration</t>
    <phoneticPr fontId="1" type="noConversion"/>
  </si>
  <si>
    <t>p53 signaling</t>
    <phoneticPr fontId="1" type="noConversion"/>
  </si>
  <si>
    <t>Epigenetic modification</t>
    <phoneticPr fontId="1" type="noConversion"/>
  </si>
  <si>
    <t>Protein translation</t>
    <phoneticPr fontId="1" type="noConversion"/>
  </si>
  <si>
    <t>MPM2-1</t>
    <phoneticPr fontId="1" type="noConversion"/>
  </si>
  <si>
    <t>Protein translation</t>
    <phoneticPr fontId="1" type="noConversion"/>
  </si>
  <si>
    <t>Home keeping protein</t>
    <phoneticPr fontId="1" type="noConversion"/>
  </si>
  <si>
    <t>NFkB signaling pathway</t>
    <phoneticPr fontId="1" type="noConversion"/>
  </si>
  <si>
    <t>Developmental proteins</t>
    <phoneticPr fontId="1" type="noConversion"/>
  </si>
  <si>
    <t>Transcription factors</t>
    <phoneticPr fontId="1" type="noConversion"/>
  </si>
  <si>
    <t>Wnt1 signaling pathway</t>
    <phoneticPr fontId="1" type="noConversion"/>
  </si>
  <si>
    <t>p53 signaling</t>
    <phoneticPr fontId="1" type="noConversion"/>
  </si>
  <si>
    <t>FAS-related apoptosis</t>
    <phoneticPr fontId="1" type="noConversion"/>
  </si>
  <si>
    <t>Tumor suppress proteins</t>
    <phoneticPr fontId="1" type="noConversion"/>
  </si>
  <si>
    <t>Oncogenes</t>
    <phoneticPr fontId="1" type="noConversion"/>
  </si>
  <si>
    <t>Cellular differentiation</t>
    <phoneticPr fontId="1" type="noConversion"/>
  </si>
  <si>
    <t>Angiogenesis proteins</t>
    <phoneticPr fontId="1" type="noConversion"/>
  </si>
  <si>
    <t>Cellular migration</t>
    <phoneticPr fontId="1" type="noConversion"/>
  </si>
  <si>
    <t>GAPDH-2</t>
    <phoneticPr fontId="1" type="noConversion"/>
  </si>
  <si>
    <t>Rb-1-1</t>
    <phoneticPr fontId="1" type="noConversion"/>
  </si>
  <si>
    <t>RAS signaling</t>
    <phoneticPr fontId="1" type="noConversion"/>
  </si>
  <si>
    <t>MPM2-2</t>
    <phoneticPr fontId="1" type="noConversion"/>
  </si>
  <si>
    <t>E2F-1-1</t>
    <phoneticPr fontId="1" type="noConversion"/>
  </si>
  <si>
    <t>E2F-1-2</t>
    <phoneticPr fontId="1" type="noConversion"/>
  </si>
  <si>
    <t>Ki-67-1</t>
    <phoneticPr fontId="1" type="noConversion"/>
  </si>
  <si>
    <t>GH-1</t>
    <phoneticPr fontId="1" type="noConversion"/>
  </si>
  <si>
    <t>Cellular proliferation</t>
    <phoneticPr fontId="1" type="noConversion"/>
  </si>
  <si>
    <t xml:space="preserve"> </t>
    <phoneticPr fontId="1" type="noConversion"/>
  </si>
  <si>
    <t>IGF-1</t>
    <phoneticPr fontId="1" type="noConversion"/>
  </si>
  <si>
    <t>Growth Factors</t>
    <phoneticPr fontId="1" type="noConversion"/>
  </si>
  <si>
    <t>HER2</t>
    <phoneticPr fontId="1" type="noConversion"/>
  </si>
  <si>
    <t>GAPDH-3</t>
    <phoneticPr fontId="1" type="noConversion"/>
  </si>
  <si>
    <t>CDK4-2</t>
    <phoneticPr fontId="1" type="noConversion"/>
  </si>
  <si>
    <t>SAK-2</t>
    <phoneticPr fontId="1" type="noConversion"/>
  </si>
  <si>
    <t xml:space="preserve"> </t>
    <phoneticPr fontId="1" type="noConversion"/>
  </si>
  <si>
    <t>CD28</t>
    <phoneticPr fontId="1" type="noConversion"/>
  </si>
  <si>
    <t>cathepsin G</t>
    <phoneticPr fontId="1" type="noConversion"/>
  </si>
  <si>
    <t>p16-1</t>
    <phoneticPr fontId="1" type="noConversion"/>
  </si>
  <si>
    <t>Rb signaling pathway</t>
    <phoneticPr fontId="1" type="noConversion"/>
  </si>
  <si>
    <t>histone H1-1</t>
    <phoneticPr fontId="1" type="noConversion"/>
  </si>
  <si>
    <t>histone H1-1</t>
    <phoneticPr fontId="1" type="noConversion"/>
  </si>
  <si>
    <t>p14</t>
    <phoneticPr fontId="1" type="noConversion"/>
  </si>
  <si>
    <t>cMyc-1</t>
    <phoneticPr fontId="1" type="noConversion"/>
  </si>
  <si>
    <t>MAX-2</t>
    <phoneticPr fontId="1" type="noConversion"/>
  </si>
  <si>
    <t>MAD-1</t>
    <phoneticPr fontId="1" type="noConversion"/>
  </si>
  <si>
    <t>GHRH-1</t>
    <phoneticPr fontId="1" type="noConversion"/>
  </si>
  <si>
    <t>HER2-1</t>
    <phoneticPr fontId="1" type="noConversion"/>
  </si>
  <si>
    <t>HGF-1</t>
  </si>
  <si>
    <t>Growth factors expressions</t>
    <phoneticPr fontId="1" type="noConversion"/>
  </si>
  <si>
    <t>SMAD4-1</t>
    <phoneticPr fontId="1" type="noConversion"/>
  </si>
  <si>
    <t>CD40</t>
    <phoneticPr fontId="1" type="noConversion"/>
  </si>
  <si>
    <t>COX-2</t>
    <phoneticPr fontId="1" type="noConversion"/>
  </si>
  <si>
    <t>RAS signaling</t>
    <phoneticPr fontId="1" type="noConversion"/>
  </si>
  <si>
    <t>PTCH</t>
    <phoneticPr fontId="1" type="noConversion"/>
  </si>
  <si>
    <t>PI3K</t>
    <phoneticPr fontId="1" type="noConversion"/>
  </si>
  <si>
    <t>JNK-1</t>
    <phoneticPr fontId="1" type="noConversion"/>
  </si>
  <si>
    <t>CD54</t>
    <phoneticPr fontId="1" type="noConversion"/>
  </si>
  <si>
    <t>CD56</t>
    <phoneticPr fontId="1" type="noConversion"/>
  </si>
  <si>
    <t>CD3</t>
    <phoneticPr fontId="1" type="noConversion"/>
  </si>
  <si>
    <t>CD20</t>
    <phoneticPr fontId="1" type="noConversion"/>
  </si>
  <si>
    <t>M-CSF</t>
    <phoneticPr fontId="1" type="noConversion"/>
  </si>
  <si>
    <t>NRAS-1</t>
    <phoneticPr fontId="1" type="noConversion"/>
  </si>
  <si>
    <t>KRAS-1</t>
    <phoneticPr fontId="1" type="noConversion"/>
  </si>
  <si>
    <t xml:space="preserve">KRAS </t>
    <phoneticPr fontId="1" type="noConversion"/>
  </si>
  <si>
    <t>CD56-1</t>
    <phoneticPr fontId="1" type="noConversion"/>
  </si>
  <si>
    <t>Epigenetic modification</t>
    <phoneticPr fontId="1" type="noConversion"/>
  </si>
  <si>
    <t>p27-1</t>
    <phoneticPr fontId="1" type="noConversion"/>
  </si>
  <si>
    <t>CD31-1</t>
    <phoneticPr fontId="1" type="noConversion"/>
  </si>
  <si>
    <t>COX-2-1</t>
    <phoneticPr fontId="1" type="noConversion"/>
  </si>
  <si>
    <t>IL-28</t>
    <phoneticPr fontId="1" type="noConversion"/>
  </si>
  <si>
    <t>IL-28-1</t>
    <phoneticPr fontId="1" type="noConversion"/>
  </si>
  <si>
    <t>Cellular protection and survival</t>
    <phoneticPr fontId="1" type="noConversion"/>
  </si>
  <si>
    <t>Cellular protection and survival</t>
    <phoneticPr fontId="1" type="noConversion"/>
  </si>
  <si>
    <t>HSP-27</t>
    <phoneticPr fontId="1" type="noConversion"/>
  </si>
  <si>
    <t xml:space="preserve"> </t>
    <phoneticPr fontId="1" type="noConversion"/>
  </si>
  <si>
    <t>GST-1</t>
    <phoneticPr fontId="1" type="noConversion"/>
  </si>
  <si>
    <t>NFkB signaling</t>
    <phoneticPr fontId="1" type="noConversion"/>
  </si>
  <si>
    <t>AIF</t>
    <phoneticPr fontId="1" type="noConversion"/>
  </si>
  <si>
    <t>DCE-2.5</t>
    <phoneticPr fontId="1" type="noConversion"/>
  </si>
  <si>
    <t>DCE-5</t>
    <phoneticPr fontId="1" type="noConversion"/>
  </si>
  <si>
    <t>DCE-10</t>
    <phoneticPr fontId="1" type="noConversion"/>
  </si>
  <si>
    <t>QPA-RAW-dialyzed coffee extract (DCE)-161223</t>
    <phoneticPr fontId="1" type="noConversion"/>
  </si>
  <si>
    <t>Oncogenes</t>
    <phoneticPr fontId="1" type="noConversion"/>
  </si>
  <si>
    <t>Osteogenesis proteins</t>
    <phoneticPr fontId="1" type="noConversion"/>
  </si>
  <si>
    <t>osterix</t>
    <phoneticPr fontId="1" type="noConversion"/>
  </si>
  <si>
    <t xml:space="preserve"> </t>
    <phoneticPr fontId="1" type="noConversion"/>
  </si>
  <si>
    <t>HDAC-10</t>
  </si>
  <si>
    <t>HDAC-10</t>
    <phoneticPr fontId="1" type="noConversion"/>
  </si>
  <si>
    <t>eIF5A1-1</t>
    <phoneticPr fontId="1" type="noConversion"/>
  </si>
  <si>
    <t>p &lt; 0.0379</t>
    <phoneticPr fontId="1" type="noConversion"/>
  </si>
  <si>
    <t>p &lt; 0.0213</t>
    <phoneticPr fontId="1" type="noConversion"/>
  </si>
  <si>
    <t>p &lt; 0.0282</t>
    <phoneticPr fontId="1" type="noConversion"/>
  </si>
  <si>
    <t>p &lt;  0.0293</t>
    <phoneticPr fontId="1" type="noConversion"/>
  </si>
  <si>
    <t>p &lt; 0.0271</t>
    <phoneticPr fontId="1" type="noConversion"/>
  </si>
  <si>
    <t>Cellular apoptosis-p53</t>
    <phoneticPr fontId="1" type="noConversion"/>
  </si>
  <si>
    <t>Cellular apoptosis-FAS</t>
    <phoneticPr fontId="1" type="noConversion"/>
  </si>
  <si>
    <t>GAPDH</t>
    <phoneticPr fontId="1" type="noConversion"/>
  </si>
  <si>
    <t>Ki-67</t>
    <phoneticPr fontId="1" type="noConversion"/>
  </si>
  <si>
    <t>CDK4</t>
    <phoneticPr fontId="1" type="noConversion"/>
  </si>
  <si>
    <t>cMyc</t>
    <phoneticPr fontId="1" type="noConversion"/>
  </si>
  <si>
    <t>MAX</t>
    <phoneticPr fontId="1" type="noConversion"/>
  </si>
  <si>
    <t>MAD</t>
    <phoneticPr fontId="1" type="noConversion"/>
  </si>
  <si>
    <t>p21</t>
    <phoneticPr fontId="1" type="noConversion"/>
  </si>
  <si>
    <t>p27</t>
    <phoneticPr fontId="1" type="noConversion"/>
  </si>
  <si>
    <t>Rb-1</t>
    <phoneticPr fontId="1" type="noConversion"/>
  </si>
  <si>
    <t>E2F-1</t>
    <phoneticPr fontId="1" type="noConversion"/>
  </si>
  <si>
    <t>histone H1</t>
    <phoneticPr fontId="1" type="noConversion"/>
  </si>
  <si>
    <t>DOHH</t>
    <phoneticPr fontId="1" type="noConversion"/>
  </si>
  <si>
    <t>DHS</t>
    <phoneticPr fontId="1" type="noConversion"/>
  </si>
  <si>
    <t>HER1</t>
    <phoneticPr fontId="1" type="noConversion"/>
  </si>
  <si>
    <t>SMAD4</t>
    <phoneticPr fontId="1" type="noConversion"/>
  </si>
  <si>
    <t>HGF</t>
    <phoneticPr fontId="1" type="noConversion"/>
  </si>
  <si>
    <t>GH</t>
    <phoneticPr fontId="1" type="noConversion"/>
  </si>
  <si>
    <t>GHRH</t>
    <phoneticPr fontId="1" type="noConversion"/>
  </si>
  <si>
    <t>NRAS</t>
    <phoneticPr fontId="1" type="noConversion"/>
  </si>
  <si>
    <t>KRAS</t>
    <phoneticPr fontId="1" type="noConversion"/>
  </si>
  <si>
    <t>p53</t>
    <phoneticPr fontId="1" type="noConversion"/>
  </si>
  <si>
    <t>DMBT1</t>
    <phoneticPr fontId="1" type="noConversion"/>
  </si>
  <si>
    <t>Muc1</t>
    <phoneticPr fontId="1" type="noConversion"/>
  </si>
  <si>
    <t>Muc4</t>
    <phoneticPr fontId="1" type="noConversion"/>
  </si>
  <si>
    <t>p &lt; 0.0263</t>
    <phoneticPr fontId="1" type="noConversion"/>
  </si>
  <si>
    <t>c-caspase 9</t>
    <phoneticPr fontId="1" type="noConversion"/>
  </si>
  <si>
    <t xml:space="preserve">The </t>
    <phoneticPr fontId="1" type="noConversion"/>
  </si>
  <si>
    <t>AP-1-1</t>
    <phoneticPr fontId="1" type="noConversion"/>
  </si>
  <si>
    <t>AP-1-2</t>
    <phoneticPr fontId="1" type="noConversion"/>
  </si>
  <si>
    <t>AP-1</t>
    <phoneticPr fontId="1" type="noConversion"/>
  </si>
  <si>
    <t>BID</t>
    <phoneticPr fontId="1" type="noConversion"/>
  </si>
  <si>
    <t>Antioxidant-related protein</t>
    <phoneticPr fontId="1" type="noConversion"/>
  </si>
  <si>
    <t>ERK-1-1</t>
    <phoneticPr fontId="1" type="noConversion"/>
  </si>
  <si>
    <t>ERK-1-2</t>
    <phoneticPr fontId="1" type="noConversion"/>
  </si>
  <si>
    <t>p-VEGFR</t>
    <phoneticPr fontId="1" type="noConversion"/>
  </si>
  <si>
    <t>Angiogenesis</t>
    <phoneticPr fontId="1" type="noConversion"/>
  </si>
  <si>
    <t>BMP-2</t>
    <phoneticPr fontId="1" type="noConversion"/>
  </si>
  <si>
    <t>BMP-4</t>
    <phoneticPr fontId="1" type="noConversion"/>
  </si>
  <si>
    <t>osteocalcin</t>
    <phoneticPr fontId="1" type="noConversion"/>
  </si>
  <si>
    <t>osteopontin</t>
    <phoneticPr fontId="1" type="noConversion"/>
  </si>
  <si>
    <t>osteonectin</t>
    <phoneticPr fontId="1" type="noConversion"/>
  </si>
  <si>
    <t>LYVE-1</t>
    <phoneticPr fontId="1" type="noConversion"/>
  </si>
  <si>
    <t>Osteogenesis</t>
    <phoneticPr fontId="1" type="noConversion"/>
  </si>
  <si>
    <t>p-VEGFR-1</t>
    <phoneticPr fontId="1" type="noConversion"/>
  </si>
  <si>
    <t>FLT-4 (D2-40)-1</t>
    <phoneticPr fontId="1" type="noConversion"/>
  </si>
  <si>
    <t>ET-1-1</t>
    <phoneticPr fontId="1" type="noConversion"/>
  </si>
  <si>
    <t>LYVE-1-1</t>
    <phoneticPr fontId="1" type="noConversion"/>
  </si>
  <si>
    <t>LYVE-1</t>
    <phoneticPr fontId="1" type="noConversion"/>
  </si>
  <si>
    <t>VEGF-A-1</t>
    <phoneticPr fontId="1" type="noConversion"/>
  </si>
  <si>
    <t>VEGFR2</t>
    <phoneticPr fontId="1" type="noConversion"/>
  </si>
  <si>
    <t>CMG2-1</t>
    <phoneticPr fontId="1" type="noConversion"/>
  </si>
  <si>
    <t>CMG2</t>
    <phoneticPr fontId="1" type="noConversion"/>
  </si>
  <si>
    <t>VEGF-C-1</t>
    <phoneticPr fontId="1" type="noConversion"/>
  </si>
  <si>
    <t>VEGF-C</t>
    <phoneticPr fontId="1" type="noConversion"/>
  </si>
  <si>
    <t>MMP-2-1</t>
    <phoneticPr fontId="1" type="noConversion"/>
  </si>
  <si>
    <t>MMP-2</t>
    <phoneticPr fontId="1" type="noConversion"/>
  </si>
  <si>
    <t>VEGF-A</t>
    <phoneticPr fontId="1" type="noConversion"/>
  </si>
  <si>
    <t>vWF-1</t>
    <phoneticPr fontId="1" type="noConversion"/>
  </si>
  <si>
    <t>vWF</t>
    <phoneticPr fontId="1" type="noConversion"/>
  </si>
  <si>
    <t>HIF-1</t>
    <phoneticPr fontId="1" type="noConversion"/>
  </si>
  <si>
    <t>HIF</t>
    <phoneticPr fontId="1" type="noConversion"/>
  </si>
  <si>
    <t>angiogenin-1</t>
    <phoneticPr fontId="1" type="noConversion"/>
  </si>
  <si>
    <t>angiogenin</t>
    <phoneticPr fontId="1" type="noConversion"/>
  </si>
  <si>
    <t>COX-1</t>
    <phoneticPr fontId="1" type="noConversion"/>
  </si>
  <si>
    <t>MBD4</t>
    <phoneticPr fontId="1" type="noConversion"/>
  </si>
  <si>
    <t>NRF2</t>
    <phoneticPr fontId="1" type="noConversion"/>
  </si>
  <si>
    <t>FGF-2</t>
    <phoneticPr fontId="1" type="noConversion"/>
  </si>
  <si>
    <t>FGF-2-1</t>
    <phoneticPr fontId="1" type="noConversion"/>
  </si>
  <si>
    <t>FGF-1</t>
    <phoneticPr fontId="1" type="noConversion"/>
  </si>
  <si>
    <t>DMAP1</t>
    <phoneticPr fontId="1" type="noConversion"/>
  </si>
  <si>
    <t>eIF5A2</t>
    <phoneticPr fontId="1" type="noConversion"/>
  </si>
  <si>
    <t>eIF5A1</t>
    <phoneticPr fontId="1" type="noConversion"/>
  </si>
  <si>
    <t>eIF5A1-2</t>
    <phoneticPr fontId="1" type="noConversion"/>
  </si>
  <si>
    <t>p38-1</t>
    <phoneticPr fontId="1" type="noConversion"/>
  </si>
  <si>
    <t>p38</t>
    <phoneticPr fontId="1" type="noConversion"/>
  </si>
  <si>
    <t>p-p38</t>
    <phoneticPr fontId="1" type="noConversion"/>
  </si>
  <si>
    <t>JNK1</t>
    <phoneticPr fontId="1" type="noConversion"/>
  </si>
  <si>
    <t>NOS-1</t>
    <phoneticPr fontId="1" type="noConversion"/>
  </si>
  <si>
    <t>eIF2AK3</t>
    <phoneticPr fontId="1" type="noConversion"/>
  </si>
  <si>
    <t>pAKT1/2/3</t>
    <phoneticPr fontId="1" type="noConversion"/>
  </si>
  <si>
    <t>TERT</t>
    <phoneticPr fontId="1" type="noConversion"/>
  </si>
  <si>
    <t>RAF-B</t>
    <phoneticPr fontId="1" type="noConversion"/>
  </si>
  <si>
    <t>DNMT1</t>
    <phoneticPr fontId="1" type="noConversion"/>
  </si>
  <si>
    <t>MMP-12</t>
    <phoneticPr fontId="1" type="noConversion"/>
  </si>
  <si>
    <t>CXCR4</t>
    <phoneticPr fontId="1" type="noConversion"/>
  </si>
  <si>
    <t>plasminogen</t>
    <phoneticPr fontId="1" type="noConversion"/>
  </si>
  <si>
    <t>endothelin-1 (ET-1)</t>
    <phoneticPr fontId="1" type="noConversion"/>
  </si>
  <si>
    <t>HSP-90-1</t>
    <phoneticPr fontId="1" type="noConversion"/>
  </si>
  <si>
    <t>Met</t>
    <phoneticPr fontId="1" type="noConversion"/>
  </si>
  <si>
    <t>SP-3</t>
    <phoneticPr fontId="1" type="noConversion"/>
  </si>
  <si>
    <t>TGase-2</t>
    <phoneticPr fontId="1" type="noConversion"/>
  </si>
  <si>
    <t>HSP-90</t>
    <phoneticPr fontId="1" type="noConversion"/>
  </si>
  <si>
    <t>LTA4H</t>
    <phoneticPr fontId="1" type="noConversion"/>
  </si>
  <si>
    <t>FLT-4</t>
    <phoneticPr fontId="1" type="noConversion"/>
  </si>
  <si>
    <t>FLT-4</t>
    <phoneticPr fontId="1" type="noConversion"/>
  </si>
  <si>
    <t>Anti-inflammation</t>
    <phoneticPr fontId="1" type="noConversion"/>
  </si>
  <si>
    <t>Immunity-related</t>
    <phoneticPr fontId="1" type="noConversion"/>
  </si>
  <si>
    <t>PLK4</t>
    <phoneticPr fontId="1" type="noConversion"/>
  </si>
  <si>
    <t>PLK4</t>
    <phoneticPr fontId="1" type="noConversion"/>
  </si>
  <si>
    <t>PLK4 (SAK)-1</t>
    <phoneticPr fontId="1" type="noConversion"/>
  </si>
  <si>
    <r>
      <rPr>
        <sz val="11"/>
        <color theme="1"/>
        <rFont val="맑은 고딕"/>
        <family val="3"/>
        <charset val="129"/>
      </rPr>
      <t>β</t>
    </r>
    <r>
      <rPr>
        <sz val="11"/>
        <color theme="1"/>
        <rFont val="맑은 고딕"/>
        <family val="3"/>
        <charset val="129"/>
        <scheme val="minor"/>
      </rPr>
      <t>-actin</t>
    </r>
    <phoneticPr fontId="1" type="noConversion"/>
  </si>
  <si>
    <t>TGF-β1</t>
    <phoneticPr fontId="1" type="noConversion"/>
  </si>
  <si>
    <t>TGF-β1-1</t>
    <phoneticPr fontId="1" type="noConversion"/>
  </si>
  <si>
    <t>ERβ-1</t>
    <phoneticPr fontId="1" type="noConversion"/>
  </si>
  <si>
    <r>
      <rPr>
        <sz val="11"/>
        <color theme="1"/>
        <rFont val="맑은 고딕"/>
        <family val="3"/>
        <charset val="129"/>
      </rPr>
      <t>α</t>
    </r>
    <r>
      <rPr>
        <sz val="11"/>
        <color theme="1"/>
        <rFont val="맑은 고딕"/>
        <family val="2"/>
        <charset val="129"/>
        <scheme val="minor"/>
      </rPr>
      <t>-actin</t>
    </r>
    <phoneticPr fontId="1" type="noConversion"/>
  </si>
  <si>
    <t>α1-AT</t>
    <phoneticPr fontId="1" type="noConversion"/>
  </si>
  <si>
    <t>α1-AT-1</t>
    <phoneticPr fontId="1" type="noConversion"/>
  </si>
  <si>
    <t>TNFα</t>
    <phoneticPr fontId="1" type="noConversion"/>
  </si>
  <si>
    <t>TNFα-1</t>
    <phoneticPr fontId="1" type="noConversion"/>
  </si>
  <si>
    <t>α-actin</t>
    <phoneticPr fontId="1" type="noConversion"/>
  </si>
  <si>
    <t>α-tubulin</t>
    <phoneticPr fontId="1" type="noConversion"/>
  </si>
  <si>
    <t>ERβ</t>
    <phoneticPr fontId="1" type="noConversion"/>
  </si>
  <si>
    <t>ERβ</t>
    <phoneticPr fontId="1" type="noConversion"/>
  </si>
  <si>
    <t>CD80</t>
    <phoneticPr fontId="1" type="noConversion"/>
  </si>
  <si>
    <t>Rab</t>
    <phoneticPr fontId="1" type="noConversion"/>
  </si>
  <si>
    <t>ET-1</t>
    <phoneticPr fontId="1" type="noConversion"/>
  </si>
  <si>
    <t>p27</t>
    <phoneticPr fontId="1" type="noConversion"/>
  </si>
  <si>
    <t>MAD-2</t>
    <phoneticPr fontId="1" type="noConversion"/>
  </si>
  <si>
    <t>lamin A/C</t>
    <phoneticPr fontId="1" type="noConversion"/>
  </si>
  <si>
    <t>PDGF-A</t>
    <phoneticPr fontId="1" type="noConversion"/>
  </si>
  <si>
    <t>osteopontin-1</t>
    <phoneticPr fontId="1" type="noConversion"/>
  </si>
  <si>
    <t>PAI-1</t>
    <phoneticPr fontId="1" type="noConversion"/>
  </si>
  <si>
    <t>ALP-1</t>
    <phoneticPr fontId="1" type="noConversion"/>
  </si>
  <si>
    <t>NFkB-1</t>
    <phoneticPr fontId="1" type="noConversion"/>
  </si>
  <si>
    <t>lysozyme-1</t>
    <phoneticPr fontId="1" type="noConversion"/>
  </si>
  <si>
    <t>RUNX2-1</t>
    <phoneticPr fontId="1" type="noConversion"/>
  </si>
  <si>
    <t>NFkB</t>
    <phoneticPr fontId="1" type="noConversion"/>
  </si>
  <si>
    <t xml:space="preserve"> </t>
    <phoneticPr fontId="1" type="noConversion"/>
  </si>
  <si>
    <t>HER1-EGFR-1</t>
    <phoneticPr fontId="1" type="noConversion"/>
  </si>
  <si>
    <t>PKC-1</t>
    <phoneticPr fontId="1" type="noConversion"/>
  </si>
  <si>
    <t>TNFα-2</t>
    <phoneticPr fontId="1" type="noConversion"/>
  </si>
  <si>
    <t>NFkB-2</t>
    <phoneticPr fontId="1" type="noConversion"/>
  </si>
  <si>
    <t>LC3-1</t>
    <phoneticPr fontId="1" type="noConversion"/>
  </si>
  <si>
    <t>leptin</t>
    <phoneticPr fontId="1" type="noConversion"/>
  </si>
  <si>
    <t>COX-2-2</t>
    <phoneticPr fontId="1" type="noConversion"/>
  </si>
  <si>
    <t>IL-1-1</t>
    <phoneticPr fontId="1" type="noConversion"/>
  </si>
  <si>
    <t>lysozyme</t>
    <phoneticPr fontId="1" type="noConversion"/>
  </si>
  <si>
    <t>osteopontin</t>
    <phoneticPr fontId="1" type="noConversion"/>
  </si>
  <si>
    <t>Ki-67</t>
    <phoneticPr fontId="1" type="noConversion"/>
  </si>
  <si>
    <t>PCNA</t>
    <phoneticPr fontId="1" type="noConversion"/>
  </si>
  <si>
    <t>CDK4</t>
  </si>
  <si>
    <t>CDK4</t>
    <phoneticPr fontId="1" type="noConversion"/>
  </si>
  <si>
    <t>PLK4</t>
    <phoneticPr fontId="1" type="noConversion"/>
  </si>
  <si>
    <t>MPM2</t>
    <phoneticPr fontId="1" type="noConversion"/>
  </si>
  <si>
    <t>p16</t>
    <phoneticPr fontId="1" type="noConversion"/>
  </si>
  <si>
    <t>p21</t>
  </si>
  <si>
    <t>p21</t>
    <phoneticPr fontId="1" type="noConversion"/>
  </si>
  <si>
    <t>p27</t>
    <phoneticPr fontId="1" type="noConversion"/>
  </si>
  <si>
    <t>DCE-5</t>
    <phoneticPr fontId="1" type="noConversion"/>
  </si>
  <si>
    <t>AC-5</t>
    <phoneticPr fontId="1" type="noConversion"/>
  </si>
  <si>
    <t>cMyc</t>
  </si>
  <si>
    <t>MAX</t>
  </si>
  <si>
    <t>MAD</t>
  </si>
  <si>
    <t>p53</t>
  </si>
  <si>
    <t>Rb-1</t>
  </si>
  <si>
    <t>E2F-1</t>
  </si>
  <si>
    <t>MDM2</t>
  </si>
  <si>
    <t>histone H1</t>
  </si>
  <si>
    <t>KDM4D</t>
  </si>
  <si>
    <t>DNMT1</t>
  </si>
  <si>
    <t>MBD4</t>
  </si>
  <si>
    <t>KDM4D</t>
    <phoneticPr fontId="1" type="noConversion"/>
  </si>
  <si>
    <t>KDM4D-JMJD2D</t>
    <phoneticPr fontId="1" type="noConversion"/>
  </si>
  <si>
    <t>KDM4D-JMJD2D-1</t>
    <phoneticPr fontId="1" type="noConversion"/>
  </si>
  <si>
    <r>
      <t>PGC-1</t>
    </r>
    <r>
      <rPr>
        <sz val="11"/>
        <color theme="1"/>
        <rFont val="맑은 고딕"/>
        <family val="3"/>
        <charset val="129"/>
      </rPr>
      <t>α</t>
    </r>
    <phoneticPr fontId="1" type="noConversion"/>
  </si>
  <si>
    <t>NRAS</t>
  </si>
  <si>
    <t xml:space="preserve">KRAS </t>
  </si>
  <si>
    <t>STAT3</t>
  </si>
  <si>
    <t>pAKT1/2/3</t>
  </si>
  <si>
    <t>JNK-1</t>
  </si>
  <si>
    <t>PTEN</t>
  </si>
  <si>
    <t>PKC</t>
  </si>
  <si>
    <t>IGFIIR</t>
  </si>
  <si>
    <t>HGF</t>
  </si>
  <si>
    <t>TGF-β1</t>
  </si>
  <si>
    <t>GH</t>
  </si>
  <si>
    <t>GHRH</t>
  </si>
  <si>
    <t>HER1</t>
  </si>
  <si>
    <t>HER2</t>
  </si>
  <si>
    <t>ERβ</t>
  </si>
  <si>
    <t>DOHH</t>
  </si>
  <si>
    <t>DHS</t>
  </si>
  <si>
    <t>eIF5A1</t>
  </si>
  <si>
    <t>eIF2AK3</t>
  </si>
  <si>
    <r>
      <t>p-PKC</t>
    </r>
    <r>
      <rPr>
        <sz val="11"/>
        <color theme="1"/>
        <rFont val="맑은 고딕"/>
        <family val="3"/>
        <charset val="129"/>
      </rPr>
      <t>α</t>
    </r>
    <phoneticPr fontId="1" type="noConversion"/>
  </si>
  <si>
    <t>PI3K-1</t>
    <phoneticPr fontId="1" type="noConversion"/>
  </si>
  <si>
    <t>HSP-27</t>
  </si>
  <si>
    <t>HSP-70</t>
  </si>
  <si>
    <t>TGase-2</t>
  </si>
  <si>
    <t>AP-1</t>
  </si>
  <si>
    <t>p38</t>
  </si>
  <si>
    <t>TERT</t>
  </si>
  <si>
    <t>Muc-1</t>
  </si>
  <si>
    <t>Muc-4</t>
  </si>
  <si>
    <t>NFkB</t>
  </si>
  <si>
    <t>IKK</t>
  </si>
  <si>
    <t>ERK-1</t>
  </si>
  <si>
    <t>TNFα</t>
  </si>
  <si>
    <t>p-p38</t>
  </si>
  <si>
    <t>CD3</t>
  </si>
  <si>
    <t>CD20</t>
  </si>
  <si>
    <t>CD28</t>
  </si>
  <si>
    <t>CD31</t>
  </si>
  <si>
    <t>CD68</t>
  </si>
  <si>
    <t>CD80</t>
  </si>
  <si>
    <t>cathepsin C</t>
  </si>
  <si>
    <t>cathepsin G</t>
  </si>
  <si>
    <t>IL-6</t>
  </si>
  <si>
    <t>IL-10</t>
  </si>
  <si>
    <t>IL-12</t>
  </si>
  <si>
    <t>MMP-2</t>
  </si>
  <si>
    <t>MMP-3</t>
  </si>
  <si>
    <t>MMP-9</t>
  </si>
  <si>
    <t>MMP-12</t>
  </si>
  <si>
    <t>lysozyme</t>
  </si>
  <si>
    <t>LTA4H</t>
  </si>
  <si>
    <t>M-CSF</t>
  </si>
  <si>
    <t>CXCR4</t>
  </si>
  <si>
    <t>COX-1</t>
  </si>
  <si>
    <t>COX-2</t>
  </si>
  <si>
    <t>CEA</t>
  </si>
  <si>
    <t>14 3 3</t>
  </si>
  <si>
    <t>survivin</t>
  </si>
  <si>
    <t>DMBT1</t>
  </si>
  <si>
    <t>BRCA2</t>
  </si>
  <si>
    <t>HO-1</t>
  </si>
  <si>
    <t>GST</t>
  </si>
  <si>
    <t>AMPK</t>
  </si>
  <si>
    <t>NOS-1</t>
  </si>
  <si>
    <t>BCL2</t>
  </si>
  <si>
    <t>BAX</t>
  </si>
  <si>
    <t>BAD</t>
  </si>
  <si>
    <t>BAK</t>
  </si>
  <si>
    <t>AIF</t>
  </si>
  <si>
    <t>caspase 9</t>
  </si>
  <si>
    <t>c-caspase 9</t>
  </si>
  <si>
    <t>caspase 3</t>
  </si>
  <si>
    <t>c-caspase 3</t>
  </si>
  <si>
    <t>BID</t>
  </si>
  <si>
    <t>FASL</t>
  </si>
  <si>
    <t>FAS</t>
  </si>
  <si>
    <t>FADD</t>
  </si>
  <si>
    <t>FLIP</t>
  </si>
  <si>
    <t>caspase 8</t>
  </si>
  <si>
    <t>PARP</t>
  </si>
  <si>
    <t>c-PARP</t>
  </si>
  <si>
    <t>HIF</t>
  </si>
  <si>
    <t>angiogenin</t>
  </si>
  <si>
    <t>VEGF-A</t>
  </si>
  <si>
    <t>VEGF-C</t>
  </si>
  <si>
    <t>p-VEGFR</t>
  </si>
  <si>
    <t>vWF</t>
  </si>
  <si>
    <t>CMG2</t>
  </si>
  <si>
    <t>OPG</t>
  </si>
  <si>
    <t>RANKL</t>
  </si>
  <si>
    <t>osteocalcin</t>
  </si>
  <si>
    <t>osteopontin</t>
  </si>
  <si>
    <t>osteonectin</t>
  </si>
  <si>
    <t>RUNX2</t>
  </si>
  <si>
    <t>osterix</t>
  </si>
  <si>
    <t>ALP</t>
  </si>
  <si>
    <t>HSP-90</t>
  </si>
  <si>
    <t>p &lt; 0.0233</t>
    <phoneticPr fontId="1" type="noConversion"/>
  </si>
  <si>
    <t>p &lt; 0.0306</t>
    <phoneticPr fontId="1" type="noConversion"/>
  </si>
  <si>
    <t>p &lt; 0.0325</t>
    <phoneticPr fontId="1" type="noConversion"/>
  </si>
  <si>
    <t>p &lt; 0.0235</t>
    <phoneticPr fontId="1" type="noConversion"/>
  </si>
  <si>
    <t>p &lt; 0.0259</t>
    <phoneticPr fontId="1" type="noConversion"/>
  </si>
  <si>
    <t>P &lt; 0.0292</t>
    <phoneticPr fontId="1" type="noConversion"/>
  </si>
  <si>
    <t>p &lt; 0.0293</t>
    <phoneticPr fontId="1" type="noConversion"/>
  </si>
  <si>
    <t>p &lt; 0.0254</t>
    <phoneticPr fontId="1" type="noConversion"/>
  </si>
  <si>
    <t>p &lt; 0.0272</t>
    <phoneticPr fontId="1" type="noConversion"/>
  </si>
  <si>
    <t>p &lt; 0.0302</t>
    <phoneticPr fontId="1" type="noConversion"/>
  </si>
  <si>
    <t>p &lt; 0.0213</t>
    <phoneticPr fontId="1" type="noConversion"/>
  </si>
  <si>
    <t>p &lt; 0.0322</t>
    <phoneticPr fontId="1" type="noConversion"/>
  </si>
  <si>
    <t>p &lt; 0.0316</t>
    <phoneticPr fontId="1" type="noConversion"/>
  </si>
  <si>
    <t>p &lt; 0.0275</t>
    <phoneticPr fontId="1" type="noConversion"/>
  </si>
  <si>
    <t>p &lt; 0.0304</t>
    <phoneticPr fontId="1" type="noConversion"/>
  </si>
  <si>
    <t>p &lt; 0.0305</t>
    <phoneticPr fontId="1" type="noConversion"/>
  </si>
  <si>
    <r>
      <t>PLC-</t>
    </r>
    <r>
      <rPr>
        <sz val="11"/>
        <color theme="1"/>
        <rFont val="맑은 고딕"/>
        <family val="3"/>
        <charset val="129"/>
      </rPr>
      <t>β</t>
    </r>
    <r>
      <rPr>
        <sz val="11"/>
        <color theme="1"/>
        <rFont val="맑은 고딕"/>
        <family val="2"/>
        <charset val="129"/>
        <scheme val="minor"/>
      </rPr>
      <t>2</t>
    </r>
    <phoneticPr fontId="1" type="noConversion"/>
  </si>
  <si>
    <t>CD99</t>
    <phoneticPr fontId="1" type="noConversion"/>
  </si>
  <si>
    <t>CD99 (MIC2)-1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</si>
</sst>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0_);[Red]\(0.000\)"/>
    <numFmt numFmtId="177" formatCode="0.00_);[Red]\(0.00\)"/>
    <numFmt numFmtId="178" formatCode="0.0_);[Red]\(0.0\)"/>
    <numFmt numFmtId="179" formatCode="0.0_ "/>
    <numFmt numFmtId="180" formatCode="0_);[Red]\(0\)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sz val="11"/>
      <color rgb="FFEF1DC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rgb="FFFF66FF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6" fontId="0" fillId="0" borderId="0" xfId="0" applyNumberFormat="1" applyAlignment="1">
      <alignment vertical="center" wrapText="1"/>
    </xf>
    <xf numFmtId="176" fontId="3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0" fillId="0" borderId="0" xfId="0" applyNumberForma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>
      <alignment vertical="center"/>
    </xf>
    <xf numFmtId="176" fontId="4" fillId="0" borderId="0" xfId="0" applyNumberFormat="1" applyFont="1" applyAlignment="1">
      <alignment vertical="center" wrapText="1"/>
    </xf>
    <xf numFmtId="176" fontId="0" fillId="0" borderId="0" xfId="0" applyNumberFormat="1" applyFont="1" applyAlignment="1">
      <alignment vertical="center" wrapText="1"/>
    </xf>
    <xf numFmtId="178" fontId="0" fillId="0" borderId="0" xfId="0" applyNumberFormat="1" applyAlignment="1">
      <alignment vertical="center" wrapText="1"/>
    </xf>
    <xf numFmtId="178" fontId="0" fillId="0" borderId="0" xfId="0" applyNumberFormat="1" applyFont="1" applyAlignment="1">
      <alignment vertical="center" wrapText="1"/>
    </xf>
    <xf numFmtId="178" fontId="2" fillId="0" borderId="0" xfId="0" applyNumberFormat="1" applyFon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8" fontId="2" fillId="0" borderId="0" xfId="0" applyNumberFormat="1" applyFont="1">
      <alignment vertical="center"/>
    </xf>
    <xf numFmtId="178" fontId="0" fillId="0" borderId="0" xfId="0" applyNumberFormat="1">
      <alignment vertical="center"/>
    </xf>
    <xf numFmtId="178" fontId="4" fillId="0" borderId="0" xfId="0" applyNumberFormat="1" applyFont="1">
      <alignment vertical="center"/>
    </xf>
    <xf numFmtId="178" fontId="0" fillId="0" borderId="0" xfId="0" applyNumberFormat="1" applyFont="1">
      <alignment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176" fontId="2" fillId="0" borderId="0" xfId="0" applyNumberFormat="1" applyFont="1" applyBorder="1">
      <alignment vertical="center"/>
    </xf>
    <xf numFmtId="178" fontId="0" fillId="0" borderId="0" xfId="0" applyNumberFormat="1" applyAlignment="1">
      <alignment horizontal="center" vertical="center" wrapText="1"/>
    </xf>
    <xf numFmtId="178" fontId="2" fillId="0" borderId="0" xfId="0" applyNumberFormat="1" applyFont="1" applyAlignment="1">
      <alignment horizontal="center" vertical="center" wrapText="1"/>
    </xf>
    <xf numFmtId="178" fontId="5" fillId="0" borderId="0" xfId="0" applyNumberFormat="1" applyFont="1">
      <alignment vertical="center"/>
    </xf>
    <xf numFmtId="176" fontId="7" fillId="0" borderId="0" xfId="0" applyNumberFormat="1" applyFont="1" applyAlignment="1">
      <alignment vertical="center" wrapText="1"/>
    </xf>
    <xf numFmtId="178" fontId="8" fillId="0" borderId="0" xfId="0" applyNumberFormat="1" applyFont="1">
      <alignment vertical="center"/>
    </xf>
    <xf numFmtId="178" fontId="2" fillId="0" borderId="0" xfId="0" applyNumberFormat="1" applyFont="1" applyBorder="1">
      <alignment vertical="center"/>
    </xf>
    <xf numFmtId="176" fontId="0" fillId="0" borderId="0" xfId="0" applyNumberFormat="1" applyAlignment="1">
      <alignment horizontal="center" vertical="center" wrapText="1"/>
    </xf>
    <xf numFmtId="17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9" fontId="0" fillId="0" borderId="0" xfId="0" applyNumberFormat="1" applyAlignment="1">
      <alignment vertical="center" wrapText="1"/>
    </xf>
    <xf numFmtId="0" fontId="7" fillId="0" borderId="0" xfId="0" applyFont="1">
      <alignment vertical="center"/>
    </xf>
    <xf numFmtId="179" fontId="7" fillId="0" borderId="0" xfId="0" applyNumberFormat="1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76" fontId="0" fillId="0" borderId="0" xfId="0" applyNumberFormat="1" applyAlignment="1">
      <alignment horizontal="left" vertical="center" wrapText="1"/>
    </xf>
    <xf numFmtId="176" fontId="0" fillId="0" borderId="0" xfId="0" applyNumberFormat="1" applyAlignment="1">
      <alignment horizontal="left" vertical="center"/>
    </xf>
    <xf numFmtId="176" fontId="6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 wrapText="1"/>
    </xf>
    <xf numFmtId="176" fontId="7" fillId="0" borderId="0" xfId="0" applyNumberFormat="1" applyFont="1" applyAlignment="1">
      <alignment horizontal="left" vertical="center"/>
    </xf>
    <xf numFmtId="176" fontId="8" fillId="0" borderId="0" xfId="0" applyNumberFormat="1" applyFont="1">
      <alignment vertical="center"/>
    </xf>
    <xf numFmtId="178" fontId="3" fillId="0" borderId="0" xfId="0" applyNumberFormat="1" applyFont="1" applyAlignment="1">
      <alignment vertical="center" wrapText="1"/>
    </xf>
    <xf numFmtId="178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center" vertical="center"/>
    </xf>
    <xf numFmtId="176" fontId="7" fillId="0" borderId="0" xfId="0" applyNumberFormat="1" applyFont="1">
      <alignment vertical="center"/>
    </xf>
    <xf numFmtId="176" fontId="9" fillId="0" borderId="0" xfId="0" applyNumberFormat="1" applyFont="1">
      <alignment vertical="center"/>
    </xf>
    <xf numFmtId="176" fontId="7" fillId="0" borderId="0" xfId="0" applyNumberFormat="1" applyFont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/>
    </xf>
    <xf numFmtId="178" fontId="0" fillId="0" borderId="0" xfId="0" applyNumberFormat="1" applyAlignment="1">
      <alignment horizontal="left" vertical="center" wrapText="1"/>
    </xf>
    <xf numFmtId="176" fontId="3" fillId="0" borderId="0" xfId="0" applyNumberFormat="1" applyFont="1" applyAlignment="1">
      <alignment vertical="center" wrapText="1"/>
    </xf>
    <xf numFmtId="178" fontId="8" fillId="0" borderId="0" xfId="0" applyNumberFormat="1" applyFont="1" applyAlignment="1">
      <alignment vertical="center" wrapText="1"/>
    </xf>
    <xf numFmtId="176" fontId="7" fillId="0" borderId="0" xfId="0" applyNumberFormat="1" applyFont="1" applyAlignment="1">
      <alignment horizontal="left" vertical="center" wrapText="1"/>
    </xf>
    <xf numFmtId="178" fontId="2" fillId="0" borderId="0" xfId="0" applyNumberFormat="1" applyFont="1" applyAlignment="1">
      <alignment horizontal="left" vertical="center" wrapText="1"/>
    </xf>
    <xf numFmtId="178" fontId="8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179" fontId="0" fillId="0" borderId="0" xfId="0" applyNumberFormat="1" applyAlignment="1">
      <alignment horizontal="center" vertical="center" wrapText="1"/>
    </xf>
    <xf numFmtId="179" fontId="2" fillId="0" borderId="0" xfId="0" applyNumberFormat="1" applyFont="1" applyAlignment="1">
      <alignment horizontal="center" vertical="center" wrapText="1"/>
    </xf>
    <xf numFmtId="179" fontId="3" fillId="0" borderId="0" xfId="0" applyNumberFormat="1" applyFont="1" applyAlignment="1">
      <alignment horizontal="center" vertical="center" wrapText="1"/>
    </xf>
    <xf numFmtId="179" fontId="3" fillId="0" borderId="0" xfId="0" applyNumberFormat="1" applyFont="1" applyAlignment="1">
      <alignment horizontal="center" vertical="center"/>
    </xf>
    <xf numFmtId="179" fontId="8" fillId="0" borderId="0" xfId="0" applyNumberFormat="1" applyFont="1" applyAlignment="1">
      <alignment horizontal="center" vertical="center" wrapText="1"/>
    </xf>
    <xf numFmtId="179" fontId="0" fillId="0" borderId="0" xfId="0" applyNumberFormat="1" applyFont="1" applyAlignment="1">
      <alignment horizontal="center" vertical="center" wrapText="1"/>
    </xf>
    <xf numFmtId="179" fontId="2" fillId="0" borderId="0" xfId="0" applyNumberFormat="1" applyFont="1" applyAlignment="1">
      <alignment horizontal="center" vertical="center"/>
    </xf>
    <xf numFmtId="179" fontId="0" fillId="0" borderId="0" xfId="0" applyNumberFormat="1" applyFont="1" applyAlignment="1">
      <alignment horizontal="center" vertical="center"/>
    </xf>
    <xf numFmtId="179" fontId="8" fillId="0" borderId="0" xfId="0" applyNumberFormat="1" applyFont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8" fontId="3" fillId="0" borderId="0" xfId="0" applyNumberFormat="1" applyFont="1" applyAlignment="1">
      <alignment horizontal="center" vertical="center" wrapText="1"/>
    </xf>
    <xf numFmtId="178" fontId="8" fillId="0" borderId="0" xfId="0" applyNumberFormat="1" applyFont="1" applyAlignment="1">
      <alignment horizontal="center" vertical="center" wrapText="1"/>
    </xf>
    <xf numFmtId="178" fontId="0" fillId="0" borderId="0" xfId="0" applyNumberFormat="1" applyFont="1" applyAlignment="1">
      <alignment horizontal="center" vertical="center" wrapText="1"/>
    </xf>
    <xf numFmtId="180" fontId="0" fillId="0" borderId="0" xfId="0" applyNumberFormat="1" applyAlignment="1">
      <alignment horizontal="center" vertical="center" wrapText="1"/>
    </xf>
    <xf numFmtId="180" fontId="0" fillId="0" borderId="0" xfId="0" applyNumberFormat="1" applyAlignment="1">
      <alignment horizontal="center" vertical="center"/>
    </xf>
    <xf numFmtId="180" fontId="2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 wrapText="1"/>
    </xf>
    <xf numFmtId="180" fontId="0" fillId="0" borderId="0" xfId="0" applyNumberFormat="1" applyFont="1" applyAlignment="1">
      <alignment horizontal="center" vertical="center" wrapText="1"/>
    </xf>
    <xf numFmtId="180" fontId="3" fillId="0" borderId="0" xfId="0" applyNumberFormat="1" applyFont="1" applyAlignment="1">
      <alignment horizontal="center" vertical="center"/>
    </xf>
    <xf numFmtId="180" fontId="8" fillId="0" borderId="0" xfId="0" applyNumberFormat="1" applyFont="1" applyAlignment="1">
      <alignment horizontal="center" vertical="center" wrapText="1"/>
    </xf>
    <xf numFmtId="180" fontId="8" fillId="0" borderId="0" xfId="0" applyNumberFormat="1" applyFont="1" applyAlignment="1">
      <alignment horizontal="center" vertical="center"/>
    </xf>
    <xf numFmtId="177" fontId="0" fillId="0" borderId="0" xfId="0" applyNumberFormat="1" applyAlignment="1">
      <alignment horizontal="left" vertical="center"/>
    </xf>
    <xf numFmtId="177" fontId="0" fillId="0" borderId="0" xfId="0" applyNumberFormat="1" applyAlignment="1">
      <alignment horizontal="left" vertical="center" wrapText="1"/>
    </xf>
    <xf numFmtId="177" fontId="6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177" fontId="3" fillId="0" borderId="0" xfId="0" applyNumberFormat="1" applyFont="1">
      <alignment vertical="center"/>
    </xf>
    <xf numFmtId="177" fontId="8" fillId="0" borderId="0" xfId="0" applyNumberFormat="1" applyFont="1">
      <alignment vertical="center"/>
    </xf>
    <xf numFmtId="177" fontId="2" fillId="0" borderId="0" xfId="0" applyNumberFormat="1" applyFont="1" applyAlignment="1">
      <alignment horizontal="left" vertical="center"/>
    </xf>
    <xf numFmtId="177" fontId="7" fillId="0" borderId="0" xfId="0" applyNumberFormat="1" applyFont="1" applyAlignment="1">
      <alignment horizontal="left" vertical="center"/>
    </xf>
    <xf numFmtId="180" fontId="6" fillId="0" borderId="0" xfId="0" applyNumberFormat="1" applyFont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177" fontId="12" fillId="0" borderId="0" xfId="0" applyNumberFormat="1" applyFont="1" applyAlignment="1">
      <alignment horizontal="left" vertical="center"/>
    </xf>
    <xf numFmtId="178" fontId="5" fillId="0" borderId="0" xfId="0" applyNumberFormat="1" applyFont="1" applyAlignment="1">
      <alignment horizontal="center" vertical="center"/>
    </xf>
    <xf numFmtId="178" fontId="7" fillId="0" borderId="0" xfId="0" applyNumberFormat="1" applyFont="1" applyAlignment="1">
      <alignment horizontal="center" vertical="center" wrapText="1"/>
    </xf>
    <xf numFmtId="178" fontId="10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0" fillId="0" borderId="0" xfId="0" applyNumberFormat="1" applyFont="1" applyAlignment="1">
      <alignment vertical="center" wrapText="1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center" vertical="center" wrapText="1"/>
    </xf>
    <xf numFmtId="177" fontId="3" fillId="0" borderId="0" xfId="0" applyNumberFormat="1" applyFont="1" applyAlignment="1">
      <alignment vertical="center" wrapText="1"/>
    </xf>
    <xf numFmtId="177" fontId="8" fillId="0" borderId="0" xfId="0" applyNumberFormat="1" applyFont="1" applyAlignment="1">
      <alignment vertical="center" wrapText="1"/>
    </xf>
    <xf numFmtId="177" fontId="5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7" fontId="0" fillId="0" borderId="0" xfId="0" applyNumberFormat="1" applyFont="1" applyAlignment="1">
      <alignment horizontal="left" vertical="center"/>
    </xf>
    <xf numFmtId="180" fontId="0" fillId="0" borderId="0" xfId="0" applyNumberFormat="1" applyFont="1" applyAlignment="1">
      <alignment horizontal="center" vertical="center"/>
    </xf>
    <xf numFmtId="178" fontId="0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66FF"/>
      <color rgb="FF3399FF"/>
      <color rgb="FFFF9900"/>
      <color rgb="FFEF1D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/>
              <a:t>Cellular</a:t>
            </a:r>
            <a:r>
              <a:rPr lang="en-US" altLang="ko-KR" baseline="0"/>
              <a:t> Proliferation</a:t>
            </a:r>
            <a:endParaRPr lang="ko-KR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904624480979112E-2"/>
          <c:y val="9.6509492191153581E-2"/>
          <c:w val="0.78344180929496587"/>
          <c:h val="0.803822264274192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cat>
            <c:strRef>
              <c:f>Sheet1!$AG$423:$AG$434</c:f>
              <c:strCache>
                <c:ptCount val="12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Ki-67</c:v>
                </c:pt>
                <c:pt idx="4">
                  <c:v>PCNA</c:v>
                </c:pt>
                <c:pt idx="5">
                  <c:v>CDK4</c:v>
                </c:pt>
                <c:pt idx="6">
                  <c:v>PLK4</c:v>
                </c:pt>
                <c:pt idx="7">
                  <c:v>MPM2</c:v>
                </c:pt>
                <c:pt idx="8">
                  <c:v>p14</c:v>
                </c:pt>
                <c:pt idx="9">
                  <c:v>p16</c:v>
                </c:pt>
                <c:pt idx="10">
                  <c:v>p21</c:v>
                </c:pt>
                <c:pt idx="11">
                  <c:v>p27</c:v>
                </c:pt>
              </c:strCache>
            </c:strRef>
          </c:cat>
          <c:val>
            <c:numRef>
              <c:f>Sheet1!$AH$423:$AH$434</c:f>
              <c:numCache>
                <c:formatCode>0_);[Red]\(0\)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Sheet1!$AM$423:$AM$434</c:f>
                <c:numCache>
                  <c:formatCode>General</c:formatCode>
                  <c:ptCount val="12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2.5366656533122658</c:v>
                  </c:pt>
                  <c:pt idx="4">
                    <c:v>0.73282653992435731</c:v>
                  </c:pt>
                  <c:pt idx="5">
                    <c:v>1.5935008450612305</c:v>
                  </c:pt>
                  <c:pt idx="6">
                    <c:v>1.9234704398094611</c:v>
                  </c:pt>
                  <c:pt idx="7">
                    <c:v>2.0305749060244809</c:v>
                  </c:pt>
                  <c:pt idx="8">
                    <c:v>2.4069631820941169</c:v>
                  </c:pt>
                  <c:pt idx="9">
                    <c:v>2.2826916244489741</c:v>
                  </c:pt>
                  <c:pt idx="10">
                    <c:v>2.5112361187523229</c:v>
                  </c:pt>
                  <c:pt idx="11">
                    <c:v>2.1799340837629684</c:v>
                  </c:pt>
                </c:numCache>
              </c:numRef>
            </c:plus>
            <c:minus>
              <c:numRef>
                <c:f>Sheet1!$AM$423:$AM$434</c:f>
                <c:numCache>
                  <c:formatCode>General</c:formatCode>
                  <c:ptCount val="12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2.5366656533122658</c:v>
                  </c:pt>
                  <c:pt idx="4">
                    <c:v>0.73282653992435731</c:v>
                  </c:pt>
                  <c:pt idx="5">
                    <c:v>1.5935008450612305</c:v>
                  </c:pt>
                  <c:pt idx="6">
                    <c:v>1.9234704398094611</c:v>
                  </c:pt>
                  <c:pt idx="7">
                    <c:v>2.0305749060244809</c:v>
                  </c:pt>
                  <c:pt idx="8">
                    <c:v>2.4069631820941169</c:v>
                  </c:pt>
                  <c:pt idx="9">
                    <c:v>2.2826916244489741</c:v>
                  </c:pt>
                  <c:pt idx="10">
                    <c:v>2.5112361187523229</c:v>
                  </c:pt>
                  <c:pt idx="11">
                    <c:v>2.1799340837629684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Sheet1!$AG$423:$AG$434</c:f>
              <c:strCache>
                <c:ptCount val="12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Ki-67</c:v>
                </c:pt>
                <c:pt idx="4">
                  <c:v>PCNA</c:v>
                </c:pt>
                <c:pt idx="5">
                  <c:v>CDK4</c:v>
                </c:pt>
                <c:pt idx="6">
                  <c:v>PLK4</c:v>
                </c:pt>
                <c:pt idx="7">
                  <c:v>MPM2</c:v>
                </c:pt>
                <c:pt idx="8">
                  <c:v>p14</c:v>
                </c:pt>
                <c:pt idx="9">
                  <c:v>p16</c:v>
                </c:pt>
                <c:pt idx="10">
                  <c:v>p21</c:v>
                </c:pt>
                <c:pt idx="11">
                  <c:v>p27</c:v>
                </c:pt>
              </c:strCache>
            </c:strRef>
          </c:cat>
          <c:val>
            <c:numRef>
              <c:f>Sheet1!$AI$423:$AI$434</c:f>
              <c:numCache>
                <c:formatCode>0.0_);[Red]\(0.0\)</c:formatCode>
                <c:ptCount val="12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110.04067331733297</c:v>
                </c:pt>
                <c:pt idx="4">
                  <c:v>104.93070108533583</c:v>
                </c:pt>
                <c:pt idx="5">
                  <c:v>99.624191234085941</c:v>
                </c:pt>
                <c:pt idx="6">
                  <c:v>100.04086856564511</c:v>
                </c:pt>
                <c:pt idx="7">
                  <c:v>105.21800617453516</c:v>
                </c:pt>
                <c:pt idx="8">
                  <c:v>99.054269907243594</c:v>
                </c:pt>
                <c:pt idx="9">
                  <c:v>102.3277542273932</c:v>
                </c:pt>
                <c:pt idx="10">
                  <c:v>96.383325000242507</c:v>
                </c:pt>
                <c:pt idx="11">
                  <c:v>96.591711485561049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Sheet1!$AN$423:$AN$434</c:f>
                <c:numCache>
                  <c:formatCode>General</c:formatCode>
                  <c:ptCount val="12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0.37983590788096455</c:v>
                  </c:pt>
                  <c:pt idx="4">
                    <c:v>2.5373696450649459</c:v>
                  </c:pt>
                  <c:pt idx="5">
                    <c:v>0.63556956333729175</c:v>
                  </c:pt>
                  <c:pt idx="6">
                    <c:v>3.5420200117266116</c:v>
                  </c:pt>
                  <c:pt idx="7">
                    <c:v>2.1024809198429084</c:v>
                  </c:pt>
                  <c:pt idx="8">
                    <c:v>2.6204733641053064</c:v>
                  </c:pt>
                  <c:pt idx="9">
                    <c:v>3.7947192974009609</c:v>
                  </c:pt>
                  <c:pt idx="10">
                    <c:v>2.6126998021479322</c:v>
                  </c:pt>
                  <c:pt idx="11">
                    <c:v>2.1064492860978006</c:v>
                  </c:pt>
                </c:numCache>
              </c:numRef>
            </c:plus>
            <c:minus>
              <c:numRef>
                <c:f>Sheet1!$AN$423:$AN$434</c:f>
                <c:numCache>
                  <c:formatCode>General</c:formatCode>
                  <c:ptCount val="12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0.37983590788096455</c:v>
                  </c:pt>
                  <c:pt idx="4">
                    <c:v>2.5373696450649459</c:v>
                  </c:pt>
                  <c:pt idx="5">
                    <c:v>0.63556956333729175</c:v>
                  </c:pt>
                  <c:pt idx="6">
                    <c:v>3.5420200117266116</c:v>
                  </c:pt>
                  <c:pt idx="7">
                    <c:v>2.1024809198429084</c:v>
                  </c:pt>
                  <c:pt idx="8">
                    <c:v>2.6204733641053064</c:v>
                  </c:pt>
                  <c:pt idx="9">
                    <c:v>3.7947192974009609</c:v>
                  </c:pt>
                  <c:pt idx="10">
                    <c:v>2.6126998021479322</c:v>
                  </c:pt>
                  <c:pt idx="11">
                    <c:v>2.1064492860978006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Sheet1!$AG$423:$AG$434</c:f>
              <c:strCache>
                <c:ptCount val="12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Ki-67</c:v>
                </c:pt>
                <c:pt idx="4">
                  <c:v>PCNA</c:v>
                </c:pt>
                <c:pt idx="5">
                  <c:v>CDK4</c:v>
                </c:pt>
                <c:pt idx="6">
                  <c:v>PLK4</c:v>
                </c:pt>
                <c:pt idx="7">
                  <c:v>MPM2</c:v>
                </c:pt>
                <c:pt idx="8">
                  <c:v>p14</c:v>
                </c:pt>
                <c:pt idx="9">
                  <c:v>p16</c:v>
                </c:pt>
                <c:pt idx="10">
                  <c:v>p21</c:v>
                </c:pt>
                <c:pt idx="11">
                  <c:v>p27</c:v>
                </c:pt>
              </c:strCache>
            </c:strRef>
          </c:cat>
          <c:val>
            <c:numRef>
              <c:f>Sheet1!$AJ$423:$AJ$434</c:f>
              <c:numCache>
                <c:formatCode>0.0_);[Red]\(0.0\)</c:formatCode>
                <c:ptCount val="12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108.22319747983104</c:v>
                </c:pt>
                <c:pt idx="4">
                  <c:v>106.20312593770657</c:v>
                </c:pt>
                <c:pt idx="5">
                  <c:v>106.91306470535696</c:v>
                </c:pt>
                <c:pt idx="6">
                  <c:v>107.02076597748037</c:v>
                </c:pt>
                <c:pt idx="7">
                  <c:v>110.60223606275038</c:v>
                </c:pt>
                <c:pt idx="8">
                  <c:v>96.096870775688529</c:v>
                </c:pt>
                <c:pt idx="9">
                  <c:v>99.87013513436942</c:v>
                </c:pt>
                <c:pt idx="10">
                  <c:v>98.873225452582219</c:v>
                </c:pt>
                <c:pt idx="11">
                  <c:v>94.574112214831445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Sheet1!$AO$423:$AO$434</c:f>
                <c:numCache>
                  <c:formatCode>General</c:formatCode>
                  <c:ptCount val="12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2.1502287611858053</c:v>
                  </c:pt>
                  <c:pt idx="4">
                    <c:v>1.2622090174749963</c:v>
                  </c:pt>
                  <c:pt idx="5">
                    <c:v>2.4328651063108895</c:v>
                  </c:pt>
                  <c:pt idx="6">
                    <c:v>4.1508852360758937</c:v>
                  </c:pt>
                  <c:pt idx="7">
                    <c:v>1.7802947195744458</c:v>
                  </c:pt>
                  <c:pt idx="8">
                    <c:v>2.8021550945215661</c:v>
                  </c:pt>
                  <c:pt idx="9">
                    <c:v>3.8172185204277129</c:v>
                  </c:pt>
                  <c:pt idx="10">
                    <c:v>2.2571486165956984</c:v>
                  </c:pt>
                  <c:pt idx="11">
                    <c:v>1.1932437277066041</c:v>
                  </c:pt>
                </c:numCache>
              </c:numRef>
            </c:plus>
            <c:minus>
              <c:numRef>
                <c:f>Sheet1!$AO$423:$AO$434</c:f>
                <c:numCache>
                  <c:formatCode>General</c:formatCode>
                  <c:ptCount val="12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2.1502287611858053</c:v>
                  </c:pt>
                  <c:pt idx="4">
                    <c:v>1.2622090174749963</c:v>
                  </c:pt>
                  <c:pt idx="5">
                    <c:v>2.4328651063108895</c:v>
                  </c:pt>
                  <c:pt idx="6">
                    <c:v>4.1508852360758937</c:v>
                  </c:pt>
                  <c:pt idx="7">
                    <c:v>1.7802947195744458</c:v>
                  </c:pt>
                  <c:pt idx="8">
                    <c:v>2.8021550945215661</c:v>
                  </c:pt>
                  <c:pt idx="9">
                    <c:v>3.8172185204277129</c:v>
                  </c:pt>
                  <c:pt idx="10">
                    <c:v>2.2571486165956984</c:v>
                  </c:pt>
                  <c:pt idx="11">
                    <c:v>1.1932437277066041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Sheet1!$AG$423:$AG$434</c:f>
              <c:strCache>
                <c:ptCount val="12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Ki-67</c:v>
                </c:pt>
                <c:pt idx="4">
                  <c:v>PCNA</c:v>
                </c:pt>
                <c:pt idx="5">
                  <c:v>CDK4</c:v>
                </c:pt>
                <c:pt idx="6">
                  <c:v>PLK4</c:v>
                </c:pt>
                <c:pt idx="7">
                  <c:v>MPM2</c:v>
                </c:pt>
                <c:pt idx="8">
                  <c:v>p14</c:v>
                </c:pt>
                <c:pt idx="9">
                  <c:v>p16</c:v>
                </c:pt>
                <c:pt idx="10">
                  <c:v>p21</c:v>
                </c:pt>
                <c:pt idx="11">
                  <c:v>p27</c:v>
                </c:pt>
              </c:strCache>
            </c:strRef>
          </c:cat>
          <c:val>
            <c:numRef>
              <c:f>Sheet1!$AK$423:$AK$434</c:f>
              <c:numCache>
                <c:formatCode>0.0_);[Red]\(0.0\)</c:formatCode>
                <c:ptCount val="12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104.89672528672605</c:v>
                </c:pt>
                <c:pt idx="4">
                  <c:v>105.1406632246868</c:v>
                </c:pt>
                <c:pt idx="5">
                  <c:v>109.84222054921307</c:v>
                </c:pt>
                <c:pt idx="6">
                  <c:v>107.13920982722989</c:v>
                </c:pt>
                <c:pt idx="7">
                  <c:v>103.99300165791026</c:v>
                </c:pt>
                <c:pt idx="8">
                  <c:v>97.916190425906507</c:v>
                </c:pt>
                <c:pt idx="9">
                  <c:v>94.615573131941687</c:v>
                </c:pt>
                <c:pt idx="10">
                  <c:v>99.15916453019986</c:v>
                </c:pt>
                <c:pt idx="11">
                  <c:v>94.440060387808387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63565744"/>
        <c:axId val="63566304"/>
      </c:barChart>
      <c:catAx>
        <c:axId val="635657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63566304"/>
        <c:crosses val="autoZero"/>
        <c:auto val="1"/>
        <c:lblAlgn val="ctr"/>
        <c:lblOffset val="100"/>
        <c:noMultiLvlLbl val="0"/>
      </c:catAx>
      <c:valAx>
        <c:axId val="63566304"/>
        <c:scaling>
          <c:orientation val="minMax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63565744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586071870860228"/>
          <c:y val="0.45026747363001007"/>
          <c:w val="8.5490882107054245E-2"/>
          <c:h val="0.21836901046078094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43" l="0.70000000000000062" r="0.70000000000000062" t="0.7500000000000144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Protein Translation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333939329547809E-2"/>
          <c:y val="9.8505356480017875E-2"/>
          <c:w val="0.77995381134423791"/>
          <c:h val="0.800719739348549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Sheet1!$AG$503:$AG$510</c:f>
              <c:strCache>
                <c:ptCount val="8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DOHH</c:v>
                </c:pt>
                <c:pt idx="4">
                  <c:v>DHS</c:v>
                </c:pt>
                <c:pt idx="5">
                  <c:v>eIF5A1</c:v>
                </c:pt>
                <c:pt idx="6">
                  <c:v>eIF2AK3</c:v>
                </c:pt>
                <c:pt idx="7">
                  <c:v>eIF5A2</c:v>
                </c:pt>
              </c:strCache>
            </c:strRef>
          </c:cat>
          <c:val>
            <c:numRef>
              <c:f>Sheet1!$AH$503:$AH$510</c:f>
              <c:numCache>
                <c:formatCode>0_);[Red]\(0\)</c:formatCode>
                <c:ptCount val="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Sheet1!$AM$503:$AM$508</c:f>
                <c:numCache>
                  <c:formatCode>General</c:formatCode>
                  <c:ptCount val="6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3</c:v>
                  </c:pt>
                  <c:pt idx="4">
                    <c:v>4.3</c:v>
                  </c:pt>
                  <c:pt idx="5">
                    <c:v>3</c:v>
                  </c:pt>
                </c:numCache>
              </c:numRef>
            </c:plus>
            <c:minus>
              <c:numRef>
                <c:f>Sheet1!$AM$503:$AM$508</c:f>
                <c:numCache>
                  <c:formatCode>General</c:formatCode>
                  <c:ptCount val="6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3</c:v>
                  </c:pt>
                  <c:pt idx="4">
                    <c:v>4.3</c:v>
                  </c:pt>
                  <c:pt idx="5">
                    <c:v>3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Sheet1!$AG$503:$AG$510</c:f>
              <c:strCache>
                <c:ptCount val="8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DOHH</c:v>
                </c:pt>
                <c:pt idx="4">
                  <c:v>DHS</c:v>
                </c:pt>
                <c:pt idx="5">
                  <c:v>eIF5A1</c:v>
                </c:pt>
                <c:pt idx="6">
                  <c:v>eIF2AK3</c:v>
                </c:pt>
                <c:pt idx="7">
                  <c:v>eIF5A2</c:v>
                </c:pt>
              </c:strCache>
            </c:strRef>
          </c:cat>
          <c:val>
            <c:numRef>
              <c:f>Sheet1!$AI$503:$AI$510</c:f>
              <c:numCache>
                <c:formatCode>0.0_);[Red]\(0.0\)</c:formatCode>
                <c:ptCount val="8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99.546623427161649</c:v>
                </c:pt>
                <c:pt idx="4">
                  <c:v>105.99675539588418</c:v>
                </c:pt>
                <c:pt idx="5">
                  <c:v>97.357942659880663</c:v>
                </c:pt>
                <c:pt idx="6">
                  <c:v>95.101638671318057</c:v>
                </c:pt>
                <c:pt idx="7">
                  <c:v>96.119293036737034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Sheet1!$AN$503:$AN$508</c:f>
                <c:numCache>
                  <c:formatCode>General</c:formatCode>
                  <c:ptCount val="6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4</c:v>
                  </c:pt>
                  <c:pt idx="4">
                    <c:v>2.7</c:v>
                  </c:pt>
                  <c:pt idx="5">
                    <c:v>3</c:v>
                  </c:pt>
                </c:numCache>
              </c:numRef>
            </c:plus>
            <c:minus>
              <c:numRef>
                <c:f>Sheet1!$AN$503:$AN$508</c:f>
                <c:numCache>
                  <c:formatCode>General</c:formatCode>
                  <c:ptCount val="6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4</c:v>
                  </c:pt>
                  <c:pt idx="4">
                    <c:v>2.7</c:v>
                  </c:pt>
                  <c:pt idx="5">
                    <c:v>3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Sheet1!$AG$503:$AG$510</c:f>
              <c:strCache>
                <c:ptCount val="8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DOHH</c:v>
                </c:pt>
                <c:pt idx="4">
                  <c:v>DHS</c:v>
                </c:pt>
                <c:pt idx="5">
                  <c:v>eIF5A1</c:v>
                </c:pt>
                <c:pt idx="6">
                  <c:v>eIF2AK3</c:v>
                </c:pt>
                <c:pt idx="7">
                  <c:v>eIF5A2</c:v>
                </c:pt>
              </c:strCache>
            </c:strRef>
          </c:cat>
          <c:val>
            <c:numRef>
              <c:f>Sheet1!$AJ$503:$AJ$510</c:f>
              <c:numCache>
                <c:formatCode>0.0_);[Red]\(0.0\)</c:formatCode>
                <c:ptCount val="8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95.487799213061749</c:v>
                </c:pt>
                <c:pt idx="4">
                  <c:v>101.53051813049916</c:v>
                </c:pt>
                <c:pt idx="5">
                  <c:v>96.567680291060668</c:v>
                </c:pt>
                <c:pt idx="6">
                  <c:v>93.164665779612434</c:v>
                </c:pt>
                <c:pt idx="7">
                  <c:v>92.879491089533957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Sheet1!$AO$503:$AO$508</c:f>
                <c:numCache>
                  <c:formatCode>General</c:formatCode>
                  <c:ptCount val="6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5</c:v>
                  </c:pt>
                  <c:pt idx="4">
                    <c:v>4.0999999999999996</c:v>
                  </c:pt>
                  <c:pt idx="5">
                    <c:v>5</c:v>
                  </c:pt>
                </c:numCache>
              </c:numRef>
            </c:plus>
            <c:minus>
              <c:numRef>
                <c:f>Sheet1!$AO$503:$AO$508</c:f>
                <c:numCache>
                  <c:formatCode>General</c:formatCode>
                  <c:ptCount val="6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5</c:v>
                  </c:pt>
                  <c:pt idx="4">
                    <c:v>4.0999999999999996</c:v>
                  </c:pt>
                  <c:pt idx="5">
                    <c:v>5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Sheet1!$AG$503:$AG$510</c:f>
              <c:strCache>
                <c:ptCount val="8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DOHH</c:v>
                </c:pt>
                <c:pt idx="4">
                  <c:v>DHS</c:v>
                </c:pt>
                <c:pt idx="5">
                  <c:v>eIF5A1</c:v>
                </c:pt>
                <c:pt idx="6">
                  <c:v>eIF2AK3</c:v>
                </c:pt>
                <c:pt idx="7">
                  <c:v>eIF5A2</c:v>
                </c:pt>
              </c:strCache>
            </c:strRef>
          </c:cat>
          <c:val>
            <c:numRef>
              <c:f>Sheet1!$AK$503:$AK$510</c:f>
              <c:numCache>
                <c:formatCode>0.0_);[Red]\(0.0\)</c:formatCode>
                <c:ptCount val="8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96.430593314859067</c:v>
                </c:pt>
                <c:pt idx="4">
                  <c:v>101.76254469637523</c:v>
                </c:pt>
                <c:pt idx="5">
                  <c:v>103.4539368414288</c:v>
                </c:pt>
                <c:pt idx="6">
                  <c:v>91.32435409687244</c:v>
                </c:pt>
                <c:pt idx="7">
                  <c:v>103.44071958001994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3200192"/>
        <c:axId val="193200752"/>
      </c:barChart>
      <c:catAx>
        <c:axId val="193200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3200752"/>
        <c:crosses val="autoZero"/>
        <c:auto val="1"/>
        <c:lblAlgn val="ctr"/>
        <c:lblOffset val="100"/>
        <c:noMultiLvlLbl val="0"/>
      </c:catAx>
      <c:valAx>
        <c:axId val="193200752"/>
        <c:scaling>
          <c:orientation val="minMax"/>
          <c:max val="120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320019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139665304236658"/>
          <c:y val="0.33272469571518393"/>
          <c:w val="0.10672477022863087"/>
          <c:h val="0.34724156293317104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Protein Translation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6437634602520487E-2"/>
          <c:y val="9.6406981836686043E-2"/>
          <c:w val="0.79270415011200035"/>
          <c:h val="0.81771790278936407"/>
        </c:manualLayout>
      </c:layout>
      <c:lineChart>
        <c:grouping val="standard"/>
        <c:varyColors val="0"/>
        <c:ser>
          <c:idx val="0"/>
          <c:order val="0"/>
          <c:tx>
            <c:strRef>
              <c:f>Sheet1!$AG$503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Sheet1!$AL$503:$AO$503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</c:v>
                  </c:pt>
                  <c:pt idx="2">
                    <c:v>2.512680229517644</c:v>
                  </c:pt>
                  <c:pt idx="3">
                    <c:v>2.6919586647149574</c:v>
                  </c:pt>
                </c:numCache>
              </c:numRef>
            </c:plus>
            <c:minus>
              <c:numRef>
                <c:f>Sheet1!$AL$503:$AO$503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</c:v>
                  </c:pt>
                  <c:pt idx="2">
                    <c:v>2.512680229517644</c:v>
                  </c:pt>
                  <c:pt idx="3">
                    <c:v>2.6919586647149574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Sheet1!$AH$503:$AK$503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Sheet1!$AG$504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Sheet1!$AL$504:$AO$504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plus>
            <c:minus>
              <c:numRef>
                <c:f>Sheet1!$AL$504:$AO$504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Sheet1!$AH$504:$AK$504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Sheet1!$AG$505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Sheet1!$AL$505:$AO$505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plus>
            <c:minus>
              <c:numRef>
                <c:f>Sheet1!$AL$505:$AO$505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Sheet1!$AH$505:$AK$505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Sheet1!$AG$506</c:f>
              <c:strCache>
                <c:ptCount val="1"/>
                <c:pt idx="0">
                  <c:v>DOHH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Sheet1!$AH$506:$AK$506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99.546623427161649</c:v>
                </c:pt>
                <c:pt idx="2">
                  <c:v>95.487799213061749</c:v>
                </c:pt>
                <c:pt idx="3">
                  <c:v>96.430593314859067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Sheet1!$AG$507</c:f>
              <c:strCache>
                <c:ptCount val="1"/>
                <c:pt idx="0">
                  <c:v>DHS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Sheet1!$AL$507:$AO$507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4.3</c:v>
                  </c:pt>
                  <c:pt idx="2">
                    <c:v>2.7</c:v>
                  </c:pt>
                  <c:pt idx="3">
                    <c:v>4.0999999999999996</c:v>
                  </c:pt>
                </c:numCache>
              </c:numRef>
            </c:plus>
            <c:minus>
              <c:numRef>
                <c:f>Sheet1!$AL$507:$AO$507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4.3</c:v>
                  </c:pt>
                  <c:pt idx="2">
                    <c:v>2.7</c:v>
                  </c:pt>
                  <c:pt idx="3">
                    <c:v>4.0999999999999996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Sheet1!$AH$507:$AK$507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105.99675539588418</c:v>
                </c:pt>
                <c:pt idx="2">
                  <c:v>101.53051813049916</c:v>
                </c:pt>
                <c:pt idx="3">
                  <c:v>101.76254469637523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Sheet1!$AG$508</c:f>
              <c:strCache>
                <c:ptCount val="1"/>
                <c:pt idx="0">
                  <c:v>eIF5A1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Sheet1!$AH$508:$AK$508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97.357942659880663</c:v>
                </c:pt>
                <c:pt idx="2">
                  <c:v>96.567680291060668</c:v>
                </c:pt>
                <c:pt idx="3">
                  <c:v>103.4539368414288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Sheet1!$AG$509</c:f>
              <c:strCache>
                <c:ptCount val="1"/>
                <c:pt idx="0">
                  <c:v>eIF2AK3</c:v>
                </c:pt>
              </c:strCache>
            </c:strRef>
          </c:tx>
          <c:spPr>
            <a:ln w="63500">
              <a:solidFill>
                <a:srgbClr val="FF000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Sheet1!$AL$509:$AO$509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5.2233972177685288</c:v>
                  </c:pt>
                  <c:pt idx="2">
                    <c:v>5.0275975449379589</c:v>
                  </c:pt>
                  <c:pt idx="3">
                    <c:v>4.3442951100014175</c:v>
                  </c:pt>
                </c:numCache>
              </c:numRef>
            </c:plus>
            <c:minus>
              <c:numRef>
                <c:f>Sheet1!$AL$509:$AO$509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5.2233972177685288</c:v>
                  </c:pt>
                  <c:pt idx="2">
                    <c:v>5.0275975449379589</c:v>
                  </c:pt>
                  <c:pt idx="3">
                    <c:v>4.3442951100014175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Sheet1!$AH$509:$AK$509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95.101638671318057</c:v>
                </c:pt>
                <c:pt idx="2">
                  <c:v>93.164665779612434</c:v>
                </c:pt>
                <c:pt idx="3">
                  <c:v>91.32435409687244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Sheet1!$AG$510</c:f>
              <c:strCache>
                <c:ptCount val="1"/>
                <c:pt idx="0">
                  <c:v>eIF5A2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Sheet1!$AL$510:$AO$510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2.9446374768440675</c:v>
                  </c:pt>
                  <c:pt idx="2">
                    <c:v>2.1234141251571867</c:v>
                  </c:pt>
                  <c:pt idx="3">
                    <c:v>3.6443685523477294</c:v>
                  </c:pt>
                </c:numCache>
              </c:numRef>
            </c:plus>
            <c:minus>
              <c:numRef>
                <c:f>Sheet1!$AL$510:$AO$510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2.9446374768440675</c:v>
                  </c:pt>
                  <c:pt idx="2">
                    <c:v>2.1234141251571867</c:v>
                  </c:pt>
                  <c:pt idx="3">
                    <c:v>3.6443685523477294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Sheet1!$AH$510:$AK$510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96.119293036737034</c:v>
                </c:pt>
                <c:pt idx="2">
                  <c:v>92.879491089533957</c:v>
                </c:pt>
                <c:pt idx="3">
                  <c:v>103.44071958001994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673392"/>
        <c:axId val="193673952"/>
      </c:lineChart>
      <c:catAx>
        <c:axId val="1936733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600" b="1" i="0" baseline="0"/>
            </a:pPr>
            <a:endParaRPr lang="ko-KR"/>
          </a:p>
        </c:txPr>
        <c:crossAx val="193673952"/>
        <c:crosses val="autoZero"/>
        <c:auto val="1"/>
        <c:lblAlgn val="ctr"/>
        <c:lblOffset val="100"/>
        <c:noMultiLvlLbl val="0"/>
      </c:catAx>
      <c:valAx>
        <c:axId val="193673952"/>
        <c:scaling>
          <c:orientation val="minMax"/>
          <c:max val="115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367339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7572777640800537"/>
          <c:y val="0.35792849839564878"/>
          <c:w val="0.11332460334090838"/>
          <c:h val="0.30878788554303133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 sz="1800" b="1" i="0" baseline="0"/>
              <a:t>RAS signaling</a:t>
            </a:r>
            <a:endParaRPr lang="ko-KR" altLang="ko-KR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6489264143186917E-2"/>
          <c:y val="9.4699590536875086E-2"/>
          <c:w val="0.78734512854567873"/>
          <c:h val="0.729799638411400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Sheet1!$AG$615:$AG$629</c:f>
              <c:strCache>
                <c:ptCount val="15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NRAS</c:v>
                </c:pt>
                <c:pt idx="4">
                  <c:v>KRAS</c:v>
                </c:pt>
                <c:pt idx="5">
                  <c:v>STAT3</c:v>
                </c:pt>
                <c:pt idx="6">
                  <c:v>PI3K</c:v>
                </c:pt>
                <c:pt idx="7">
                  <c:v>JNK-1</c:v>
                </c:pt>
                <c:pt idx="8">
                  <c:v>ERK-1</c:v>
                </c:pt>
                <c:pt idx="9">
                  <c:v>pAKT1/2/3</c:v>
                </c:pt>
                <c:pt idx="10">
                  <c:v>mTOR</c:v>
                </c:pt>
                <c:pt idx="11">
                  <c:v>PTEN</c:v>
                </c:pt>
                <c:pt idx="12">
                  <c:v>PKC</c:v>
                </c:pt>
                <c:pt idx="13">
                  <c:v>p-PKCα</c:v>
                </c:pt>
                <c:pt idx="14">
                  <c:v>PGC-1α</c:v>
                </c:pt>
              </c:strCache>
            </c:strRef>
          </c:cat>
          <c:val>
            <c:numRef>
              <c:f>Sheet1!$AH$615:$AH$629</c:f>
              <c:numCache>
                <c:formatCode>0_);[Red]\(0\)</c:formatCode>
                <c:ptCount val="1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Sheet1!$AM$627</c:f>
                <c:numCache>
                  <c:formatCode>General</c:formatCode>
                  <c:ptCount val="1"/>
                  <c:pt idx="0">
                    <c:v>2.6103696706631907</c:v>
                  </c:pt>
                </c:numCache>
              </c:numRef>
            </c:plus>
            <c:minus>
              <c:numRef>
                <c:f>Sheet1!$AM$627</c:f>
                <c:numCache>
                  <c:formatCode>General</c:formatCode>
                  <c:ptCount val="1"/>
                  <c:pt idx="0">
                    <c:v>2.6103696706631907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Sheet1!$AG$615:$AG$629</c:f>
              <c:strCache>
                <c:ptCount val="15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NRAS</c:v>
                </c:pt>
                <c:pt idx="4">
                  <c:v>KRAS</c:v>
                </c:pt>
                <c:pt idx="5">
                  <c:v>STAT3</c:v>
                </c:pt>
                <c:pt idx="6">
                  <c:v>PI3K</c:v>
                </c:pt>
                <c:pt idx="7">
                  <c:v>JNK-1</c:v>
                </c:pt>
                <c:pt idx="8">
                  <c:v>ERK-1</c:v>
                </c:pt>
                <c:pt idx="9">
                  <c:v>pAKT1/2/3</c:v>
                </c:pt>
                <c:pt idx="10">
                  <c:v>mTOR</c:v>
                </c:pt>
                <c:pt idx="11">
                  <c:v>PTEN</c:v>
                </c:pt>
                <c:pt idx="12">
                  <c:v>PKC</c:v>
                </c:pt>
                <c:pt idx="13">
                  <c:v>p-PKCα</c:v>
                </c:pt>
                <c:pt idx="14">
                  <c:v>PGC-1α</c:v>
                </c:pt>
              </c:strCache>
            </c:strRef>
          </c:cat>
          <c:val>
            <c:numRef>
              <c:f>Sheet1!$AI$615:$AI$629</c:f>
              <c:numCache>
                <c:formatCode>0.0_);[Red]\(0.0\)</c:formatCode>
                <c:ptCount val="15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124.50384250760219</c:v>
                </c:pt>
                <c:pt idx="4">
                  <c:v>106.64766476005261</c:v>
                </c:pt>
                <c:pt idx="5">
                  <c:v>115.91899099424749</c:v>
                </c:pt>
                <c:pt idx="6">
                  <c:v>105.49206793128607</c:v>
                </c:pt>
                <c:pt idx="7">
                  <c:v>121.34138630210758</c:v>
                </c:pt>
                <c:pt idx="8">
                  <c:v>96.482148967512757</c:v>
                </c:pt>
                <c:pt idx="9">
                  <c:v>101.34770784981151</c:v>
                </c:pt>
                <c:pt idx="10">
                  <c:v>100.64114180441011</c:v>
                </c:pt>
                <c:pt idx="11">
                  <c:v>100.97108512453259</c:v>
                </c:pt>
                <c:pt idx="12">
                  <c:v>110.90627259334387</c:v>
                </c:pt>
                <c:pt idx="13">
                  <c:v>101.12432753912029</c:v>
                </c:pt>
                <c:pt idx="14">
                  <c:v>110.83823664346815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Sheet1!$AN$615:$AN$629</c:f>
                <c:numCache>
                  <c:formatCode>General</c:formatCode>
                  <c:ptCount val="15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2.8317183138015953</c:v>
                  </c:pt>
                  <c:pt idx="4">
                    <c:v>0.81957804017112823</c:v>
                  </c:pt>
                  <c:pt idx="5">
                    <c:v>1.9919093811156394</c:v>
                  </c:pt>
                  <c:pt idx="6">
                    <c:v>2.0960983631844119</c:v>
                  </c:pt>
                  <c:pt idx="7">
                    <c:v>2.8963779911032894</c:v>
                  </c:pt>
                  <c:pt idx="8">
                    <c:v>3.5967835416367246</c:v>
                  </c:pt>
                  <c:pt idx="9">
                    <c:v>2.1284076819969897</c:v>
                  </c:pt>
                  <c:pt idx="10">
                    <c:v>4.0557426308957236</c:v>
                  </c:pt>
                  <c:pt idx="11">
                    <c:v>4.8117575386799505</c:v>
                  </c:pt>
                  <c:pt idx="12">
                    <c:v>3.1119821365839084</c:v>
                  </c:pt>
                  <c:pt idx="13">
                    <c:v>2.4234165170472508</c:v>
                  </c:pt>
                  <c:pt idx="14">
                    <c:v>4.4566543537993262</c:v>
                  </c:pt>
                </c:numCache>
              </c:numRef>
            </c:plus>
            <c:minus>
              <c:numRef>
                <c:f>Sheet1!$AN$615:$AN$629</c:f>
                <c:numCache>
                  <c:formatCode>General</c:formatCode>
                  <c:ptCount val="15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2.8317183138015953</c:v>
                  </c:pt>
                  <c:pt idx="4">
                    <c:v>0.81957804017112823</c:v>
                  </c:pt>
                  <c:pt idx="5">
                    <c:v>1.9919093811156394</c:v>
                  </c:pt>
                  <c:pt idx="6">
                    <c:v>2.0960983631844119</c:v>
                  </c:pt>
                  <c:pt idx="7">
                    <c:v>2.8963779911032894</c:v>
                  </c:pt>
                  <c:pt idx="8">
                    <c:v>3.5967835416367246</c:v>
                  </c:pt>
                  <c:pt idx="9">
                    <c:v>2.1284076819969897</c:v>
                  </c:pt>
                  <c:pt idx="10">
                    <c:v>4.0557426308957236</c:v>
                  </c:pt>
                  <c:pt idx="11">
                    <c:v>4.8117575386799505</c:v>
                  </c:pt>
                  <c:pt idx="12">
                    <c:v>3.1119821365839084</c:v>
                  </c:pt>
                  <c:pt idx="13">
                    <c:v>2.4234165170472508</c:v>
                  </c:pt>
                  <c:pt idx="14">
                    <c:v>4.4566543537993262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Sheet1!$AG$615:$AG$629</c:f>
              <c:strCache>
                <c:ptCount val="15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NRAS</c:v>
                </c:pt>
                <c:pt idx="4">
                  <c:v>KRAS</c:v>
                </c:pt>
                <c:pt idx="5">
                  <c:v>STAT3</c:v>
                </c:pt>
                <c:pt idx="6">
                  <c:v>PI3K</c:v>
                </c:pt>
                <c:pt idx="7">
                  <c:v>JNK-1</c:v>
                </c:pt>
                <c:pt idx="8">
                  <c:v>ERK-1</c:v>
                </c:pt>
                <c:pt idx="9">
                  <c:v>pAKT1/2/3</c:v>
                </c:pt>
                <c:pt idx="10">
                  <c:v>mTOR</c:v>
                </c:pt>
                <c:pt idx="11">
                  <c:v>PTEN</c:v>
                </c:pt>
                <c:pt idx="12">
                  <c:v>PKC</c:v>
                </c:pt>
                <c:pt idx="13">
                  <c:v>p-PKCα</c:v>
                </c:pt>
                <c:pt idx="14">
                  <c:v>PGC-1α</c:v>
                </c:pt>
              </c:strCache>
            </c:strRef>
          </c:cat>
          <c:val>
            <c:numRef>
              <c:f>Sheet1!$AJ$615:$AJ$629</c:f>
              <c:numCache>
                <c:formatCode>0.0_);[Red]\(0.0\)</c:formatCode>
                <c:ptCount val="15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114.24667692773811</c:v>
                </c:pt>
                <c:pt idx="4">
                  <c:v>112.81765891595587</c:v>
                </c:pt>
                <c:pt idx="5">
                  <c:v>115.04174399462332</c:v>
                </c:pt>
                <c:pt idx="6">
                  <c:v>99.388868026763078</c:v>
                </c:pt>
                <c:pt idx="7">
                  <c:v>105.93460261651218</c:v>
                </c:pt>
                <c:pt idx="8">
                  <c:v>97.702762882572415</c:v>
                </c:pt>
                <c:pt idx="9">
                  <c:v>105.25995427317876</c:v>
                </c:pt>
                <c:pt idx="10">
                  <c:v>98.767264446751341</c:v>
                </c:pt>
                <c:pt idx="11">
                  <c:v>104.7924470972375</c:v>
                </c:pt>
                <c:pt idx="12">
                  <c:v>104.43361257624915</c:v>
                </c:pt>
                <c:pt idx="13">
                  <c:v>97.922700309624673</c:v>
                </c:pt>
                <c:pt idx="14">
                  <c:v>103.9638442776142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Sheet1!$AO$615:$AO$629</c:f>
                <c:numCache>
                  <c:formatCode>General</c:formatCode>
                  <c:ptCount val="15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5.9906459865035302</c:v>
                  </c:pt>
                  <c:pt idx="4">
                    <c:v>0.81957804017112823</c:v>
                  </c:pt>
                  <c:pt idx="5">
                    <c:v>2.5392518699792728</c:v>
                  </c:pt>
                  <c:pt idx="6">
                    <c:v>1.7113984779521836</c:v>
                  </c:pt>
                  <c:pt idx="7">
                    <c:v>1.8559556990935144</c:v>
                  </c:pt>
                  <c:pt idx="8">
                    <c:v>3.9987463302371591</c:v>
                  </c:pt>
                  <c:pt idx="9">
                    <c:v>3.4750491583550356</c:v>
                  </c:pt>
                  <c:pt idx="10">
                    <c:v>4.982434272796195</c:v>
                  </c:pt>
                  <c:pt idx="11">
                    <c:v>4.6796426321933433</c:v>
                  </c:pt>
                  <c:pt idx="12">
                    <c:v>2.710275471758365</c:v>
                  </c:pt>
                  <c:pt idx="13">
                    <c:v>2.1397508713706852</c:v>
                  </c:pt>
                  <c:pt idx="14">
                    <c:v>4.5646064287760924</c:v>
                  </c:pt>
                </c:numCache>
              </c:numRef>
            </c:plus>
            <c:minus>
              <c:numRef>
                <c:f>Sheet1!$AO$615:$AO$629</c:f>
                <c:numCache>
                  <c:formatCode>General</c:formatCode>
                  <c:ptCount val="15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5.9906459865035302</c:v>
                  </c:pt>
                  <c:pt idx="4">
                    <c:v>0.81957804017112823</c:v>
                  </c:pt>
                  <c:pt idx="5">
                    <c:v>2.5392518699792728</c:v>
                  </c:pt>
                  <c:pt idx="6">
                    <c:v>1.7113984779521836</c:v>
                  </c:pt>
                  <c:pt idx="7">
                    <c:v>1.8559556990935144</c:v>
                  </c:pt>
                  <c:pt idx="8">
                    <c:v>3.9987463302371591</c:v>
                  </c:pt>
                  <c:pt idx="9">
                    <c:v>3.4750491583550356</c:v>
                  </c:pt>
                  <c:pt idx="10">
                    <c:v>4.982434272796195</c:v>
                  </c:pt>
                  <c:pt idx="11">
                    <c:v>4.6796426321933433</c:v>
                  </c:pt>
                  <c:pt idx="12">
                    <c:v>2.710275471758365</c:v>
                  </c:pt>
                  <c:pt idx="13">
                    <c:v>2.1397508713706852</c:v>
                  </c:pt>
                  <c:pt idx="14">
                    <c:v>4.5646064287760924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Sheet1!$AG$615:$AG$629</c:f>
              <c:strCache>
                <c:ptCount val="15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NRAS</c:v>
                </c:pt>
                <c:pt idx="4">
                  <c:v>KRAS</c:v>
                </c:pt>
                <c:pt idx="5">
                  <c:v>STAT3</c:v>
                </c:pt>
                <c:pt idx="6">
                  <c:v>PI3K</c:v>
                </c:pt>
                <c:pt idx="7">
                  <c:v>JNK-1</c:v>
                </c:pt>
                <c:pt idx="8">
                  <c:v>ERK-1</c:v>
                </c:pt>
                <c:pt idx="9">
                  <c:v>pAKT1/2/3</c:v>
                </c:pt>
                <c:pt idx="10">
                  <c:v>mTOR</c:v>
                </c:pt>
                <c:pt idx="11">
                  <c:v>PTEN</c:v>
                </c:pt>
                <c:pt idx="12">
                  <c:v>PKC</c:v>
                </c:pt>
                <c:pt idx="13">
                  <c:v>p-PKCα</c:v>
                </c:pt>
                <c:pt idx="14">
                  <c:v>PGC-1α</c:v>
                </c:pt>
              </c:strCache>
            </c:strRef>
          </c:cat>
          <c:val>
            <c:numRef>
              <c:f>Sheet1!$AK$615:$AK$629</c:f>
              <c:numCache>
                <c:formatCode>0.0_);[Red]\(0.0\)</c:formatCode>
                <c:ptCount val="15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89.94612011761825</c:v>
                </c:pt>
                <c:pt idx="4">
                  <c:v>107.22324550844316</c:v>
                </c:pt>
                <c:pt idx="5">
                  <c:v>121.40297061286375</c:v>
                </c:pt>
                <c:pt idx="6">
                  <c:v>99.551398629391741</c:v>
                </c:pt>
                <c:pt idx="7">
                  <c:v>108.6141255547759</c:v>
                </c:pt>
                <c:pt idx="8">
                  <c:v>102.84800707487707</c:v>
                </c:pt>
                <c:pt idx="9">
                  <c:v>102.71989160283626</c:v>
                </c:pt>
                <c:pt idx="10">
                  <c:v>100.77799866283934</c:v>
                </c:pt>
                <c:pt idx="11">
                  <c:v>101.26478441426802</c:v>
                </c:pt>
                <c:pt idx="12">
                  <c:v>95.925222678175359</c:v>
                </c:pt>
                <c:pt idx="13">
                  <c:v>99.433068895012767</c:v>
                </c:pt>
                <c:pt idx="14">
                  <c:v>97.079019736086948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3678432"/>
        <c:axId val="193294272"/>
      </c:barChart>
      <c:catAx>
        <c:axId val="1936784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3294272"/>
        <c:crosses val="autoZero"/>
        <c:auto val="1"/>
        <c:lblAlgn val="ctr"/>
        <c:lblOffset val="100"/>
        <c:noMultiLvlLbl val="0"/>
      </c:catAx>
      <c:valAx>
        <c:axId val="193294272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367843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919487217382776"/>
          <c:y val="0.42280568389168194"/>
          <c:w val="8.8926499349487584E-2"/>
          <c:h val="0.20085999658285025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Growth Factors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6359205099362596E-2"/>
          <c:y val="7.2846583630921752E-2"/>
          <c:w val="0.78666240404159993"/>
          <c:h val="0.654975792664315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Sheet1!$AG$639:$AG$654</c:f>
              <c:strCache>
                <c:ptCount val="1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HGF</c:v>
                </c:pt>
                <c:pt idx="4">
                  <c:v>Met</c:v>
                </c:pt>
                <c:pt idx="5">
                  <c:v>FGF-2</c:v>
                </c:pt>
                <c:pt idx="6">
                  <c:v>TGF-β1</c:v>
                </c:pt>
                <c:pt idx="7">
                  <c:v>SMAD4</c:v>
                </c:pt>
                <c:pt idx="8">
                  <c:v>IGF-1</c:v>
                </c:pt>
                <c:pt idx="9">
                  <c:v>IGFIIR</c:v>
                </c:pt>
                <c:pt idx="10">
                  <c:v>GH</c:v>
                </c:pt>
                <c:pt idx="11">
                  <c:v>GHRH</c:v>
                </c:pt>
                <c:pt idx="12">
                  <c:v>HER1</c:v>
                </c:pt>
                <c:pt idx="13">
                  <c:v>HER2</c:v>
                </c:pt>
                <c:pt idx="14">
                  <c:v>ERβ</c:v>
                </c:pt>
                <c:pt idx="15">
                  <c:v>FGF-1</c:v>
                </c:pt>
              </c:strCache>
            </c:strRef>
          </c:cat>
          <c:val>
            <c:numRef>
              <c:f>Sheet1!$AH$639:$AH$654</c:f>
              <c:numCache>
                <c:formatCode>0_);[Red]\(0\)</c:formatCode>
                <c:ptCount val="1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Sheet1!$AM$640:$AM$653</c:f>
                <c:numCache>
                  <c:formatCode>General</c:formatCode>
                  <c:ptCount val="14"/>
                  <c:pt idx="0">
                    <c:v>1.6829043703882212</c:v>
                  </c:pt>
                  <c:pt idx="1">
                    <c:v>3.1203726977223702</c:v>
                  </c:pt>
                  <c:pt idx="2">
                    <c:v>3.1111017320207246</c:v>
                  </c:pt>
                  <c:pt idx="3">
                    <c:v>3.1738342610089556</c:v>
                  </c:pt>
                  <c:pt idx="4">
                    <c:v>1.9191978493203696</c:v>
                  </c:pt>
                  <c:pt idx="5">
                    <c:v>2.5755287377185558</c:v>
                  </c:pt>
                  <c:pt idx="6">
                    <c:v>0.54878520578936474</c:v>
                  </c:pt>
                  <c:pt idx="7">
                    <c:v>3.8602724728469018</c:v>
                  </c:pt>
                  <c:pt idx="8">
                    <c:v>0.19854780700467975</c:v>
                  </c:pt>
                  <c:pt idx="9">
                    <c:v>3.5529596589847117</c:v>
                  </c:pt>
                  <c:pt idx="10">
                    <c:v>0.81971275323864123</c:v>
                  </c:pt>
                  <c:pt idx="11">
                    <c:v>4.0804508336823933</c:v>
                  </c:pt>
                  <c:pt idx="12">
                    <c:v>2.3760790528053031</c:v>
                  </c:pt>
                  <c:pt idx="13">
                    <c:v>1.482749209643027</c:v>
                  </c:pt>
                </c:numCache>
              </c:numRef>
            </c:plus>
            <c:minus>
              <c:numRef>
                <c:f>Sheet1!$AM$640:$AM$653</c:f>
                <c:numCache>
                  <c:formatCode>General</c:formatCode>
                  <c:ptCount val="14"/>
                  <c:pt idx="0">
                    <c:v>1.6829043703882212</c:v>
                  </c:pt>
                  <c:pt idx="1">
                    <c:v>3.1203726977223702</c:v>
                  </c:pt>
                  <c:pt idx="2">
                    <c:v>3.1111017320207246</c:v>
                  </c:pt>
                  <c:pt idx="3">
                    <c:v>3.1738342610089556</c:v>
                  </c:pt>
                  <c:pt idx="4">
                    <c:v>1.9191978493203696</c:v>
                  </c:pt>
                  <c:pt idx="5">
                    <c:v>2.5755287377185558</c:v>
                  </c:pt>
                  <c:pt idx="6">
                    <c:v>0.54878520578936474</c:v>
                  </c:pt>
                  <c:pt idx="7">
                    <c:v>3.8602724728469018</c:v>
                  </c:pt>
                  <c:pt idx="8">
                    <c:v>0.19854780700467975</c:v>
                  </c:pt>
                  <c:pt idx="9">
                    <c:v>3.5529596589847117</c:v>
                  </c:pt>
                  <c:pt idx="10">
                    <c:v>0.81971275323864123</c:v>
                  </c:pt>
                  <c:pt idx="11">
                    <c:v>4.0804508336823933</c:v>
                  </c:pt>
                  <c:pt idx="12">
                    <c:v>2.3760790528053031</c:v>
                  </c:pt>
                  <c:pt idx="13">
                    <c:v>1.482749209643027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Sheet1!$AG$639:$AG$654</c:f>
              <c:strCache>
                <c:ptCount val="1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HGF</c:v>
                </c:pt>
                <c:pt idx="4">
                  <c:v>Met</c:v>
                </c:pt>
                <c:pt idx="5">
                  <c:v>FGF-2</c:v>
                </c:pt>
                <c:pt idx="6">
                  <c:v>TGF-β1</c:v>
                </c:pt>
                <c:pt idx="7">
                  <c:v>SMAD4</c:v>
                </c:pt>
                <c:pt idx="8">
                  <c:v>IGF-1</c:v>
                </c:pt>
                <c:pt idx="9">
                  <c:v>IGFIIR</c:v>
                </c:pt>
                <c:pt idx="10">
                  <c:v>GH</c:v>
                </c:pt>
                <c:pt idx="11">
                  <c:v>GHRH</c:v>
                </c:pt>
                <c:pt idx="12">
                  <c:v>HER1</c:v>
                </c:pt>
                <c:pt idx="13">
                  <c:v>HER2</c:v>
                </c:pt>
                <c:pt idx="14">
                  <c:v>ERβ</c:v>
                </c:pt>
                <c:pt idx="15">
                  <c:v>FGF-1</c:v>
                </c:pt>
              </c:strCache>
            </c:strRef>
          </c:cat>
          <c:val>
            <c:numRef>
              <c:f>Sheet1!$AI$639:$AI$654</c:f>
              <c:numCache>
                <c:formatCode>0.0_);[Red]\(0.0\)</c:formatCode>
                <c:ptCount val="16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100.0171184024033</c:v>
                </c:pt>
                <c:pt idx="4">
                  <c:v>99.776754291087812</c:v>
                </c:pt>
                <c:pt idx="5">
                  <c:v>98.688182202828557</c:v>
                </c:pt>
                <c:pt idx="6">
                  <c:v>101.52414308566563</c:v>
                </c:pt>
                <c:pt idx="7">
                  <c:v>98.907976298476228</c:v>
                </c:pt>
                <c:pt idx="8">
                  <c:v>98.771156536353487</c:v>
                </c:pt>
                <c:pt idx="9">
                  <c:v>97.769844505897169</c:v>
                </c:pt>
                <c:pt idx="10">
                  <c:v>99.799136981563009</c:v>
                </c:pt>
                <c:pt idx="11">
                  <c:v>98.707110626068953</c:v>
                </c:pt>
                <c:pt idx="12">
                  <c:v>92.913740636322714</c:v>
                </c:pt>
                <c:pt idx="13">
                  <c:v>99.661043152278694</c:v>
                </c:pt>
                <c:pt idx="14">
                  <c:v>107.75561896054511</c:v>
                </c:pt>
                <c:pt idx="15">
                  <c:v>100.921299310281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Sheet1!$AN$640:$AN$653</c:f>
                <c:numCache>
                  <c:formatCode>General</c:formatCode>
                  <c:ptCount val="14"/>
                  <c:pt idx="0">
                    <c:v>2.2569853978016123</c:v>
                  </c:pt>
                  <c:pt idx="1">
                    <c:v>3.0870772843483247</c:v>
                  </c:pt>
                  <c:pt idx="2">
                    <c:v>0.75741544192907573</c:v>
                  </c:pt>
                  <c:pt idx="3">
                    <c:v>5.0474485248568826</c:v>
                  </c:pt>
                  <c:pt idx="4">
                    <c:v>1.9661291639089753</c:v>
                  </c:pt>
                  <c:pt idx="5">
                    <c:v>4.5792532591188326</c:v>
                  </c:pt>
                  <c:pt idx="6">
                    <c:v>1.9478663423046556</c:v>
                  </c:pt>
                  <c:pt idx="7">
                    <c:v>5.0704652118373721</c:v>
                  </c:pt>
                  <c:pt idx="8">
                    <c:v>0.12016505695232478</c:v>
                  </c:pt>
                  <c:pt idx="9">
                    <c:v>1.229149672262166</c:v>
                  </c:pt>
                  <c:pt idx="10">
                    <c:v>0.9065351754636346</c:v>
                  </c:pt>
                  <c:pt idx="11">
                    <c:v>3.9166580809724243</c:v>
                  </c:pt>
                  <c:pt idx="12">
                    <c:v>2.2495106896063772</c:v>
                  </c:pt>
                  <c:pt idx="13">
                    <c:v>3.3358742859581541</c:v>
                  </c:pt>
                </c:numCache>
              </c:numRef>
            </c:plus>
            <c:minus>
              <c:numRef>
                <c:f>Sheet1!$AN$640:$AN$653</c:f>
                <c:numCache>
                  <c:formatCode>General</c:formatCode>
                  <c:ptCount val="14"/>
                  <c:pt idx="0">
                    <c:v>2.2569853978016123</c:v>
                  </c:pt>
                  <c:pt idx="1">
                    <c:v>3.0870772843483247</c:v>
                  </c:pt>
                  <c:pt idx="2">
                    <c:v>0.75741544192907573</c:v>
                  </c:pt>
                  <c:pt idx="3">
                    <c:v>5.0474485248568826</c:v>
                  </c:pt>
                  <c:pt idx="4">
                    <c:v>1.9661291639089753</c:v>
                  </c:pt>
                  <c:pt idx="5">
                    <c:v>4.5792532591188326</c:v>
                  </c:pt>
                  <c:pt idx="6">
                    <c:v>1.9478663423046556</c:v>
                  </c:pt>
                  <c:pt idx="7">
                    <c:v>5.0704652118373721</c:v>
                  </c:pt>
                  <c:pt idx="8">
                    <c:v>0.12016505695232478</c:v>
                  </c:pt>
                  <c:pt idx="9">
                    <c:v>1.229149672262166</c:v>
                  </c:pt>
                  <c:pt idx="10">
                    <c:v>0.9065351754636346</c:v>
                  </c:pt>
                  <c:pt idx="11">
                    <c:v>3.9166580809724243</c:v>
                  </c:pt>
                  <c:pt idx="12">
                    <c:v>2.2495106896063772</c:v>
                  </c:pt>
                  <c:pt idx="13">
                    <c:v>3.3358742859581541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Sheet1!$AG$639:$AG$654</c:f>
              <c:strCache>
                <c:ptCount val="1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HGF</c:v>
                </c:pt>
                <c:pt idx="4">
                  <c:v>Met</c:v>
                </c:pt>
                <c:pt idx="5">
                  <c:v>FGF-2</c:v>
                </c:pt>
                <c:pt idx="6">
                  <c:v>TGF-β1</c:v>
                </c:pt>
                <c:pt idx="7">
                  <c:v>SMAD4</c:v>
                </c:pt>
                <c:pt idx="8">
                  <c:v>IGF-1</c:v>
                </c:pt>
                <c:pt idx="9">
                  <c:v>IGFIIR</c:v>
                </c:pt>
                <c:pt idx="10">
                  <c:v>GH</c:v>
                </c:pt>
                <c:pt idx="11">
                  <c:v>GHRH</c:v>
                </c:pt>
                <c:pt idx="12">
                  <c:v>HER1</c:v>
                </c:pt>
                <c:pt idx="13">
                  <c:v>HER2</c:v>
                </c:pt>
                <c:pt idx="14">
                  <c:v>ERβ</c:v>
                </c:pt>
                <c:pt idx="15">
                  <c:v>FGF-1</c:v>
                </c:pt>
              </c:strCache>
            </c:strRef>
          </c:cat>
          <c:val>
            <c:numRef>
              <c:f>Sheet1!$AJ$639:$AJ$654</c:f>
              <c:numCache>
                <c:formatCode>0.0_);[Red]\(0.0\)</c:formatCode>
                <c:ptCount val="16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106.03479567604259</c:v>
                </c:pt>
                <c:pt idx="4">
                  <c:v>98.51157097886896</c:v>
                </c:pt>
                <c:pt idx="5">
                  <c:v>100.06217092130242</c:v>
                </c:pt>
                <c:pt idx="6">
                  <c:v>96.367316688092131</c:v>
                </c:pt>
                <c:pt idx="7">
                  <c:v>98.731716548717728</c:v>
                </c:pt>
                <c:pt idx="8">
                  <c:v>96.573083165279371</c:v>
                </c:pt>
                <c:pt idx="9">
                  <c:v>100.57922748457642</c:v>
                </c:pt>
                <c:pt idx="10">
                  <c:v>109.64058102989046</c:v>
                </c:pt>
                <c:pt idx="11">
                  <c:v>100.60136315266533</c:v>
                </c:pt>
                <c:pt idx="12">
                  <c:v>86.70368079427881</c:v>
                </c:pt>
                <c:pt idx="13">
                  <c:v>98.776593649488518</c:v>
                </c:pt>
                <c:pt idx="14">
                  <c:v>105.44000753426502</c:v>
                </c:pt>
                <c:pt idx="15">
                  <c:v>97.07290958050929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Sheet1!$AO$640:$AO$653</c:f>
                <c:numCache>
                  <c:formatCode>General</c:formatCode>
                  <c:ptCount val="14"/>
                  <c:pt idx="0">
                    <c:v>1.0955584641853675</c:v>
                  </c:pt>
                  <c:pt idx="1">
                    <c:v>3.320794284906198</c:v>
                  </c:pt>
                  <c:pt idx="2">
                    <c:v>1.1161395299356354</c:v>
                  </c:pt>
                  <c:pt idx="3">
                    <c:v>5.8926977647353436</c:v>
                  </c:pt>
                  <c:pt idx="4">
                    <c:v>7.0792101250717749</c:v>
                  </c:pt>
                  <c:pt idx="5">
                    <c:v>3.639335357862425</c:v>
                  </c:pt>
                  <c:pt idx="6">
                    <c:v>0.66135640321897482</c:v>
                  </c:pt>
                  <c:pt idx="7">
                    <c:v>4.5113332349502819</c:v>
                  </c:pt>
                  <c:pt idx="8">
                    <c:v>8.2207712272677702E-2</c:v>
                  </c:pt>
                  <c:pt idx="9">
                    <c:v>2.6077954958507559</c:v>
                  </c:pt>
                  <c:pt idx="10">
                    <c:v>0.52907662539984601</c:v>
                  </c:pt>
                  <c:pt idx="11">
                    <c:v>3.0058474144337093</c:v>
                  </c:pt>
                  <c:pt idx="12">
                    <c:v>2.2339074850963607</c:v>
                  </c:pt>
                  <c:pt idx="13">
                    <c:v>1.482749209643027</c:v>
                  </c:pt>
                </c:numCache>
              </c:numRef>
            </c:plus>
            <c:minus>
              <c:numRef>
                <c:f>Sheet1!$AO$640:$AO$653</c:f>
                <c:numCache>
                  <c:formatCode>General</c:formatCode>
                  <c:ptCount val="14"/>
                  <c:pt idx="0">
                    <c:v>1.0955584641853675</c:v>
                  </c:pt>
                  <c:pt idx="1">
                    <c:v>3.320794284906198</c:v>
                  </c:pt>
                  <c:pt idx="2">
                    <c:v>1.1161395299356354</c:v>
                  </c:pt>
                  <c:pt idx="3">
                    <c:v>5.8926977647353436</c:v>
                  </c:pt>
                  <c:pt idx="4">
                    <c:v>7.0792101250717749</c:v>
                  </c:pt>
                  <c:pt idx="5">
                    <c:v>3.639335357862425</c:v>
                  </c:pt>
                  <c:pt idx="6">
                    <c:v>0.66135640321897482</c:v>
                  </c:pt>
                  <c:pt idx="7">
                    <c:v>4.5113332349502819</c:v>
                  </c:pt>
                  <c:pt idx="8">
                    <c:v>8.2207712272677702E-2</c:v>
                  </c:pt>
                  <c:pt idx="9">
                    <c:v>2.6077954958507559</c:v>
                  </c:pt>
                  <c:pt idx="10">
                    <c:v>0.52907662539984601</c:v>
                  </c:pt>
                  <c:pt idx="11">
                    <c:v>3.0058474144337093</c:v>
                  </c:pt>
                  <c:pt idx="12">
                    <c:v>2.2339074850963607</c:v>
                  </c:pt>
                  <c:pt idx="13">
                    <c:v>1.482749209643027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Sheet1!$AG$639:$AG$654</c:f>
              <c:strCache>
                <c:ptCount val="1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HGF</c:v>
                </c:pt>
                <c:pt idx="4">
                  <c:v>Met</c:v>
                </c:pt>
                <c:pt idx="5">
                  <c:v>FGF-2</c:v>
                </c:pt>
                <c:pt idx="6">
                  <c:v>TGF-β1</c:v>
                </c:pt>
                <c:pt idx="7">
                  <c:v>SMAD4</c:v>
                </c:pt>
                <c:pt idx="8">
                  <c:v>IGF-1</c:v>
                </c:pt>
                <c:pt idx="9">
                  <c:v>IGFIIR</c:v>
                </c:pt>
                <c:pt idx="10">
                  <c:v>GH</c:v>
                </c:pt>
                <c:pt idx="11">
                  <c:v>GHRH</c:v>
                </c:pt>
                <c:pt idx="12">
                  <c:v>HER1</c:v>
                </c:pt>
                <c:pt idx="13">
                  <c:v>HER2</c:v>
                </c:pt>
                <c:pt idx="14">
                  <c:v>ERβ</c:v>
                </c:pt>
                <c:pt idx="15">
                  <c:v>FGF-1</c:v>
                </c:pt>
              </c:strCache>
            </c:strRef>
          </c:cat>
          <c:val>
            <c:numRef>
              <c:f>Sheet1!$AK$639:$AK$654</c:f>
              <c:numCache>
                <c:formatCode>0.0_);[Red]\(0.0\)</c:formatCode>
                <c:ptCount val="16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104.58003649954075</c:v>
                </c:pt>
                <c:pt idx="4">
                  <c:v>101.61757920842823</c:v>
                </c:pt>
                <c:pt idx="5">
                  <c:v>100.17093019226542</c:v>
                </c:pt>
                <c:pt idx="6">
                  <c:v>101.01394209397576</c:v>
                </c:pt>
                <c:pt idx="7">
                  <c:v>100.77567695952911</c:v>
                </c:pt>
                <c:pt idx="8">
                  <c:v>100.26960663320583</c:v>
                </c:pt>
                <c:pt idx="9">
                  <c:v>100.84626171574047</c:v>
                </c:pt>
                <c:pt idx="10">
                  <c:v>104.55047951660421</c:v>
                </c:pt>
                <c:pt idx="11">
                  <c:v>103.59894536511123</c:v>
                </c:pt>
                <c:pt idx="12">
                  <c:v>85.289583929738939</c:v>
                </c:pt>
                <c:pt idx="13">
                  <c:v>104.06626144611901</c:v>
                </c:pt>
                <c:pt idx="14">
                  <c:v>106.7598664183175</c:v>
                </c:pt>
                <c:pt idx="15">
                  <c:v>95.725773320649253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3298752"/>
        <c:axId val="193299312"/>
      </c:barChart>
      <c:catAx>
        <c:axId val="1932987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3299312"/>
        <c:crosses val="autoZero"/>
        <c:auto val="1"/>
        <c:lblAlgn val="ctr"/>
        <c:lblOffset val="100"/>
        <c:noMultiLvlLbl val="0"/>
      </c:catAx>
      <c:valAx>
        <c:axId val="193299312"/>
        <c:scaling>
          <c:orientation val="minMax"/>
          <c:max val="120"/>
          <c:min val="7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329875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039413494365837"/>
          <c:y val="0.38009178439610231"/>
          <c:w val="0.10672475776463175"/>
          <c:h val="0.27158916889203932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RAS signaling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783985894345043E-2"/>
          <c:y val="9.6496392483079299E-2"/>
          <c:w val="0.78576819580982149"/>
          <c:h val="0.81760997222739673"/>
        </c:manualLayout>
      </c:layout>
      <c:lineChart>
        <c:grouping val="standard"/>
        <c:varyColors val="0"/>
        <c:ser>
          <c:idx val="0"/>
          <c:order val="0"/>
          <c:tx>
            <c:strRef>
              <c:f>Sheet1!$AG$615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Sheet1!$AH$615:$AK$615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Sheet1!$AG$616</c:f>
              <c:strCache>
                <c:ptCount val="1"/>
                <c:pt idx="0">
                  <c:v>α-tubulin</c:v>
                </c:pt>
              </c:strCache>
            </c:strRef>
          </c:tx>
          <c:spPr>
            <a:ln w="28575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plus>
            <c:min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Sheet1!$AH$616:$AK$616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Sheet1!$AG$617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Sheet1!$AH$617:$AK$617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Sheet1!$AG$618</c:f>
              <c:strCache>
                <c:ptCount val="1"/>
                <c:pt idx="0">
                  <c:v>NRAS</c:v>
                </c:pt>
              </c:strCache>
            </c:strRef>
          </c:tx>
          <c:spPr>
            <a:ln w="63500">
              <a:solidFill>
                <a:srgbClr val="FF000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Sheet1!$AH$618:$AK$618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124.50384250760219</c:v>
                </c:pt>
                <c:pt idx="2">
                  <c:v>114.24667692773811</c:v>
                </c:pt>
                <c:pt idx="3">
                  <c:v>89.94612011761825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Sheet1!$AG$619</c:f>
              <c:strCache>
                <c:ptCount val="1"/>
                <c:pt idx="0">
                  <c:v>KRAS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Sheet1!$AL$619:$AO$619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3.8604634758740506</c:v>
                  </c:pt>
                  <c:pt idx="2">
                    <c:v>0.81957804017112823</c:v>
                  </c:pt>
                  <c:pt idx="3">
                    <c:v>0.81957804017112823</c:v>
                  </c:pt>
                </c:numCache>
              </c:numRef>
            </c:plus>
            <c:minus>
              <c:numRef>
                <c:f>Sheet1!$AL$619:$AO$619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3.8604634758740506</c:v>
                  </c:pt>
                  <c:pt idx="2">
                    <c:v>0.81957804017112823</c:v>
                  </c:pt>
                  <c:pt idx="3">
                    <c:v>0.81957804017112823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Sheet1!$AH$619:$AK$619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106.64766476005261</c:v>
                </c:pt>
                <c:pt idx="2">
                  <c:v>112.81765891595587</c:v>
                </c:pt>
                <c:pt idx="3">
                  <c:v>107.22324550844316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Sheet1!$AG$620</c:f>
              <c:strCache>
                <c:ptCount val="1"/>
                <c:pt idx="0">
                  <c:v>STAT3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Sheet1!$AL$620:$AO$620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1.4756225630475794</c:v>
                  </c:pt>
                  <c:pt idx="2">
                    <c:v>1.9919093811156394</c:v>
                  </c:pt>
                  <c:pt idx="3">
                    <c:v>2.5392518699792728</c:v>
                  </c:pt>
                </c:numCache>
              </c:numRef>
            </c:plus>
            <c:minus>
              <c:numRef>
                <c:f>Sheet1!$AL$620:$AO$620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1.4756225630475794</c:v>
                  </c:pt>
                  <c:pt idx="2">
                    <c:v>1.9919093811156394</c:v>
                  </c:pt>
                  <c:pt idx="3">
                    <c:v>2.5392518699792728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Sheet1!$AH$620:$AK$620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115.91899099424749</c:v>
                </c:pt>
                <c:pt idx="2">
                  <c:v>115.04174399462332</c:v>
                </c:pt>
                <c:pt idx="3">
                  <c:v>121.40297061286375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Sheet1!$AG$621</c:f>
              <c:strCache>
                <c:ptCount val="1"/>
                <c:pt idx="0">
                  <c:v>PI3K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Sheet1!$AH$621:$AK$621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105.49206793128607</c:v>
                </c:pt>
                <c:pt idx="2">
                  <c:v>99.388868026763078</c:v>
                </c:pt>
                <c:pt idx="3">
                  <c:v>99.551398629391741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Sheet1!$AG$622</c:f>
              <c:strCache>
                <c:ptCount val="1"/>
                <c:pt idx="0">
                  <c:v>JNK-1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Sheet1!$AL$622:$AO$622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3.7507517855424508</c:v>
                  </c:pt>
                  <c:pt idx="2">
                    <c:v>2.8963779911032894</c:v>
                  </c:pt>
                  <c:pt idx="3">
                    <c:v>1.8559556990935144</c:v>
                  </c:pt>
                </c:numCache>
              </c:numRef>
            </c:plus>
            <c:minus>
              <c:numRef>
                <c:f>Sheet1!$AL$622:$AO$622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3.7507517855424508</c:v>
                  </c:pt>
                  <c:pt idx="2">
                    <c:v>2.8963779911032894</c:v>
                  </c:pt>
                  <c:pt idx="3">
                    <c:v>1.8559556990935144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Sheet1!$AH$622:$AK$622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121.34138630210758</c:v>
                </c:pt>
                <c:pt idx="2">
                  <c:v>105.93460261651218</c:v>
                </c:pt>
                <c:pt idx="3">
                  <c:v>108.6141255547759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Sheet1!$AG$623</c:f>
              <c:strCache>
                <c:ptCount val="1"/>
                <c:pt idx="0">
                  <c:v>ERK-1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Sheet1!$AH$623:$AK$623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96.482148967512757</c:v>
                </c:pt>
                <c:pt idx="2">
                  <c:v>97.702762882572415</c:v>
                </c:pt>
                <c:pt idx="3">
                  <c:v>102.84800707487707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Sheet1!$AG$624</c:f>
              <c:strCache>
                <c:ptCount val="1"/>
                <c:pt idx="0">
                  <c:v>pAKT1/2/3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Sheet1!$AH$624:$AK$624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101.34770784981151</c:v>
                </c:pt>
                <c:pt idx="2">
                  <c:v>105.25995427317876</c:v>
                </c:pt>
                <c:pt idx="3">
                  <c:v>102.71989160283626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Sheet1!$AG$625</c:f>
              <c:strCache>
                <c:ptCount val="1"/>
                <c:pt idx="0">
                  <c:v>mTOR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Sheet1!$AH$625:$AK$625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100.64114180441011</c:v>
                </c:pt>
                <c:pt idx="2">
                  <c:v>98.767264446751341</c:v>
                </c:pt>
                <c:pt idx="3">
                  <c:v>100.77799866283934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Sheet1!$AG$626</c:f>
              <c:strCache>
                <c:ptCount val="1"/>
                <c:pt idx="0">
                  <c:v>PTEN</c:v>
                </c:pt>
              </c:strCache>
            </c:strRef>
          </c:tx>
          <c:spPr>
            <a:ln w="63500"/>
          </c:spPr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Sheet1!$AH$626:$AK$626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100.97108512453259</c:v>
                </c:pt>
                <c:pt idx="2">
                  <c:v>104.7924470972375</c:v>
                </c:pt>
                <c:pt idx="3">
                  <c:v>101.26478441426802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Sheet1!$AG$627</c:f>
              <c:strCache>
                <c:ptCount val="1"/>
                <c:pt idx="0">
                  <c:v>PKC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Sheet1!$AL$627:$AO$627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2.6103696706631907</c:v>
                  </c:pt>
                  <c:pt idx="2">
                    <c:v>3.1119821365839084</c:v>
                  </c:pt>
                  <c:pt idx="3">
                    <c:v>2.710275471758365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Sheet1!$AH$627:$AK$627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110.90627259334387</c:v>
                </c:pt>
                <c:pt idx="2">
                  <c:v>104.43361257624915</c:v>
                </c:pt>
                <c:pt idx="3">
                  <c:v>95.925222678175359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Sheet1!$AG$628</c:f>
              <c:strCache>
                <c:ptCount val="1"/>
                <c:pt idx="0">
                  <c:v>p-PKCα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Sheet1!$AH$628:$AK$628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101.12432753912029</c:v>
                </c:pt>
                <c:pt idx="2">
                  <c:v>97.922700309624673</c:v>
                </c:pt>
                <c:pt idx="3">
                  <c:v>99.433068895012767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Sheet1!$AG$629</c:f>
              <c:strCache>
                <c:ptCount val="1"/>
                <c:pt idx="0">
                  <c:v>PGC-1α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Sheet1!$AH$629:$AK$629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110.83823664346815</c:v>
                </c:pt>
                <c:pt idx="2">
                  <c:v>103.9638442776142</c:v>
                </c:pt>
                <c:pt idx="3">
                  <c:v>97.079019736086948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Sheet1!$AG$630</c:f>
              <c:strCache>
                <c:ptCount val="1"/>
                <c:pt idx="0">
                  <c:v>RAF-B</c:v>
                </c:pt>
              </c:strCache>
            </c:strRef>
          </c:tx>
          <c:spPr>
            <a:ln w="50800"/>
          </c:spPr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Sheet1!$AH$630:$AK$630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98.282043696362635</c:v>
                </c:pt>
                <c:pt idx="2">
                  <c:v>100.24485771782568</c:v>
                </c:pt>
                <c:pt idx="3">
                  <c:v>100.0258027231327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991232"/>
        <c:axId val="193991792"/>
      </c:lineChart>
      <c:catAx>
        <c:axId val="1939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600" b="1" i="0" baseline="0"/>
            </a:pPr>
            <a:endParaRPr lang="ko-KR"/>
          </a:p>
        </c:txPr>
        <c:crossAx val="193991792"/>
        <c:crosses val="autoZero"/>
        <c:auto val="1"/>
        <c:lblAlgn val="ctr"/>
        <c:lblOffset val="100"/>
        <c:noMultiLvlLbl val="0"/>
      </c:catAx>
      <c:valAx>
        <c:axId val="193991792"/>
        <c:scaling>
          <c:orientation val="minMax"/>
          <c:max val="130"/>
          <c:min val="8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399123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6271764153627462"/>
          <c:y val="0.17960639324684674"/>
          <c:w val="0.12865357101446612"/>
          <c:h val="0.57898946243540861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Growth</a:t>
            </a:r>
            <a:r>
              <a:rPr lang="en-US" altLang="en-US" baseline="0"/>
              <a:t> Factors</a:t>
            </a:r>
            <a:endParaRPr lang="en-US" alt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5702456817253979E-2"/>
          <c:y val="9.9016552426852755E-2"/>
          <c:w val="0.7941622761818653"/>
          <c:h val="0.81582942011680926"/>
        </c:manualLayout>
      </c:layout>
      <c:lineChart>
        <c:grouping val="standard"/>
        <c:varyColors val="0"/>
        <c:ser>
          <c:idx val="0"/>
          <c:order val="0"/>
          <c:tx>
            <c:strRef>
              <c:f>Sheet1!$AG$639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Sheet1!$AL$640:$AO$640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plus>
            <c:minus>
              <c:numRef>
                <c:f>Sheet1!$AL$640:$AO$640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Sheet1!$AH$639:$AK$639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Sheet1!$AG$640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plus>
            <c:min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Sheet1!$AH$640:$AK$640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Sheet1!$AG$641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Sheet1!$AH$641:$AK$641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Sheet1!$AG$642</c:f>
              <c:strCache>
                <c:ptCount val="1"/>
                <c:pt idx="0">
                  <c:v>HGF</c:v>
                </c:pt>
              </c:strCache>
            </c:strRef>
          </c:tx>
          <c:spPr>
            <a:ln w="63500">
              <a:solidFill>
                <a:srgbClr val="0070C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Sheet1!$AL$643:$AO$643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3.1738342610089556</c:v>
                  </c:pt>
                  <c:pt idx="2">
                    <c:v>5.0474485248568826</c:v>
                  </c:pt>
                  <c:pt idx="3">
                    <c:v>5.8926977647353436</c:v>
                  </c:pt>
                </c:numCache>
              </c:numRef>
            </c:plus>
            <c:minus>
              <c:numRef>
                <c:f>Sheet1!$AL$643:$AO$643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3.1738342610089556</c:v>
                  </c:pt>
                  <c:pt idx="2">
                    <c:v>5.0474485248568826</c:v>
                  </c:pt>
                  <c:pt idx="3">
                    <c:v>5.8926977647353436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Sheet1!$AH$642:$AK$642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100.0171184024033</c:v>
                </c:pt>
                <c:pt idx="2">
                  <c:v>106.03479567604259</c:v>
                </c:pt>
                <c:pt idx="3">
                  <c:v>104.58003649954075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Sheet1!$AG$643</c:f>
              <c:strCache>
                <c:ptCount val="1"/>
                <c:pt idx="0">
                  <c:v>Met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Sheet1!$AH$643:$AK$643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99.776754291087812</c:v>
                </c:pt>
                <c:pt idx="2">
                  <c:v>98.51157097886896</c:v>
                </c:pt>
                <c:pt idx="3">
                  <c:v>101.61757920842823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Sheet1!$AG$644</c:f>
              <c:strCache>
                <c:ptCount val="1"/>
                <c:pt idx="0">
                  <c:v>FGF-2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Sheet1!$AL$645:$AO$645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2.5755287377185558</c:v>
                  </c:pt>
                  <c:pt idx="2">
                    <c:v>4.5792532591188326</c:v>
                  </c:pt>
                  <c:pt idx="3">
                    <c:v>3.639335357862425</c:v>
                  </c:pt>
                </c:numCache>
              </c:numRef>
            </c:plus>
            <c:minus>
              <c:numRef>
                <c:f>Sheet1!$AL$645:$AO$645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2.5755287377185558</c:v>
                  </c:pt>
                  <c:pt idx="2">
                    <c:v>4.5792532591188326</c:v>
                  </c:pt>
                  <c:pt idx="3">
                    <c:v>3.639335357862425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Sheet1!$AH$644:$AK$644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98.688182202828557</c:v>
                </c:pt>
                <c:pt idx="2">
                  <c:v>100.06217092130242</c:v>
                </c:pt>
                <c:pt idx="3">
                  <c:v>100.17093019226542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Sheet1!$AG$645</c:f>
              <c:strCache>
                <c:ptCount val="1"/>
                <c:pt idx="0">
                  <c:v>TGF-β1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Sheet1!$AL$649:$AO$649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3.5529596589847117</c:v>
                  </c:pt>
                  <c:pt idx="2">
                    <c:v>1.229149672262166</c:v>
                  </c:pt>
                  <c:pt idx="3">
                    <c:v>2.6077954958507559</c:v>
                  </c:pt>
                </c:numCache>
              </c:numRef>
            </c:plus>
            <c:minus>
              <c:numRef>
                <c:f>Sheet1!$AL$649:$AO$649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3.5529596589847117</c:v>
                  </c:pt>
                  <c:pt idx="2">
                    <c:v>1.229149672262166</c:v>
                  </c:pt>
                  <c:pt idx="3">
                    <c:v>2.6077954958507559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Sheet1!$AH$645:$AK$645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101.52414308566563</c:v>
                </c:pt>
                <c:pt idx="2">
                  <c:v>96.367316688092131</c:v>
                </c:pt>
                <c:pt idx="3">
                  <c:v>101.01394209397576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Sheet1!$AG$646</c:f>
              <c:strCache>
                <c:ptCount val="1"/>
                <c:pt idx="0">
                  <c:v>SMAD4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Sheet1!$AL$647:$AO$647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3.8602724728469018</c:v>
                  </c:pt>
                  <c:pt idx="2">
                    <c:v>5.0704652118373721</c:v>
                  </c:pt>
                  <c:pt idx="3">
                    <c:v>4.5113332349502819</c:v>
                  </c:pt>
                </c:numCache>
              </c:numRef>
            </c:plus>
            <c:minus>
              <c:numRef>
                <c:f>Sheet1!$AL$647:$AO$647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3.8602724728469018</c:v>
                  </c:pt>
                  <c:pt idx="2">
                    <c:v>5.0704652118373721</c:v>
                  </c:pt>
                  <c:pt idx="3">
                    <c:v>4.5113332349502819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Sheet1!$AH$646:$AK$646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98.907976298476228</c:v>
                </c:pt>
                <c:pt idx="2">
                  <c:v>98.731716548717728</c:v>
                </c:pt>
                <c:pt idx="3">
                  <c:v>100.77567695952911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Sheet1!$AG$647</c:f>
              <c:strCache>
                <c:ptCount val="1"/>
                <c:pt idx="0">
                  <c:v>IGF-1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plus>
            <c:min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Sheet1!$AH$647:$AK$647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98.771156536353487</c:v>
                </c:pt>
                <c:pt idx="2">
                  <c:v>96.573083165279371</c:v>
                </c:pt>
                <c:pt idx="3">
                  <c:v>100.26960663320583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Sheet1!$AG$648</c:f>
              <c:strCache>
                <c:ptCount val="1"/>
                <c:pt idx="0">
                  <c:v>IGFIIR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Sheet1!$AL$649:$AO$649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3.5529596589847117</c:v>
                  </c:pt>
                  <c:pt idx="2">
                    <c:v>1.229149672262166</c:v>
                  </c:pt>
                  <c:pt idx="3">
                    <c:v>2.6077954958507559</c:v>
                  </c:pt>
                </c:numCache>
              </c:numRef>
            </c:plus>
            <c:minus>
              <c:numRef>
                <c:f>Sheet1!$AL$649:$AO$649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3.5529596589847117</c:v>
                  </c:pt>
                  <c:pt idx="2">
                    <c:v>1.229149672262166</c:v>
                  </c:pt>
                  <c:pt idx="3">
                    <c:v>2.6077954958507559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Sheet1!$AH$648:$AK$648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97.769844505897169</c:v>
                </c:pt>
                <c:pt idx="2">
                  <c:v>100.57922748457642</c:v>
                </c:pt>
                <c:pt idx="3">
                  <c:v>100.84626171574047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Sheet1!$AG$649</c:f>
              <c:strCache>
                <c:ptCount val="1"/>
                <c:pt idx="0">
                  <c:v>GH</c:v>
                </c:pt>
              </c:strCache>
            </c:strRef>
          </c:tx>
          <c:spPr>
            <a:ln w="63500">
              <a:solidFill>
                <a:srgbClr val="FF000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Sheet1!$AL$650:$AO$650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0.81971275323864123</c:v>
                  </c:pt>
                  <c:pt idx="2">
                    <c:v>0.9065351754636346</c:v>
                  </c:pt>
                  <c:pt idx="3">
                    <c:v>0.52907662539984601</c:v>
                  </c:pt>
                </c:numCache>
              </c:numRef>
            </c:plus>
            <c:minus>
              <c:numRef>
                <c:f>Sheet1!$AL$650:$AO$650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0.81971275323864123</c:v>
                  </c:pt>
                  <c:pt idx="2">
                    <c:v>0.9065351754636346</c:v>
                  </c:pt>
                  <c:pt idx="3">
                    <c:v>0.52907662539984601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Sheet1!$AH$649:$AK$649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99.799136981563009</c:v>
                </c:pt>
                <c:pt idx="2">
                  <c:v>109.64058102989046</c:v>
                </c:pt>
                <c:pt idx="3">
                  <c:v>104.55047951660421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Sheet1!$AG$650</c:f>
              <c:strCache>
                <c:ptCount val="1"/>
                <c:pt idx="0">
                  <c:v>GHRH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Sheet1!$AL$651:$AO$651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4.0804508336823933</c:v>
                  </c:pt>
                  <c:pt idx="2">
                    <c:v>3.9166580809724243</c:v>
                  </c:pt>
                  <c:pt idx="3">
                    <c:v>3.0058474144337093</c:v>
                  </c:pt>
                </c:numCache>
              </c:numRef>
            </c:plus>
            <c:minus>
              <c:numRef>
                <c:f>Sheet1!$AL$651:$AO$651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4.0804508336823933</c:v>
                  </c:pt>
                  <c:pt idx="2">
                    <c:v>3.9166580809724243</c:v>
                  </c:pt>
                  <c:pt idx="3">
                    <c:v>3.0058474144337093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Sheet1!$AH$650:$AK$650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98.707110626068953</c:v>
                </c:pt>
                <c:pt idx="2">
                  <c:v>100.60136315266533</c:v>
                </c:pt>
                <c:pt idx="3">
                  <c:v>103.59894536511123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Sheet1!$AG$651</c:f>
              <c:strCache>
                <c:ptCount val="1"/>
                <c:pt idx="0">
                  <c:v>HER1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Sheet1!$AL$652:$AO$652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2.3760790528053031</c:v>
                  </c:pt>
                  <c:pt idx="2">
                    <c:v>2.2495106896063772</c:v>
                  </c:pt>
                  <c:pt idx="3">
                    <c:v>2.2339074850963607</c:v>
                  </c:pt>
                </c:numCache>
              </c:numRef>
            </c:plus>
            <c:minus>
              <c:numRef>
                <c:f>Sheet1!$AL$652:$AO$652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2.3760790528053031</c:v>
                  </c:pt>
                  <c:pt idx="2">
                    <c:v>2.2495106896063772</c:v>
                  </c:pt>
                  <c:pt idx="3">
                    <c:v>2.2339074850963607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Sheet1!$AH$651:$AK$651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92.913740636322714</c:v>
                </c:pt>
                <c:pt idx="2">
                  <c:v>86.70368079427881</c:v>
                </c:pt>
                <c:pt idx="3">
                  <c:v>85.289583929738939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Sheet1!$AG$652</c:f>
              <c:strCache>
                <c:ptCount val="1"/>
                <c:pt idx="0">
                  <c:v>HER2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Sheet1!$AL$653:$AO$653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1.482749209643027</c:v>
                  </c:pt>
                  <c:pt idx="2">
                    <c:v>3.3358742859581541</c:v>
                  </c:pt>
                  <c:pt idx="3">
                    <c:v>1.482749209643027</c:v>
                  </c:pt>
                </c:numCache>
              </c:numRef>
            </c:plus>
            <c:minus>
              <c:numRef>
                <c:f>Sheet1!$AL$653:$AO$653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1.482749209643027</c:v>
                  </c:pt>
                  <c:pt idx="2">
                    <c:v>3.3358742859581541</c:v>
                  </c:pt>
                  <c:pt idx="3">
                    <c:v>1.482749209643027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Sheet1!$AH$652:$AK$652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99.661043152278694</c:v>
                </c:pt>
                <c:pt idx="2">
                  <c:v>98.776593649488518</c:v>
                </c:pt>
                <c:pt idx="3">
                  <c:v>104.06626144611901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Sheet1!$AG$653</c:f>
              <c:strCache>
                <c:ptCount val="1"/>
                <c:pt idx="0">
                  <c:v>ERβ</c:v>
                </c:pt>
              </c:strCache>
            </c:strRef>
          </c:tx>
          <c:spPr>
            <a:ln w="63500"/>
          </c:spPr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Sheet1!$AH$653:$AK$653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107.75561896054511</c:v>
                </c:pt>
                <c:pt idx="2">
                  <c:v>105.44000753426502</c:v>
                </c:pt>
                <c:pt idx="3">
                  <c:v>106.7598664183175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Sheet1!$AG$654</c:f>
              <c:strCache>
                <c:ptCount val="1"/>
                <c:pt idx="0">
                  <c:v>FGF-1</c:v>
                </c:pt>
              </c:strCache>
            </c:strRef>
          </c:tx>
          <c:spPr>
            <a:ln w="63500"/>
          </c:spPr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Sheet1!$AH$654:$AK$654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100.921299310281</c:v>
                </c:pt>
                <c:pt idx="2">
                  <c:v>97.07290958050929</c:v>
                </c:pt>
                <c:pt idx="3">
                  <c:v>95.725773320649253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340304"/>
        <c:axId val="194340864"/>
      </c:lineChart>
      <c:catAx>
        <c:axId val="194340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600" b="1" i="0" baseline="0"/>
            </a:pPr>
            <a:endParaRPr lang="ko-KR"/>
          </a:p>
        </c:txPr>
        <c:crossAx val="194340864"/>
        <c:crosses val="autoZero"/>
        <c:auto val="1"/>
        <c:lblAlgn val="ctr"/>
        <c:lblOffset val="100"/>
        <c:noMultiLvlLbl val="0"/>
      </c:catAx>
      <c:valAx>
        <c:axId val="194340864"/>
        <c:scaling>
          <c:orientation val="minMax"/>
          <c:max val="115"/>
          <c:min val="7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layout/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4340304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7200307605065464"/>
          <c:y val="0.19832766396266302"/>
          <c:w val="0.11615985737411436"/>
          <c:h val="0.59856392401399561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Inflammation-A</a:t>
            </a:r>
          </a:p>
        </c:rich>
      </c:tx>
      <c:layout>
        <c:manualLayout>
          <c:xMode val="edge"/>
          <c:yMode val="edge"/>
          <c:x val="0.4397307930257654"/>
          <c:y val="2.368265245707525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7198205096673526E-2"/>
          <c:y val="6.9045001701607905E-2"/>
          <c:w val="0.78318837483788439"/>
          <c:h val="0.79618410931315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cat>
            <c:strRef>
              <c:f>Sheet1!$AG$666:$AG$683</c:f>
              <c:strCache>
                <c:ptCount val="18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CD3</c:v>
                </c:pt>
                <c:pt idx="4">
                  <c:v>CD20</c:v>
                </c:pt>
                <c:pt idx="5">
                  <c:v>CD28</c:v>
                </c:pt>
                <c:pt idx="6">
                  <c:v>CD31</c:v>
                </c:pt>
                <c:pt idx="7">
                  <c:v>CD34</c:v>
                </c:pt>
                <c:pt idx="8">
                  <c:v>CD40</c:v>
                </c:pt>
                <c:pt idx="9">
                  <c:v>CD54</c:v>
                </c:pt>
                <c:pt idx="10">
                  <c:v>CD56</c:v>
                </c:pt>
                <c:pt idx="11">
                  <c:v>CD68</c:v>
                </c:pt>
                <c:pt idx="12">
                  <c:v>α1-AT</c:v>
                </c:pt>
                <c:pt idx="13">
                  <c:v>LL-37</c:v>
                </c:pt>
                <c:pt idx="14">
                  <c:v>cathepsin C</c:v>
                </c:pt>
                <c:pt idx="15">
                  <c:v>cathepsin G</c:v>
                </c:pt>
                <c:pt idx="16">
                  <c:v>cathepsin K</c:v>
                </c:pt>
                <c:pt idx="17">
                  <c:v>CD80</c:v>
                </c:pt>
              </c:strCache>
            </c:strRef>
          </c:cat>
          <c:val>
            <c:numRef>
              <c:f>Sheet1!$AH$666:$AH$683</c:f>
              <c:numCache>
                <c:formatCode>0_);[Red]\(0\)</c:formatCode>
                <c:ptCount val="1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Sheet1!$AM$666:$AM$682</c:f>
                <c:numCache>
                  <c:formatCode>General</c:formatCode>
                  <c:ptCount val="17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3.2678007057089751</c:v>
                  </c:pt>
                  <c:pt idx="4">
                    <c:v>1.7769239977685229</c:v>
                  </c:pt>
                  <c:pt idx="5">
                    <c:v>1.7535364350327214</c:v>
                  </c:pt>
                  <c:pt idx="6">
                    <c:v>3.201135010908541</c:v>
                  </c:pt>
                  <c:pt idx="7">
                    <c:v>2.0579918922519838</c:v>
                  </c:pt>
                  <c:pt idx="8">
                    <c:v>2.3024811217047638</c:v>
                  </c:pt>
                  <c:pt idx="9">
                    <c:v>3.2192525055889236</c:v>
                  </c:pt>
                  <c:pt idx="10">
                    <c:v>4.0322819683570321</c:v>
                  </c:pt>
                  <c:pt idx="11">
                    <c:v>2.1690468398216707</c:v>
                  </c:pt>
                  <c:pt idx="12">
                    <c:v>0.4489340963931332</c:v>
                  </c:pt>
                  <c:pt idx="13">
                    <c:v>1.7330719290983791</c:v>
                  </c:pt>
                  <c:pt idx="14">
                    <c:v>2.8355624787207603</c:v>
                  </c:pt>
                  <c:pt idx="15">
                    <c:v>1.8913999655573734</c:v>
                  </c:pt>
                  <c:pt idx="16">
                    <c:v>3.0615257736606702</c:v>
                  </c:pt>
                </c:numCache>
              </c:numRef>
            </c:plus>
            <c:minus>
              <c:numRef>
                <c:f>Sheet1!$AM$666:$AM$682</c:f>
                <c:numCache>
                  <c:formatCode>General</c:formatCode>
                  <c:ptCount val="17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3.2678007057089751</c:v>
                  </c:pt>
                  <c:pt idx="4">
                    <c:v>1.7769239977685229</c:v>
                  </c:pt>
                  <c:pt idx="5">
                    <c:v>1.7535364350327214</c:v>
                  </c:pt>
                  <c:pt idx="6">
                    <c:v>3.201135010908541</c:v>
                  </c:pt>
                  <c:pt idx="7">
                    <c:v>2.0579918922519838</c:v>
                  </c:pt>
                  <c:pt idx="8">
                    <c:v>2.3024811217047638</c:v>
                  </c:pt>
                  <c:pt idx="9">
                    <c:v>3.2192525055889236</c:v>
                  </c:pt>
                  <c:pt idx="10">
                    <c:v>4.0322819683570321</c:v>
                  </c:pt>
                  <c:pt idx="11">
                    <c:v>2.1690468398216707</c:v>
                  </c:pt>
                  <c:pt idx="12">
                    <c:v>0.4489340963931332</c:v>
                  </c:pt>
                  <c:pt idx="13">
                    <c:v>1.7330719290983791</c:v>
                  </c:pt>
                  <c:pt idx="14">
                    <c:v>2.8355624787207603</c:v>
                  </c:pt>
                  <c:pt idx="15">
                    <c:v>1.8913999655573734</c:v>
                  </c:pt>
                  <c:pt idx="16">
                    <c:v>3.0615257736606702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Sheet1!$AG$666:$AG$683</c:f>
              <c:strCache>
                <c:ptCount val="18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CD3</c:v>
                </c:pt>
                <c:pt idx="4">
                  <c:v>CD20</c:v>
                </c:pt>
                <c:pt idx="5">
                  <c:v>CD28</c:v>
                </c:pt>
                <c:pt idx="6">
                  <c:v>CD31</c:v>
                </c:pt>
                <c:pt idx="7">
                  <c:v>CD34</c:v>
                </c:pt>
                <c:pt idx="8">
                  <c:v>CD40</c:v>
                </c:pt>
                <c:pt idx="9">
                  <c:v>CD54</c:v>
                </c:pt>
                <c:pt idx="10">
                  <c:v>CD56</c:v>
                </c:pt>
                <c:pt idx="11">
                  <c:v>CD68</c:v>
                </c:pt>
                <c:pt idx="12">
                  <c:v>α1-AT</c:v>
                </c:pt>
                <c:pt idx="13">
                  <c:v>LL-37</c:v>
                </c:pt>
                <c:pt idx="14">
                  <c:v>cathepsin C</c:v>
                </c:pt>
                <c:pt idx="15">
                  <c:v>cathepsin G</c:v>
                </c:pt>
                <c:pt idx="16">
                  <c:v>cathepsin K</c:v>
                </c:pt>
                <c:pt idx="17">
                  <c:v>CD80</c:v>
                </c:pt>
              </c:strCache>
            </c:strRef>
          </c:cat>
          <c:val>
            <c:numRef>
              <c:f>Sheet1!$AI$666:$AI$683</c:f>
              <c:numCache>
                <c:formatCode>0.0_);[Red]\(0.0\)</c:formatCode>
                <c:ptCount val="18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98.627767291211896</c:v>
                </c:pt>
                <c:pt idx="4">
                  <c:v>100.54827340561761</c:v>
                </c:pt>
                <c:pt idx="5">
                  <c:v>102.83769729738239</c:v>
                </c:pt>
                <c:pt idx="6">
                  <c:v>105.39078278744833</c:v>
                </c:pt>
                <c:pt idx="7">
                  <c:v>98.055516388042648</c:v>
                </c:pt>
                <c:pt idx="8">
                  <c:v>100.6855029529264</c:v>
                </c:pt>
                <c:pt idx="9">
                  <c:v>106.73343679448375</c:v>
                </c:pt>
                <c:pt idx="10">
                  <c:v>101.00271476750831</c:v>
                </c:pt>
                <c:pt idx="11">
                  <c:v>104.15832415596861</c:v>
                </c:pt>
                <c:pt idx="12">
                  <c:v>103.02410496938725</c:v>
                </c:pt>
                <c:pt idx="13">
                  <c:v>108.89710295434534</c:v>
                </c:pt>
                <c:pt idx="14">
                  <c:v>103.885122758215</c:v>
                </c:pt>
                <c:pt idx="15">
                  <c:v>108.51147471699809</c:v>
                </c:pt>
                <c:pt idx="16">
                  <c:v>103.59565914506814</c:v>
                </c:pt>
                <c:pt idx="17">
                  <c:v>100.57678025336483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Sheet1!$AN$666:$AN$682</c:f>
                <c:numCache>
                  <c:formatCode>General</c:formatCode>
                  <c:ptCount val="17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2.5662838920922098</c:v>
                  </c:pt>
                  <c:pt idx="4">
                    <c:v>4.4497095435448362</c:v>
                  </c:pt>
                  <c:pt idx="5">
                    <c:v>5.7827510413578187</c:v>
                  </c:pt>
                  <c:pt idx="6">
                    <c:v>5.5867791668363536</c:v>
                  </c:pt>
                  <c:pt idx="7">
                    <c:v>5.2581507089565704</c:v>
                  </c:pt>
                  <c:pt idx="8">
                    <c:v>3.8636224736732663</c:v>
                  </c:pt>
                  <c:pt idx="9">
                    <c:v>2.1397542166363421</c:v>
                  </c:pt>
                  <c:pt idx="10">
                    <c:v>3.1109788104225213</c:v>
                  </c:pt>
                  <c:pt idx="11">
                    <c:v>2.3172990537297928</c:v>
                  </c:pt>
                  <c:pt idx="12">
                    <c:v>2.2706219015912792</c:v>
                  </c:pt>
                  <c:pt idx="13">
                    <c:v>3.2197886314777131</c:v>
                  </c:pt>
                  <c:pt idx="14">
                    <c:v>2.4274713946694484</c:v>
                  </c:pt>
                  <c:pt idx="15">
                    <c:v>2.8468720544141997</c:v>
                  </c:pt>
                  <c:pt idx="16">
                    <c:v>4.0436530068245515</c:v>
                  </c:pt>
                </c:numCache>
              </c:numRef>
            </c:plus>
            <c:minus>
              <c:numRef>
                <c:f>Sheet1!$AN$666:$AN$682</c:f>
                <c:numCache>
                  <c:formatCode>General</c:formatCode>
                  <c:ptCount val="17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2.5662838920922098</c:v>
                  </c:pt>
                  <c:pt idx="4">
                    <c:v>4.4497095435448362</c:v>
                  </c:pt>
                  <c:pt idx="5">
                    <c:v>5.7827510413578187</c:v>
                  </c:pt>
                  <c:pt idx="6">
                    <c:v>5.5867791668363536</c:v>
                  </c:pt>
                  <c:pt idx="7">
                    <c:v>5.2581507089565704</c:v>
                  </c:pt>
                  <c:pt idx="8">
                    <c:v>3.8636224736732663</c:v>
                  </c:pt>
                  <c:pt idx="9">
                    <c:v>2.1397542166363421</c:v>
                  </c:pt>
                  <c:pt idx="10">
                    <c:v>3.1109788104225213</c:v>
                  </c:pt>
                  <c:pt idx="11">
                    <c:v>2.3172990537297928</c:v>
                  </c:pt>
                  <c:pt idx="12">
                    <c:v>2.2706219015912792</c:v>
                  </c:pt>
                  <c:pt idx="13">
                    <c:v>3.2197886314777131</c:v>
                  </c:pt>
                  <c:pt idx="14">
                    <c:v>2.4274713946694484</c:v>
                  </c:pt>
                  <c:pt idx="15">
                    <c:v>2.8468720544141997</c:v>
                  </c:pt>
                  <c:pt idx="16">
                    <c:v>4.0436530068245515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Sheet1!$AG$666:$AG$683</c:f>
              <c:strCache>
                <c:ptCount val="18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CD3</c:v>
                </c:pt>
                <c:pt idx="4">
                  <c:v>CD20</c:v>
                </c:pt>
                <c:pt idx="5">
                  <c:v>CD28</c:v>
                </c:pt>
                <c:pt idx="6">
                  <c:v>CD31</c:v>
                </c:pt>
                <c:pt idx="7">
                  <c:v>CD34</c:v>
                </c:pt>
                <c:pt idx="8">
                  <c:v>CD40</c:v>
                </c:pt>
                <c:pt idx="9">
                  <c:v>CD54</c:v>
                </c:pt>
                <c:pt idx="10">
                  <c:v>CD56</c:v>
                </c:pt>
                <c:pt idx="11">
                  <c:v>CD68</c:v>
                </c:pt>
                <c:pt idx="12">
                  <c:v>α1-AT</c:v>
                </c:pt>
                <c:pt idx="13">
                  <c:v>LL-37</c:v>
                </c:pt>
                <c:pt idx="14">
                  <c:v>cathepsin C</c:v>
                </c:pt>
                <c:pt idx="15">
                  <c:v>cathepsin G</c:v>
                </c:pt>
                <c:pt idx="16">
                  <c:v>cathepsin K</c:v>
                </c:pt>
                <c:pt idx="17">
                  <c:v>CD80</c:v>
                </c:pt>
              </c:strCache>
            </c:strRef>
          </c:cat>
          <c:val>
            <c:numRef>
              <c:f>Sheet1!$AJ$666:$AJ$683</c:f>
              <c:numCache>
                <c:formatCode>0.0_);[Red]\(0.0\)</c:formatCode>
                <c:ptCount val="18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103.4225412210163</c:v>
                </c:pt>
                <c:pt idx="4">
                  <c:v>113.44088037875919</c:v>
                </c:pt>
                <c:pt idx="5">
                  <c:v>103.32069962136794</c:v>
                </c:pt>
                <c:pt idx="6">
                  <c:v>104.12774701524006</c:v>
                </c:pt>
                <c:pt idx="7">
                  <c:v>98.480079358205572</c:v>
                </c:pt>
                <c:pt idx="8">
                  <c:v>100.58193917892156</c:v>
                </c:pt>
                <c:pt idx="9">
                  <c:v>95.708294418054535</c:v>
                </c:pt>
                <c:pt idx="10">
                  <c:v>99.418522675932252</c:v>
                </c:pt>
                <c:pt idx="11">
                  <c:v>112.41560219921594</c:v>
                </c:pt>
                <c:pt idx="12">
                  <c:v>101.21947609201416</c:v>
                </c:pt>
                <c:pt idx="13">
                  <c:v>107.23009367513879</c:v>
                </c:pt>
                <c:pt idx="14">
                  <c:v>121.42222469506608</c:v>
                </c:pt>
                <c:pt idx="15">
                  <c:v>124.37070827627306</c:v>
                </c:pt>
                <c:pt idx="16">
                  <c:v>106.04010094908406</c:v>
                </c:pt>
                <c:pt idx="17">
                  <c:v>102.20057063918739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Sheet1!$AO$666:$AO$682</c:f>
                <c:numCache>
                  <c:formatCode>General</c:formatCode>
                  <c:ptCount val="17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4.9687036384700676</c:v>
                  </c:pt>
                  <c:pt idx="4">
                    <c:v>2.0743438825329341</c:v>
                  </c:pt>
                  <c:pt idx="5">
                    <c:v>3.3716322638838356</c:v>
                  </c:pt>
                  <c:pt idx="6">
                    <c:v>3.7223706212458669</c:v>
                  </c:pt>
                  <c:pt idx="7">
                    <c:v>1.8093432223059673</c:v>
                  </c:pt>
                  <c:pt idx="8">
                    <c:v>1.7170812987419519</c:v>
                  </c:pt>
                  <c:pt idx="9">
                    <c:v>4.4451533572946484</c:v>
                  </c:pt>
                  <c:pt idx="10">
                    <c:v>3.80413484394587</c:v>
                  </c:pt>
                  <c:pt idx="11">
                    <c:v>0.85424841328171541</c:v>
                  </c:pt>
                  <c:pt idx="12">
                    <c:v>1.6457677011611436</c:v>
                  </c:pt>
                  <c:pt idx="13">
                    <c:v>1.0028221131438728</c:v>
                  </c:pt>
                  <c:pt idx="14">
                    <c:v>1.709510093750064</c:v>
                  </c:pt>
                  <c:pt idx="15">
                    <c:v>2.5887504789010634</c:v>
                  </c:pt>
                  <c:pt idx="16">
                    <c:v>4.9595405809637629</c:v>
                  </c:pt>
                </c:numCache>
              </c:numRef>
            </c:plus>
            <c:minus>
              <c:numRef>
                <c:f>Sheet1!$AO$666:$AO$681</c:f>
                <c:numCache>
                  <c:formatCode>General</c:formatCode>
                  <c:ptCount val="16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4.9687036384700676</c:v>
                  </c:pt>
                  <c:pt idx="4">
                    <c:v>2.0743438825329341</c:v>
                  </c:pt>
                  <c:pt idx="5">
                    <c:v>3.3716322638838356</c:v>
                  </c:pt>
                  <c:pt idx="6">
                    <c:v>3.7223706212458669</c:v>
                  </c:pt>
                  <c:pt idx="7">
                    <c:v>1.8093432223059673</c:v>
                  </c:pt>
                  <c:pt idx="8">
                    <c:v>1.7170812987419519</c:v>
                  </c:pt>
                  <c:pt idx="9">
                    <c:v>4.4451533572946484</c:v>
                  </c:pt>
                  <c:pt idx="10">
                    <c:v>3.80413484394587</c:v>
                  </c:pt>
                  <c:pt idx="11">
                    <c:v>0.85424841328171541</c:v>
                  </c:pt>
                  <c:pt idx="12">
                    <c:v>1.6457677011611436</c:v>
                  </c:pt>
                  <c:pt idx="13">
                    <c:v>1.0028221131438728</c:v>
                  </c:pt>
                  <c:pt idx="14">
                    <c:v>1.709510093750064</c:v>
                  </c:pt>
                  <c:pt idx="15">
                    <c:v>2.5887504789010634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Sheet1!$AG$666:$AG$683</c:f>
              <c:strCache>
                <c:ptCount val="18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CD3</c:v>
                </c:pt>
                <c:pt idx="4">
                  <c:v>CD20</c:v>
                </c:pt>
                <c:pt idx="5">
                  <c:v>CD28</c:v>
                </c:pt>
                <c:pt idx="6">
                  <c:v>CD31</c:v>
                </c:pt>
                <c:pt idx="7">
                  <c:v>CD34</c:v>
                </c:pt>
                <c:pt idx="8">
                  <c:v>CD40</c:v>
                </c:pt>
                <c:pt idx="9">
                  <c:v>CD54</c:v>
                </c:pt>
                <c:pt idx="10">
                  <c:v>CD56</c:v>
                </c:pt>
                <c:pt idx="11">
                  <c:v>CD68</c:v>
                </c:pt>
                <c:pt idx="12">
                  <c:v>α1-AT</c:v>
                </c:pt>
                <c:pt idx="13">
                  <c:v>LL-37</c:v>
                </c:pt>
                <c:pt idx="14">
                  <c:v>cathepsin C</c:v>
                </c:pt>
                <c:pt idx="15">
                  <c:v>cathepsin G</c:v>
                </c:pt>
                <c:pt idx="16">
                  <c:v>cathepsin K</c:v>
                </c:pt>
                <c:pt idx="17">
                  <c:v>CD80</c:v>
                </c:pt>
              </c:strCache>
            </c:strRef>
          </c:cat>
          <c:val>
            <c:numRef>
              <c:f>Sheet1!$AK$666:$AK$683</c:f>
              <c:numCache>
                <c:formatCode>0.0_);[Red]\(0.0\)</c:formatCode>
                <c:ptCount val="18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102.67504268980758</c:v>
                </c:pt>
                <c:pt idx="4">
                  <c:v>117.36750592282806</c:v>
                </c:pt>
                <c:pt idx="5">
                  <c:v>109.90419186913118</c:v>
                </c:pt>
                <c:pt idx="6">
                  <c:v>103.08969515281191</c:v>
                </c:pt>
                <c:pt idx="7">
                  <c:v>94.488595177671414</c:v>
                </c:pt>
                <c:pt idx="8">
                  <c:v>96.618196490422335</c:v>
                </c:pt>
                <c:pt idx="9">
                  <c:v>93.614361818410558</c:v>
                </c:pt>
                <c:pt idx="10">
                  <c:v>104.10553521513742</c:v>
                </c:pt>
                <c:pt idx="11">
                  <c:v>103.47687539969108</c:v>
                </c:pt>
                <c:pt idx="12">
                  <c:v>107.04392234877805</c:v>
                </c:pt>
                <c:pt idx="13">
                  <c:v>93.129766841300977</c:v>
                </c:pt>
                <c:pt idx="14">
                  <c:v>108.09991320787123</c:v>
                </c:pt>
                <c:pt idx="15">
                  <c:v>117.25413511363469</c:v>
                </c:pt>
                <c:pt idx="16">
                  <c:v>102.23653391436198</c:v>
                </c:pt>
                <c:pt idx="17">
                  <c:v>103.4447036168912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4603856"/>
        <c:axId val="194604416"/>
      </c:barChart>
      <c:catAx>
        <c:axId val="1946038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4604416"/>
        <c:crosses val="autoZero"/>
        <c:auto val="1"/>
        <c:lblAlgn val="ctr"/>
        <c:lblOffset val="100"/>
        <c:noMultiLvlLbl val="0"/>
      </c:catAx>
      <c:valAx>
        <c:axId val="194604416"/>
        <c:scaling>
          <c:orientation val="minMax"/>
          <c:max val="150"/>
          <c:min val="8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4603856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410050089440906"/>
          <c:y val="0.42648244974059768"/>
          <c:w val="0.10080513011866871"/>
          <c:h val="0.20085999658285048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Inflammation-B</a:t>
            </a:r>
          </a:p>
        </c:rich>
      </c:tx>
      <c:layout>
        <c:manualLayout>
          <c:xMode val="edge"/>
          <c:yMode val="edge"/>
          <c:x val="0.43812830188679325"/>
          <c:y val="4.736530491415050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729114049423065E-2"/>
          <c:y val="7.473627941542442E-2"/>
          <c:w val="0.78887622443420991"/>
          <c:h val="0.769875340332626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Sheet1!$AG$691:$AG$712</c:f>
              <c:strCache>
                <c:ptCount val="22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TNFα</c:v>
                </c:pt>
                <c:pt idx="4">
                  <c:v>IL-1</c:v>
                </c:pt>
                <c:pt idx="5">
                  <c:v>IL-6</c:v>
                </c:pt>
                <c:pt idx="6">
                  <c:v>IL-8</c:v>
                </c:pt>
                <c:pt idx="7">
                  <c:v>IL-10</c:v>
                </c:pt>
                <c:pt idx="8">
                  <c:v>IL-12</c:v>
                </c:pt>
                <c:pt idx="9">
                  <c:v>IL-28</c:v>
                </c:pt>
                <c:pt idx="10">
                  <c:v>COX-1</c:v>
                </c:pt>
                <c:pt idx="11">
                  <c:v>COX-2</c:v>
                </c:pt>
                <c:pt idx="12">
                  <c:v>M-CSF</c:v>
                </c:pt>
                <c:pt idx="13">
                  <c:v>MMP-1</c:v>
                </c:pt>
                <c:pt idx="14">
                  <c:v>MMP-2</c:v>
                </c:pt>
                <c:pt idx="15">
                  <c:v>MMP-3</c:v>
                </c:pt>
                <c:pt idx="16">
                  <c:v>MMP-9</c:v>
                </c:pt>
                <c:pt idx="17">
                  <c:v>MMP-10</c:v>
                </c:pt>
                <c:pt idx="18">
                  <c:v>MMP-12</c:v>
                </c:pt>
                <c:pt idx="19">
                  <c:v>LTA4H</c:v>
                </c:pt>
                <c:pt idx="20">
                  <c:v>lysozyme</c:v>
                </c:pt>
                <c:pt idx="21">
                  <c:v>CXCR4</c:v>
                </c:pt>
              </c:strCache>
            </c:strRef>
          </c:cat>
          <c:val>
            <c:numRef>
              <c:f>Sheet1!$AH$691:$AH$712</c:f>
              <c:numCache>
                <c:formatCode>0_);[Red]\(0\)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Sheet1!$AM$691:$AM$708</c:f>
                <c:numCache>
                  <c:formatCode>General</c:formatCode>
                  <c:ptCount val="18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1.9223378447099373</c:v>
                  </c:pt>
                  <c:pt idx="4">
                    <c:v>1.9386084886602508</c:v>
                  </c:pt>
                  <c:pt idx="5">
                    <c:v>3.8973402200679717</c:v>
                  </c:pt>
                  <c:pt idx="6">
                    <c:v>1.6461930823538711</c:v>
                  </c:pt>
                  <c:pt idx="7">
                    <c:v>2.2111356246367802</c:v>
                  </c:pt>
                  <c:pt idx="8">
                    <c:v>2.1422129901267093</c:v>
                  </c:pt>
                  <c:pt idx="9">
                    <c:v>2.4368512369361515</c:v>
                  </c:pt>
                  <c:pt idx="10">
                    <c:v>10.464827170696019</c:v>
                  </c:pt>
                  <c:pt idx="11">
                    <c:v>3.3562755122363797</c:v>
                  </c:pt>
                  <c:pt idx="12">
                    <c:v>1.7361835539470731</c:v>
                  </c:pt>
                  <c:pt idx="13">
                    <c:v>4.1694535428446144</c:v>
                  </c:pt>
                  <c:pt idx="14">
                    <c:v>4.116152050055069</c:v>
                  </c:pt>
                  <c:pt idx="15">
                    <c:v>1.7410329175557653</c:v>
                  </c:pt>
                  <c:pt idx="16">
                    <c:v>3.7591214022108588</c:v>
                  </c:pt>
                  <c:pt idx="17">
                    <c:v>0.92654511934145922</c:v>
                  </c:pt>
                </c:numCache>
              </c:numRef>
            </c:plus>
            <c:minus>
              <c:numRef>
                <c:f>Sheet1!$AM$691:$AM$708</c:f>
                <c:numCache>
                  <c:formatCode>General</c:formatCode>
                  <c:ptCount val="18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1.9223378447099373</c:v>
                  </c:pt>
                  <c:pt idx="4">
                    <c:v>1.9386084886602508</c:v>
                  </c:pt>
                  <c:pt idx="5">
                    <c:v>3.8973402200679717</c:v>
                  </c:pt>
                  <c:pt idx="6">
                    <c:v>1.6461930823538711</c:v>
                  </c:pt>
                  <c:pt idx="7">
                    <c:v>2.2111356246367802</c:v>
                  </c:pt>
                  <c:pt idx="8">
                    <c:v>2.1422129901267093</c:v>
                  </c:pt>
                  <c:pt idx="9">
                    <c:v>2.4368512369361515</c:v>
                  </c:pt>
                  <c:pt idx="10">
                    <c:v>10.464827170696019</c:v>
                  </c:pt>
                  <c:pt idx="11">
                    <c:v>3.3562755122363797</c:v>
                  </c:pt>
                  <c:pt idx="12">
                    <c:v>1.7361835539470731</c:v>
                  </c:pt>
                  <c:pt idx="13">
                    <c:v>4.1694535428446144</c:v>
                  </c:pt>
                  <c:pt idx="14">
                    <c:v>4.116152050055069</c:v>
                  </c:pt>
                  <c:pt idx="15">
                    <c:v>1.7410329175557653</c:v>
                  </c:pt>
                  <c:pt idx="16">
                    <c:v>3.7591214022108588</c:v>
                  </c:pt>
                  <c:pt idx="17">
                    <c:v>0.92654511934145922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Sheet1!$AG$691:$AG$712</c:f>
              <c:strCache>
                <c:ptCount val="22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TNFα</c:v>
                </c:pt>
                <c:pt idx="4">
                  <c:v>IL-1</c:v>
                </c:pt>
                <c:pt idx="5">
                  <c:v>IL-6</c:v>
                </c:pt>
                <c:pt idx="6">
                  <c:v>IL-8</c:v>
                </c:pt>
                <c:pt idx="7">
                  <c:v>IL-10</c:v>
                </c:pt>
                <c:pt idx="8">
                  <c:v>IL-12</c:v>
                </c:pt>
                <c:pt idx="9">
                  <c:v>IL-28</c:v>
                </c:pt>
                <c:pt idx="10">
                  <c:v>COX-1</c:v>
                </c:pt>
                <c:pt idx="11">
                  <c:v>COX-2</c:v>
                </c:pt>
                <c:pt idx="12">
                  <c:v>M-CSF</c:v>
                </c:pt>
                <c:pt idx="13">
                  <c:v>MMP-1</c:v>
                </c:pt>
                <c:pt idx="14">
                  <c:v>MMP-2</c:v>
                </c:pt>
                <c:pt idx="15">
                  <c:v>MMP-3</c:v>
                </c:pt>
                <c:pt idx="16">
                  <c:v>MMP-9</c:v>
                </c:pt>
                <c:pt idx="17">
                  <c:v>MMP-10</c:v>
                </c:pt>
                <c:pt idx="18">
                  <c:v>MMP-12</c:v>
                </c:pt>
                <c:pt idx="19">
                  <c:v>LTA4H</c:v>
                </c:pt>
                <c:pt idx="20">
                  <c:v>lysozyme</c:v>
                </c:pt>
                <c:pt idx="21">
                  <c:v>CXCR4</c:v>
                </c:pt>
              </c:strCache>
            </c:strRef>
          </c:cat>
          <c:val>
            <c:numRef>
              <c:f>Sheet1!$AI$691:$AI$712</c:f>
              <c:numCache>
                <c:formatCode>0.0_);[Red]\(0.0\)</c:formatCode>
                <c:ptCount val="22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103.91100079475075</c:v>
                </c:pt>
                <c:pt idx="4">
                  <c:v>99.247110269347289</c:v>
                </c:pt>
                <c:pt idx="5">
                  <c:v>93.084704869272031</c:v>
                </c:pt>
                <c:pt idx="6">
                  <c:v>93.880326639905661</c:v>
                </c:pt>
                <c:pt idx="7">
                  <c:v>110.33988781970956</c:v>
                </c:pt>
                <c:pt idx="8">
                  <c:v>117.99227176481928</c:v>
                </c:pt>
                <c:pt idx="9">
                  <c:v>95.65725657607635</c:v>
                </c:pt>
                <c:pt idx="10">
                  <c:v>96.529428418318972</c:v>
                </c:pt>
                <c:pt idx="11">
                  <c:v>98.984908663564838</c:v>
                </c:pt>
                <c:pt idx="12">
                  <c:v>107.42640639155374</c:v>
                </c:pt>
                <c:pt idx="13">
                  <c:v>106.09866815317265</c:v>
                </c:pt>
                <c:pt idx="14">
                  <c:v>102.00540715896804</c:v>
                </c:pt>
                <c:pt idx="15">
                  <c:v>87.484657088885143</c:v>
                </c:pt>
                <c:pt idx="16">
                  <c:v>121.13671499086969</c:v>
                </c:pt>
                <c:pt idx="17">
                  <c:v>108.80793320806781</c:v>
                </c:pt>
                <c:pt idx="18">
                  <c:v>100.01258156001225</c:v>
                </c:pt>
                <c:pt idx="19">
                  <c:v>92.356907821973209</c:v>
                </c:pt>
                <c:pt idx="20">
                  <c:v>102.21871736401012</c:v>
                </c:pt>
                <c:pt idx="21">
                  <c:v>90.281319204575979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Sheet1!$AN$691:$AN$708</c:f>
                <c:numCache>
                  <c:formatCode>General</c:formatCode>
                  <c:ptCount val="18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2.1615153936949434</c:v>
                  </c:pt>
                  <c:pt idx="4">
                    <c:v>3.0286908190896868</c:v>
                  </c:pt>
                  <c:pt idx="5">
                    <c:v>3.5448038546750196</c:v>
                  </c:pt>
                  <c:pt idx="6">
                    <c:v>1.6168728934443943</c:v>
                  </c:pt>
                  <c:pt idx="7">
                    <c:v>3.4678101135279977</c:v>
                  </c:pt>
                  <c:pt idx="8">
                    <c:v>0.85598488396346029</c:v>
                  </c:pt>
                  <c:pt idx="9">
                    <c:v>1.9870086984869479</c:v>
                  </c:pt>
                  <c:pt idx="10">
                    <c:v>10.626611084233485</c:v>
                  </c:pt>
                  <c:pt idx="11">
                    <c:v>2.8544837301328947</c:v>
                  </c:pt>
                  <c:pt idx="12">
                    <c:v>1.9720100756116667</c:v>
                  </c:pt>
                  <c:pt idx="13">
                    <c:v>4.6546065528698453</c:v>
                  </c:pt>
                  <c:pt idx="14">
                    <c:v>3.0262004696627534</c:v>
                  </c:pt>
                  <c:pt idx="15">
                    <c:v>2.1604839391876207</c:v>
                  </c:pt>
                  <c:pt idx="16">
                    <c:v>3.5642316639652236</c:v>
                  </c:pt>
                  <c:pt idx="17">
                    <c:v>1.7814790934298794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9525"/>
            </c:spPr>
          </c:errBars>
          <c:cat>
            <c:strRef>
              <c:f>Sheet1!$AG$691:$AG$712</c:f>
              <c:strCache>
                <c:ptCount val="22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TNFα</c:v>
                </c:pt>
                <c:pt idx="4">
                  <c:v>IL-1</c:v>
                </c:pt>
                <c:pt idx="5">
                  <c:v>IL-6</c:v>
                </c:pt>
                <c:pt idx="6">
                  <c:v>IL-8</c:v>
                </c:pt>
                <c:pt idx="7">
                  <c:v>IL-10</c:v>
                </c:pt>
                <c:pt idx="8">
                  <c:v>IL-12</c:v>
                </c:pt>
                <c:pt idx="9">
                  <c:v>IL-28</c:v>
                </c:pt>
                <c:pt idx="10">
                  <c:v>COX-1</c:v>
                </c:pt>
                <c:pt idx="11">
                  <c:v>COX-2</c:v>
                </c:pt>
                <c:pt idx="12">
                  <c:v>M-CSF</c:v>
                </c:pt>
                <c:pt idx="13">
                  <c:v>MMP-1</c:v>
                </c:pt>
                <c:pt idx="14">
                  <c:v>MMP-2</c:v>
                </c:pt>
                <c:pt idx="15">
                  <c:v>MMP-3</c:v>
                </c:pt>
                <c:pt idx="16">
                  <c:v>MMP-9</c:v>
                </c:pt>
                <c:pt idx="17">
                  <c:v>MMP-10</c:v>
                </c:pt>
                <c:pt idx="18">
                  <c:v>MMP-12</c:v>
                </c:pt>
                <c:pt idx="19">
                  <c:v>LTA4H</c:v>
                </c:pt>
                <c:pt idx="20">
                  <c:v>lysozyme</c:v>
                </c:pt>
                <c:pt idx="21">
                  <c:v>CXCR4</c:v>
                </c:pt>
              </c:strCache>
            </c:strRef>
          </c:cat>
          <c:val>
            <c:numRef>
              <c:f>Sheet1!$AJ$691:$AJ$712</c:f>
              <c:numCache>
                <c:formatCode>0.0_);[Red]\(0.0\)</c:formatCode>
                <c:ptCount val="22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102.2363294412158</c:v>
                </c:pt>
                <c:pt idx="4">
                  <c:v>100.18881211614006</c:v>
                </c:pt>
                <c:pt idx="5">
                  <c:v>95.003992235003125</c:v>
                </c:pt>
                <c:pt idx="6">
                  <c:v>105.628443572648</c:v>
                </c:pt>
                <c:pt idx="7">
                  <c:v>113.08950348621285</c:v>
                </c:pt>
                <c:pt idx="8">
                  <c:v>108.11069318293693</c:v>
                </c:pt>
                <c:pt idx="9">
                  <c:v>91.546492344835627</c:v>
                </c:pt>
                <c:pt idx="10">
                  <c:v>99.396352061212951</c:v>
                </c:pt>
                <c:pt idx="11">
                  <c:v>95.398511017806811</c:v>
                </c:pt>
                <c:pt idx="12">
                  <c:v>102.42906964268592</c:v>
                </c:pt>
                <c:pt idx="13">
                  <c:v>106.38435628987948</c:v>
                </c:pt>
                <c:pt idx="14">
                  <c:v>85.883056474034575</c:v>
                </c:pt>
                <c:pt idx="15">
                  <c:v>92.030335045776269</c:v>
                </c:pt>
                <c:pt idx="16">
                  <c:v>106.6691615811541</c:v>
                </c:pt>
                <c:pt idx="17">
                  <c:v>100.17395222823302</c:v>
                </c:pt>
                <c:pt idx="18">
                  <c:v>107.14328973521128</c:v>
                </c:pt>
                <c:pt idx="19">
                  <c:v>92.605673111182057</c:v>
                </c:pt>
                <c:pt idx="20">
                  <c:v>101.87326191983136</c:v>
                </c:pt>
                <c:pt idx="21">
                  <c:v>89.918261968474582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dLbls>
            <c:dLbl>
              <c:idx val="17"/>
              <c:spPr/>
              <c:txPr>
                <a:bodyPr/>
                <a:lstStyle/>
                <a:p>
                  <a:pPr>
                    <a:defRPr sz="1200" b="1" i="0" baseline="0"/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Sheet1!$AO$691:$AO$708</c:f>
                <c:numCache>
                  <c:formatCode>General</c:formatCode>
                  <c:ptCount val="18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2.4406328888566482</c:v>
                  </c:pt>
                  <c:pt idx="4">
                    <c:v>2.0245726204729237</c:v>
                  </c:pt>
                  <c:pt idx="5">
                    <c:v>3.7795657379219287</c:v>
                  </c:pt>
                  <c:pt idx="6">
                    <c:v>3.4962617145142669</c:v>
                  </c:pt>
                  <c:pt idx="7">
                    <c:v>2.7906583467173371</c:v>
                  </c:pt>
                  <c:pt idx="8">
                    <c:v>1.8625145284942444</c:v>
                  </c:pt>
                  <c:pt idx="9">
                    <c:v>3.2774457615481536</c:v>
                  </c:pt>
                  <c:pt idx="10">
                    <c:v>8.1800868840051084</c:v>
                  </c:pt>
                  <c:pt idx="11">
                    <c:v>3.346172145089414</c:v>
                  </c:pt>
                  <c:pt idx="12">
                    <c:v>3.069471398720935</c:v>
                  </c:pt>
                  <c:pt idx="13">
                    <c:v>3.7085303047893374</c:v>
                  </c:pt>
                  <c:pt idx="14">
                    <c:v>3.6489069815157831</c:v>
                  </c:pt>
                  <c:pt idx="15">
                    <c:v>3.2196578841002923</c:v>
                  </c:pt>
                  <c:pt idx="16">
                    <c:v>4.2607519807863019</c:v>
                  </c:pt>
                  <c:pt idx="17">
                    <c:v>0.82740301036063002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9525"/>
            </c:spPr>
          </c:errBars>
          <c:cat>
            <c:strRef>
              <c:f>Sheet1!$AG$691:$AG$712</c:f>
              <c:strCache>
                <c:ptCount val="22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TNFα</c:v>
                </c:pt>
                <c:pt idx="4">
                  <c:v>IL-1</c:v>
                </c:pt>
                <c:pt idx="5">
                  <c:v>IL-6</c:v>
                </c:pt>
                <c:pt idx="6">
                  <c:v>IL-8</c:v>
                </c:pt>
                <c:pt idx="7">
                  <c:v>IL-10</c:v>
                </c:pt>
                <c:pt idx="8">
                  <c:v>IL-12</c:v>
                </c:pt>
                <c:pt idx="9">
                  <c:v>IL-28</c:v>
                </c:pt>
                <c:pt idx="10">
                  <c:v>COX-1</c:v>
                </c:pt>
                <c:pt idx="11">
                  <c:v>COX-2</c:v>
                </c:pt>
                <c:pt idx="12">
                  <c:v>M-CSF</c:v>
                </c:pt>
                <c:pt idx="13">
                  <c:v>MMP-1</c:v>
                </c:pt>
                <c:pt idx="14">
                  <c:v>MMP-2</c:v>
                </c:pt>
                <c:pt idx="15">
                  <c:v>MMP-3</c:v>
                </c:pt>
                <c:pt idx="16">
                  <c:v>MMP-9</c:v>
                </c:pt>
                <c:pt idx="17">
                  <c:v>MMP-10</c:v>
                </c:pt>
                <c:pt idx="18">
                  <c:v>MMP-12</c:v>
                </c:pt>
                <c:pt idx="19">
                  <c:v>LTA4H</c:v>
                </c:pt>
                <c:pt idx="20">
                  <c:v>lysozyme</c:v>
                </c:pt>
                <c:pt idx="21">
                  <c:v>CXCR4</c:v>
                </c:pt>
              </c:strCache>
            </c:strRef>
          </c:cat>
          <c:val>
            <c:numRef>
              <c:f>Sheet1!$AK$691:$AK$712</c:f>
              <c:numCache>
                <c:formatCode>0.0_);[Red]\(0.0\)</c:formatCode>
                <c:ptCount val="22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101.22647023844844</c:v>
                </c:pt>
                <c:pt idx="4">
                  <c:v>103.67108148535142</c:v>
                </c:pt>
                <c:pt idx="5">
                  <c:v>87.349762883043979</c:v>
                </c:pt>
                <c:pt idx="6">
                  <c:v>103.32933343395443</c:v>
                </c:pt>
                <c:pt idx="7">
                  <c:v>117.19827956689515</c:v>
                </c:pt>
                <c:pt idx="8">
                  <c:v>106.04186171743888</c:v>
                </c:pt>
                <c:pt idx="9">
                  <c:v>96.559319115142415</c:v>
                </c:pt>
                <c:pt idx="10">
                  <c:v>102.23375658746059</c:v>
                </c:pt>
                <c:pt idx="11">
                  <c:v>97.991125113067255</c:v>
                </c:pt>
                <c:pt idx="12">
                  <c:v>83.585073993683366</c:v>
                </c:pt>
                <c:pt idx="13">
                  <c:v>107.25350212300017</c:v>
                </c:pt>
                <c:pt idx="14">
                  <c:v>88.756653358085842</c:v>
                </c:pt>
                <c:pt idx="15">
                  <c:v>92.796717948879163</c:v>
                </c:pt>
                <c:pt idx="16">
                  <c:v>107.37872194157778</c:v>
                </c:pt>
                <c:pt idx="17">
                  <c:v>98.307960126895026</c:v>
                </c:pt>
                <c:pt idx="18">
                  <c:v>98.197052998904439</c:v>
                </c:pt>
                <c:pt idx="19">
                  <c:v>92.806566149279973</c:v>
                </c:pt>
                <c:pt idx="20">
                  <c:v>105.89398089780182</c:v>
                </c:pt>
                <c:pt idx="21">
                  <c:v>94.552373092511459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4750768"/>
        <c:axId val="194751328"/>
      </c:barChart>
      <c:catAx>
        <c:axId val="194750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4751328"/>
        <c:crosses val="autoZero"/>
        <c:auto val="1"/>
        <c:lblAlgn val="ctr"/>
        <c:lblOffset val="100"/>
        <c:noMultiLvlLbl val="0"/>
      </c:catAx>
      <c:valAx>
        <c:axId val="194751328"/>
        <c:scaling>
          <c:orientation val="minMax"/>
          <c:max val="130"/>
          <c:min val="6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layout/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4750768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7768695733590063"/>
          <c:y val="0.42280568389168294"/>
          <c:w val="0.11043435628002771"/>
          <c:h val="0.22770385217671221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Immunity-related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045662543785908E-2"/>
          <c:y val="9.8563731881207747E-2"/>
          <c:w val="0.79202927001009582"/>
          <c:h val="0.81597456346903663"/>
        </c:manualLayout>
      </c:layout>
      <c:lineChart>
        <c:grouping val="standard"/>
        <c:varyColors val="0"/>
        <c:ser>
          <c:idx val="0"/>
          <c:order val="0"/>
          <c:tx>
            <c:strRef>
              <c:f>Sheet1!$AG$666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Sheet1!$AH$666:$AK$666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Sheet1!$AG$667</c:f>
              <c:strCache>
                <c:ptCount val="1"/>
                <c:pt idx="0">
                  <c:v>α-tubulin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plus>
            <c:min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Sheet1!$AH$667:$AK$667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Sheet1!$AG$668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Sheet1!$AH$668:$AK$668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Sheet1!$AG$669</c:f>
              <c:strCache>
                <c:ptCount val="1"/>
                <c:pt idx="0">
                  <c:v>CD3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Sheet1!$AH$669:$AK$669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98.627767291211896</c:v>
                </c:pt>
                <c:pt idx="2">
                  <c:v>103.4225412210163</c:v>
                </c:pt>
                <c:pt idx="3">
                  <c:v>102.67504268980758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Sheet1!$AG$670</c:f>
              <c:strCache>
                <c:ptCount val="1"/>
                <c:pt idx="0">
                  <c:v>CD20</c:v>
                </c:pt>
              </c:strCache>
            </c:strRef>
          </c:tx>
          <c:spPr>
            <a:ln w="63500">
              <a:solidFill>
                <a:srgbClr val="FF000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Sheet1!$AL$670:$AO$670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1.7769239977685229</c:v>
                  </c:pt>
                  <c:pt idx="2">
                    <c:v>4.4497095435448362</c:v>
                  </c:pt>
                  <c:pt idx="3">
                    <c:v>2.0743438825329341</c:v>
                  </c:pt>
                </c:numCache>
              </c:numRef>
            </c:plus>
            <c:minus>
              <c:numRef>
                <c:f>Sheet1!$AL$670:$AO$670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1.7769239977685229</c:v>
                  </c:pt>
                  <c:pt idx="2">
                    <c:v>4.4497095435448362</c:v>
                  </c:pt>
                  <c:pt idx="3">
                    <c:v>2.0743438825329341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Sheet1!$AH$670:$AK$670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100.54827340561761</c:v>
                </c:pt>
                <c:pt idx="2">
                  <c:v>113.44088037875919</c:v>
                </c:pt>
                <c:pt idx="3">
                  <c:v>117.36750592282806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Sheet1!$AG$671</c:f>
              <c:strCache>
                <c:ptCount val="1"/>
                <c:pt idx="0">
                  <c:v>CD28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Sheet1!$AL$671:$AO$671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1.7535364350327214</c:v>
                  </c:pt>
                  <c:pt idx="2">
                    <c:v>5.7827510413578187</c:v>
                  </c:pt>
                  <c:pt idx="3">
                    <c:v>3.3716322638838356</c:v>
                  </c:pt>
                </c:numCache>
              </c:numRef>
            </c:plus>
            <c:minus>
              <c:numRef>
                <c:f>Sheet1!$AL$671:$AO$671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1.7535364350327214</c:v>
                  </c:pt>
                  <c:pt idx="2">
                    <c:v>5.7827510413578187</c:v>
                  </c:pt>
                  <c:pt idx="3">
                    <c:v>3.3716322638838356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Sheet1!$AH$671:$AK$671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102.83769729738239</c:v>
                </c:pt>
                <c:pt idx="2">
                  <c:v>103.32069962136794</c:v>
                </c:pt>
                <c:pt idx="3">
                  <c:v>109.90419186913118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Sheet1!$AG$672</c:f>
              <c:strCache>
                <c:ptCount val="1"/>
                <c:pt idx="0">
                  <c:v>CD31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Sheet1!$AH$672:$AK$672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105.39078278744833</c:v>
                </c:pt>
                <c:pt idx="2">
                  <c:v>104.12774701524006</c:v>
                </c:pt>
                <c:pt idx="3">
                  <c:v>103.08969515281191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Sheet1!$AG$673</c:f>
              <c:strCache>
                <c:ptCount val="1"/>
                <c:pt idx="0">
                  <c:v>CD34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Sheet1!$AH$673:$AK$673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98.055516388042648</c:v>
                </c:pt>
                <c:pt idx="2">
                  <c:v>98.480079358205572</c:v>
                </c:pt>
                <c:pt idx="3">
                  <c:v>94.488595177671414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Sheet1!$AG$674</c:f>
              <c:strCache>
                <c:ptCount val="1"/>
                <c:pt idx="0">
                  <c:v>CD40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Sheet1!$AH$674:$AK$674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100.6855029529264</c:v>
                </c:pt>
                <c:pt idx="2">
                  <c:v>100.58193917892156</c:v>
                </c:pt>
                <c:pt idx="3">
                  <c:v>96.618196490422335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Sheet1!$AG$675</c:f>
              <c:strCache>
                <c:ptCount val="1"/>
                <c:pt idx="0">
                  <c:v>CD54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Sheet1!$AH$675:$AK$675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106.73343679448375</c:v>
                </c:pt>
                <c:pt idx="2">
                  <c:v>95.708294418054535</c:v>
                </c:pt>
                <c:pt idx="3">
                  <c:v>93.614361818410558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Sheet1!$AG$676</c:f>
              <c:strCache>
                <c:ptCount val="1"/>
                <c:pt idx="0">
                  <c:v>CD56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Sheet1!$AH$676:$AK$676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101.00271476750831</c:v>
                </c:pt>
                <c:pt idx="2">
                  <c:v>99.418522675932252</c:v>
                </c:pt>
                <c:pt idx="3">
                  <c:v>104.10553521513742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Sheet1!$AG$677</c:f>
              <c:strCache>
                <c:ptCount val="1"/>
                <c:pt idx="0">
                  <c:v>CD68</c:v>
                </c:pt>
              </c:strCache>
            </c:strRef>
          </c:tx>
          <c:spPr>
            <a:ln w="63500">
              <a:solidFill>
                <a:srgbClr val="00B0F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Sheet1!$AH$677:$AK$677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104.15832415596861</c:v>
                </c:pt>
                <c:pt idx="2">
                  <c:v>112.41560219921594</c:v>
                </c:pt>
                <c:pt idx="3">
                  <c:v>103.47687539969108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Sheet1!$AG$678</c:f>
              <c:strCache>
                <c:ptCount val="1"/>
                <c:pt idx="0">
                  <c:v>α1-AT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Sheet1!$AH$678:$AK$678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103.02410496938725</c:v>
                </c:pt>
                <c:pt idx="2">
                  <c:v>101.21947609201416</c:v>
                </c:pt>
                <c:pt idx="3">
                  <c:v>107.04392234877805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Sheet1!$AG$679</c:f>
              <c:strCache>
                <c:ptCount val="1"/>
                <c:pt idx="0">
                  <c:v>LL-37</c:v>
                </c:pt>
              </c:strCache>
            </c:strRef>
          </c:tx>
          <c:spPr>
            <a:ln w="63500">
              <a:solidFill>
                <a:srgbClr val="0070C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Sheet1!$AL$679:$AO$679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1.7330719290983791</c:v>
                  </c:pt>
                  <c:pt idx="2">
                    <c:v>3.2197886314777131</c:v>
                  </c:pt>
                  <c:pt idx="3">
                    <c:v>1.0028221131438728</c:v>
                  </c:pt>
                </c:numCache>
              </c:numRef>
            </c:plus>
            <c:minus>
              <c:numRef>
                <c:f>Sheet1!$AL$679:$AO$679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1.7330719290983791</c:v>
                  </c:pt>
                  <c:pt idx="2">
                    <c:v>3.2197886314777131</c:v>
                  </c:pt>
                  <c:pt idx="3">
                    <c:v>1.0028221131438728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Sheet1!$AH$679:$AK$679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108.89710295434534</c:v>
                </c:pt>
                <c:pt idx="2">
                  <c:v>107.23009367513879</c:v>
                </c:pt>
                <c:pt idx="3">
                  <c:v>93.129766841300977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Sheet1!$AG$680</c:f>
              <c:strCache>
                <c:ptCount val="1"/>
                <c:pt idx="0">
                  <c:v>cathepsin C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Sheet1!$AL$680:$AO$680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2.8355624787207603</c:v>
                  </c:pt>
                  <c:pt idx="2">
                    <c:v>2.4274713946694484</c:v>
                  </c:pt>
                  <c:pt idx="3">
                    <c:v>1.709510093750064</c:v>
                  </c:pt>
                </c:numCache>
              </c:numRef>
            </c:plus>
            <c:minus>
              <c:numRef>
                <c:f>Sheet1!$AL$680:$AO$680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2.8355624787207603</c:v>
                  </c:pt>
                  <c:pt idx="2">
                    <c:v>2.4274713946694484</c:v>
                  </c:pt>
                  <c:pt idx="3">
                    <c:v>1.709510093750064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Sheet1!$AH$680:$AK$680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103.885122758215</c:v>
                </c:pt>
                <c:pt idx="2">
                  <c:v>121.42222469506608</c:v>
                </c:pt>
                <c:pt idx="3">
                  <c:v>108.09991320787123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Sheet1!$AG$681</c:f>
              <c:strCache>
                <c:ptCount val="1"/>
                <c:pt idx="0">
                  <c:v>cathepsin G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Sheet1!$AL$681:$AO$681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1.8913999655573734</c:v>
                  </c:pt>
                  <c:pt idx="2">
                    <c:v>2.8468720544141997</c:v>
                  </c:pt>
                  <c:pt idx="3">
                    <c:v>2.5887504789010634</c:v>
                  </c:pt>
                </c:numCache>
              </c:numRef>
            </c:plus>
            <c:minus>
              <c:numRef>
                <c:f>Sheet1!$AL$681:$AO$681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1.8913999655573734</c:v>
                  </c:pt>
                  <c:pt idx="2">
                    <c:v>2.8468720544141997</c:v>
                  </c:pt>
                  <c:pt idx="3">
                    <c:v>2.5887504789010634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Sheet1!$AH$681:$AK$681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108.51147471699809</c:v>
                </c:pt>
                <c:pt idx="2">
                  <c:v>124.37070827627306</c:v>
                </c:pt>
                <c:pt idx="3">
                  <c:v>117.25413511363469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Sheet1!$AG$682</c:f>
              <c:strCache>
                <c:ptCount val="1"/>
                <c:pt idx="0">
                  <c:v>cathepsin K</c:v>
                </c:pt>
              </c:strCache>
            </c:strRef>
          </c:tx>
          <c:spPr>
            <a:ln w="63500"/>
          </c:spPr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Sheet1!$AH$682:$AK$682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103.59565914506814</c:v>
                </c:pt>
                <c:pt idx="2">
                  <c:v>106.04010094908406</c:v>
                </c:pt>
                <c:pt idx="3">
                  <c:v>102.23653391436198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Sheet1!$AG$683</c:f>
              <c:strCache>
                <c:ptCount val="1"/>
                <c:pt idx="0">
                  <c:v>CD80</c:v>
                </c:pt>
              </c:strCache>
            </c:strRef>
          </c:tx>
          <c:spPr>
            <a:ln w="50800"/>
          </c:spPr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Sheet1!$AH$683:$AK$683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100.57678025336483</c:v>
                </c:pt>
                <c:pt idx="2">
                  <c:v>102.20057063918739</c:v>
                </c:pt>
                <c:pt idx="3">
                  <c:v>103.4447036168912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Sheet1!$AG$684</c:f>
              <c:strCache>
                <c:ptCount val="1"/>
                <c:pt idx="0">
                  <c:v>CD99</c:v>
                </c:pt>
              </c:strCache>
            </c:strRef>
          </c:tx>
          <c:spPr>
            <a:ln w="63500"/>
          </c:spPr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Sheet1!$AH$684:$AK$684</c:f>
              <c:numCache>
                <c:formatCode>0.00_);[Red]\(0.00\)</c:formatCode>
                <c:ptCount val="4"/>
                <c:pt idx="0">
                  <c:v>100</c:v>
                </c:pt>
                <c:pt idx="1">
                  <c:v>97.981196173541349</c:v>
                </c:pt>
                <c:pt idx="2">
                  <c:v>95.262560305485067</c:v>
                </c:pt>
                <c:pt idx="3">
                  <c:v>100.02060020786863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948496"/>
        <c:axId val="194949056"/>
      </c:lineChart>
      <c:catAx>
        <c:axId val="1949484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600" b="1" i="0" baseline="0"/>
            </a:pPr>
            <a:endParaRPr lang="ko-KR"/>
          </a:p>
        </c:txPr>
        <c:crossAx val="194949056"/>
        <c:crosses val="autoZero"/>
        <c:auto val="1"/>
        <c:lblAlgn val="ctr"/>
        <c:lblOffset val="100"/>
        <c:noMultiLvlLbl val="0"/>
      </c:catAx>
      <c:valAx>
        <c:axId val="194949056"/>
        <c:scaling>
          <c:orientation val="minMax"/>
          <c:max val="130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4948496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5578825849908213"/>
          <c:y val="0.13328041343799743"/>
          <c:w val="0.12772381168754907"/>
          <c:h val="0.72368890597650914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Anti-Inflammation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3191473115763314E-2"/>
          <c:y val="9.7451863907147204E-2"/>
          <c:w val="0.7938675344861007"/>
          <c:h val="0.81412896934915269"/>
        </c:manualLayout>
      </c:layout>
      <c:lineChart>
        <c:grouping val="standard"/>
        <c:varyColors val="0"/>
        <c:ser>
          <c:idx val="0"/>
          <c:order val="0"/>
          <c:tx>
            <c:strRef>
              <c:f>Sheet1!$AG$691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Sheet1!$AH$691:$AK$691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Sheet1!$AG$692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plus>
            <c:min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Sheet1!$AH$692:$AK$692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Sheet1!$AG$693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Sheet1!$AH$693:$AK$693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Sheet1!$AG$694</c:f>
              <c:strCache>
                <c:ptCount val="1"/>
                <c:pt idx="0">
                  <c:v>TNFα</c:v>
                </c:pt>
              </c:strCache>
            </c:strRef>
          </c:tx>
          <c:spPr>
            <a:ln w="63500">
              <a:solidFill>
                <a:srgbClr val="FF000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Sheet1!$AH$694:$AK$694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103.91100079475075</c:v>
                </c:pt>
                <c:pt idx="2">
                  <c:v>102.2363294412158</c:v>
                </c:pt>
                <c:pt idx="3">
                  <c:v>101.22647023844844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Sheet1!$AG$695</c:f>
              <c:strCache>
                <c:ptCount val="1"/>
                <c:pt idx="0">
                  <c:v>IL-1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Sheet1!$AH$695:$AK$695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99.247110269347289</c:v>
                </c:pt>
                <c:pt idx="2">
                  <c:v>100.18881211614006</c:v>
                </c:pt>
                <c:pt idx="3">
                  <c:v>103.67108148535142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Sheet1!$AG$696</c:f>
              <c:strCache>
                <c:ptCount val="1"/>
                <c:pt idx="0">
                  <c:v>IL-6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plus>
            <c:min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Sheet1!$AH$696:$AK$696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93.084704869272031</c:v>
                </c:pt>
                <c:pt idx="2">
                  <c:v>95.003992235003125</c:v>
                </c:pt>
                <c:pt idx="3">
                  <c:v>87.349762883043979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Sheet1!$AG$697</c:f>
              <c:strCache>
                <c:ptCount val="1"/>
                <c:pt idx="0">
                  <c:v>IL-8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Sheet1!$AH$697:$AK$697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93.880326639905661</c:v>
                </c:pt>
                <c:pt idx="2">
                  <c:v>105.628443572648</c:v>
                </c:pt>
                <c:pt idx="3">
                  <c:v>103.32933343395443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Sheet1!$AG$698</c:f>
              <c:strCache>
                <c:ptCount val="1"/>
                <c:pt idx="0">
                  <c:v>IL-10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Sheet1!$AL$698:$AO$698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2.2111356246367802</c:v>
                  </c:pt>
                  <c:pt idx="2">
                    <c:v>3.4678101135279977</c:v>
                  </c:pt>
                  <c:pt idx="3">
                    <c:v>2.7906583467173371</c:v>
                  </c:pt>
                </c:numCache>
              </c:numRef>
            </c:plus>
            <c:minus>
              <c:numRef>
                <c:f>Sheet1!$AL$698:$AO$698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2.2111356246367802</c:v>
                  </c:pt>
                  <c:pt idx="2">
                    <c:v>3.4678101135279977</c:v>
                  </c:pt>
                  <c:pt idx="3">
                    <c:v>2.7906583467173371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Sheet1!$AH$698:$AK$698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110.33988781970956</c:v>
                </c:pt>
                <c:pt idx="2">
                  <c:v>113.08950348621285</c:v>
                </c:pt>
                <c:pt idx="3">
                  <c:v>117.19827956689515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Sheet1!$AG$699</c:f>
              <c:strCache>
                <c:ptCount val="1"/>
                <c:pt idx="0">
                  <c:v>IL-12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Sheet1!$AL$699:$AO$699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2.1422129901267093</c:v>
                  </c:pt>
                  <c:pt idx="2">
                    <c:v>0.85598488396346029</c:v>
                  </c:pt>
                  <c:pt idx="3">
                    <c:v>1.8625145284942444</c:v>
                  </c:pt>
                </c:numCache>
              </c:numRef>
            </c:plus>
            <c:minus>
              <c:numRef>
                <c:f>Sheet1!$AL$699:$AO$699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2.1422129901267093</c:v>
                  </c:pt>
                  <c:pt idx="2">
                    <c:v>0.85598488396346029</c:v>
                  </c:pt>
                  <c:pt idx="3">
                    <c:v>1.8625145284942444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Sheet1!$AH$699:$AK$699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117.99227176481928</c:v>
                </c:pt>
                <c:pt idx="2">
                  <c:v>108.11069318293693</c:v>
                </c:pt>
                <c:pt idx="3">
                  <c:v>106.04186171743888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Sheet1!$AG$700</c:f>
              <c:strCache>
                <c:ptCount val="1"/>
                <c:pt idx="0">
                  <c:v>IL-28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Sheet1!$AH$700:$AK$700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95.65725657607635</c:v>
                </c:pt>
                <c:pt idx="2">
                  <c:v>91.546492344835627</c:v>
                </c:pt>
                <c:pt idx="3">
                  <c:v>96.559319115142415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Sheet1!$AG$701</c:f>
              <c:strCache>
                <c:ptCount val="1"/>
                <c:pt idx="0">
                  <c:v>COX-1</c:v>
                </c:pt>
              </c:strCache>
            </c:strRef>
          </c:tx>
          <c:spPr>
            <a:ln w="63500">
              <a:solidFill>
                <a:srgbClr val="00B0F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Sheet1!$AH$701:$AK$701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96.529428418318972</c:v>
                </c:pt>
                <c:pt idx="2">
                  <c:v>99.396352061212951</c:v>
                </c:pt>
                <c:pt idx="3">
                  <c:v>102.23375658746059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Sheet1!$AG$702</c:f>
              <c:strCache>
                <c:ptCount val="1"/>
                <c:pt idx="0">
                  <c:v>COX-2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Sheet1!$AL$702:$AO$702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3.3562755122363797</c:v>
                  </c:pt>
                  <c:pt idx="2">
                    <c:v>2.8544837301328947</c:v>
                  </c:pt>
                  <c:pt idx="3">
                    <c:v>3.346172145089414</c:v>
                  </c:pt>
                </c:numCache>
              </c:numRef>
            </c:plus>
            <c:minus>
              <c:numRef>
                <c:f>Sheet1!$AL$702:$AO$702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3.3562755122363797</c:v>
                  </c:pt>
                  <c:pt idx="2">
                    <c:v>2.8544837301328947</c:v>
                  </c:pt>
                  <c:pt idx="3">
                    <c:v>3.346172145089414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Sheet1!$AH$702:$AK$702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98.984908663564838</c:v>
                </c:pt>
                <c:pt idx="2">
                  <c:v>95.398511017806811</c:v>
                </c:pt>
                <c:pt idx="3">
                  <c:v>97.991125113067255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Sheet1!$AG$703</c:f>
              <c:strCache>
                <c:ptCount val="1"/>
                <c:pt idx="0">
                  <c:v>M-CSF</c:v>
                </c:pt>
              </c:strCache>
            </c:strRef>
          </c:tx>
          <c:spPr>
            <a:ln w="63500">
              <a:solidFill>
                <a:srgbClr val="0070C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Sheet1!$AL$703:$AO$703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1.7361835539470731</c:v>
                  </c:pt>
                  <c:pt idx="2">
                    <c:v>1.9720100756116667</c:v>
                  </c:pt>
                  <c:pt idx="3">
                    <c:v>3.069471398720935</c:v>
                  </c:pt>
                </c:numCache>
              </c:numRef>
            </c:plus>
            <c:minus>
              <c:numRef>
                <c:f>Sheet1!$AL$703:$AO$703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1.7361835539470731</c:v>
                  </c:pt>
                  <c:pt idx="2">
                    <c:v>1.9720100756116667</c:v>
                  </c:pt>
                  <c:pt idx="3">
                    <c:v>3.069471398720935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Sheet1!$AH$703:$AK$703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107.42640639155374</c:v>
                </c:pt>
                <c:pt idx="2">
                  <c:v>102.42906964268592</c:v>
                </c:pt>
                <c:pt idx="3">
                  <c:v>83.585073993683366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Sheet1!$AG$704</c:f>
              <c:strCache>
                <c:ptCount val="1"/>
                <c:pt idx="0">
                  <c:v>MMP-1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Sheet1!$AH$704:$AK$704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106.09866815317265</c:v>
                </c:pt>
                <c:pt idx="2">
                  <c:v>106.38435628987948</c:v>
                </c:pt>
                <c:pt idx="3">
                  <c:v>107.25350212300017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Sheet1!$AG$705</c:f>
              <c:strCache>
                <c:ptCount val="1"/>
                <c:pt idx="0">
                  <c:v>MMP-2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Sheet1!$AL$705:$AO$705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4.116152050055069</c:v>
                  </c:pt>
                  <c:pt idx="2">
                    <c:v>3.0262004696627534</c:v>
                  </c:pt>
                  <c:pt idx="3">
                    <c:v>3.6489069815157831</c:v>
                  </c:pt>
                </c:numCache>
              </c:numRef>
            </c:plus>
            <c:minus>
              <c:numRef>
                <c:f>Sheet1!$AL$705:$AO$705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4.116152050055069</c:v>
                  </c:pt>
                  <c:pt idx="2">
                    <c:v>3.0262004696627534</c:v>
                  </c:pt>
                  <c:pt idx="3">
                    <c:v>3.6489069815157831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Sheet1!$AH$705:$AK$705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102.00540715896804</c:v>
                </c:pt>
                <c:pt idx="2">
                  <c:v>85.883056474034575</c:v>
                </c:pt>
                <c:pt idx="3">
                  <c:v>88.756653358085842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Sheet1!$AG$706</c:f>
              <c:strCache>
                <c:ptCount val="1"/>
                <c:pt idx="0">
                  <c:v>MMP-3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Sheet1!$AL$706:$AO$706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1.7410329175557653</c:v>
                  </c:pt>
                  <c:pt idx="2">
                    <c:v>2.1604839391876207</c:v>
                  </c:pt>
                  <c:pt idx="3">
                    <c:v>3.2196578841002923</c:v>
                  </c:pt>
                </c:numCache>
              </c:numRef>
            </c:plus>
            <c:minus>
              <c:numRef>
                <c:f>Sheet1!$AL$706:$AO$706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1.7410329175557653</c:v>
                  </c:pt>
                  <c:pt idx="2">
                    <c:v>2.1604839391876207</c:v>
                  </c:pt>
                  <c:pt idx="3">
                    <c:v>3.2196578841002923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Sheet1!$AH$706:$AK$706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87.484657088885143</c:v>
                </c:pt>
                <c:pt idx="2">
                  <c:v>92.030335045776269</c:v>
                </c:pt>
                <c:pt idx="3">
                  <c:v>92.796717948879163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Sheet1!$AG$707</c:f>
              <c:strCache>
                <c:ptCount val="1"/>
                <c:pt idx="0">
                  <c:v>MMP-9</c:v>
                </c:pt>
              </c:strCache>
            </c:strRef>
          </c:tx>
          <c:spPr>
            <a:ln w="63500"/>
          </c:spPr>
          <c:dLbls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Sheet1!$AL$707:$AO$707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3.7591214022108588</c:v>
                  </c:pt>
                  <c:pt idx="2">
                    <c:v>3.5642316639652236</c:v>
                  </c:pt>
                  <c:pt idx="3">
                    <c:v>4.2607519807863019</c:v>
                  </c:pt>
                </c:numCache>
              </c:numRef>
            </c:plus>
            <c:minus>
              <c:numRef>
                <c:f>Sheet1!$AL$707:$AO$707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3.7591214022108588</c:v>
                  </c:pt>
                  <c:pt idx="2">
                    <c:v>3.5642316639652236</c:v>
                  </c:pt>
                  <c:pt idx="3">
                    <c:v>4.2607519807863019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Sheet1!$AH$707:$AK$707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121.13671499086969</c:v>
                </c:pt>
                <c:pt idx="2">
                  <c:v>106.6691615811541</c:v>
                </c:pt>
                <c:pt idx="3">
                  <c:v>107.37872194157778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Sheet1!$AG$708</c:f>
              <c:strCache>
                <c:ptCount val="1"/>
                <c:pt idx="0">
                  <c:v>MMP-10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Sheet1!$AH$708:$AK$708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108.80793320806781</c:v>
                </c:pt>
                <c:pt idx="2">
                  <c:v>100.17395222823302</c:v>
                </c:pt>
                <c:pt idx="3">
                  <c:v>98.307960126895026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Sheet1!$AG$709</c:f>
              <c:strCache>
                <c:ptCount val="1"/>
                <c:pt idx="0">
                  <c:v>MMP-12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Sheet1!$AH$709:$AK$709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100.01258156001225</c:v>
                </c:pt>
                <c:pt idx="2">
                  <c:v>107.14328973521128</c:v>
                </c:pt>
                <c:pt idx="3">
                  <c:v>98.197052998904439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Sheet1!$AG$710</c:f>
              <c:strCache>
                <c:ptCount val="1"/>
                <c:pt idx="0">
                  <c:v>LTA4H</c:v>
                </c:pt>
              </c:strCache>
            </c:strRef>
          </c:tx>
          <c:spPr>
            <a:ln w="50800"/>
          </c:spPr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Sheet1!$AH$710:$AK$710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92.356907821973209</c:v>
                </c:pt>
                <c:pt idx="2">
                  <c:v>92.605673111182057</c:v>
                </c:pt>
                <c:pt idx="3">
                  <c:v>92.806566149279973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Sheet1!$AG$711</c:f>
              <c:strCache>
                <c:ptCount val="1"/>
                <c:pt idx="0">
                  <c:v>lysozyme</c:v>
                </c:pt>
              </c:strCache>
            </c:strRef>
          </c:tx>
          <c:spPr>
            <a:ln w="63500">
              <a:solidFill>
                <a:srgbClr val="FF9900"/>
              </a:solidFill>
            </a:ln>
          </c:spPr>
          <c:errBars>
            <c:errDir val="y"/>
            <c:errBarType val="both"/>
            <c:errValType val="cust"/>
            <c:noEndCap val="0"/>
            <c:plus>
              <c:numRef>
                <c:f>Sheet1!$AL$711:$AO$711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3.2416478089265222</c:v>
                  </c:pt>
                  <c:pt idx="2">
                    <c:v>1.6089739330462689</c:v>
                  </c:pt>
                  <c:pt idx="3">
                    <c:v>3.4442472592287743</c:v>
                  </c:pt>
                </c:numCache>
              </c:numRef>
            </c:plus>
            <c:minus>
              <c:numRef>
                <c:f>Sheet1!$AL$711:$AO$711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3.2416478089265222</c:v>
                  </c:pt>
                  <c:pt idx="2">
                    <c:v>1.6089739330462689</c:v>
                  </c:pt>
                  <c:pt idx="3">
                    <c:v>3.4442472592287743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Sheet1!$AH$711:$AK$711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102.21871736401012</c:v>
                </c:pt>
                <c:pt idx="2">
                  <c:v>101.87326191983136</c:v>
                </c:pt>
                <c:pt idx="3">
                  <c:v>105.89398089780182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Sheet1!$AG$712</c:f>
              <c:strCache>
                <c:ptCount val="1"/>
                <c:pt idx="0">
                  <c:v>CXCR4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Sheet1!$AH$712:$AK$712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90.281319204575979</c:v>
                </c:pt>
                <c:pt idx="2">
                  <c:v>89.918261968474582</c:v>
                </c:pt>
                <c:pt idx="3">
                  <c:v>94.552373092511459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535024"/>
        <c:axId val="195535584"/>
      </c:lineChart>
      <c:catAx>
        <c:axId val="195535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600" b="1" i="0" baseline="0"/>
            </a:pPr>
            <a:endParaRPr lang="ko-KR"/>
          </a:p>
        </c:txPr>
        <c:crossAx val="195535584"/>
        <c:crosses val="autoZero"/>
        <c:auto val="1"/>
        <c:lblAlgn val="ctr"/>
        <c:lblOffset val="100"/>
        <c:noMultiLvlLbl val="0"/>
      </c:catAx>
      <c:valAx>
        <c:axId val="195535584"/>
        <c:scaling>
          <c:orientation val="minMax"/>
          <c:max val="130"/>
          <c:min val="7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layout/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5535024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401469734231719"/>
          <c:y val="0.10160064756539379"/>
          <c:w val="0.10917849617277925"/>
          <c:h val="0.81987342719316136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/>
              <a:t>cMyc/MAX/MAD  Signaling</a:t>
            </a:r>
            <a:endParaRPr lang="ko-KR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8846509721590264E-2"/>
          <c:y val="9.1943055409054703E-2"/>
          <c:w val="0.78549800698155681"/>
          <c:h val="0.800754979757991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Sheet1!$AG$447:$AG$452</c:f>
              <c:strCache>
                <c:ptCount val="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cMyc</c:v>
                </c:pt>
                <c:pt idx="4">
                  <c:v>MAX</c:v>
                </c:pt>
                <c:pt idx="5">
                  <c:v>MAD</c:v>
                </c:pt>
              </c:strCache>
            </c:strRef>
          </c:cat>
          <c:val>
            <c:numRef>
              <c:f>Sheet1!$AH$447:$AH$452</c:f>
              <c:numCache>
                <c:formatCode>0_);[Red]\(0\)</c:formatCode>
                <c:ptCount val="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Sheet1!$AM$447:$AM$452</c:f>
                <c:numCache>
                  <c:formatCode>General</c:formatCode>
                  <c:ptCount val="6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2.8380212721492866</c:v>
                  </c:pt>
                  <c:pt idx="4">
                    <c:v>2.0268172086446037</c:v>
                  </c:pt>
                  <c:pt idx="5">
                    <c:v>2.0210913725433177</c:v>
                  </c:pt>
                </c:numCache>
              </c:numRef>
            </c:plus>
            <c:minus>
              <c:numRef>
                <c:f>Sheet1!$AM$447:$AM$452</c:f>
                <c:numCache>
                  <c:formatCode>General</c:formatCode>
                  <c:ptCount val="6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2.8380212721492866</c:v>
                  </c:pt>
                  <c:pt idx="4">
                    <c:v>2.0268172086446037</c:v>
                  </c:pt>
                  <c:pt idx="5">
                    <c:v>2.0210913725433177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Sheet1!$AG$447:$AG$452</c:f>
              <c:strCache>
                <c:ptCount val="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cMyc</c:v>
                </c:pt>
                <c:pt idx="4">
                  <c:v>MAX</c:v>
                </c:pt>
                <c:pt idx="5">
                  <c:v>MAD</c:v>
                </c:pt>
              </c:strCache>
            </c:strRef>
          </c:cat>
          <c:val>
            <c:numRef>
              <c:f>Sheet1!$AI$447:$AI$452</c:f>
              <c:numCache>
                <c:formatCode>0.0_);[Red]\(0.0\)</c:formatCode>
                <c:ptCount val="6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100.99668270622277</c:v>
                </c:pt>
                <c:pt idx="4">
                  <c:v>100.00035689000271</c:v>
                </c:pt>
                <c:pt idx="5">
                  <c:v>107.40158615207969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Sheet1!$AN$447:$AN$452</c:f>
                <c:numCache>
                  <c:formatCode>General</c:formatCode>
                  <c:ptCount val="6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3.6406970640434411</c:v>
                  </c:pt>
                  <c:pt idx="4">
                    <c:v>1.4851454397522226</c:v>
                  </c:pt>
                  <c:pt idx="5">
                    <c:v>2.817650761542962</c:v>
                  </c:pt>
                </c:numCache>
              </c:numRef>
            </c:plus>
            <c:minus>
              <c:numRef>
                <c:f>Sheet1!$AN$447:$AN$452</c:f>
                <c:numCache>
                  <c:formatCode>General</c:formatCode>
                  <c:ptCount val="6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3.6406970640434411</c:v>
                  </c:pt>
                  <c:pt idx="4">
                    <c:v>1.4851454397522226</c:v>
                  </c:pt>
                  <c:pt idx="5">
                    <c:v>2.817650761542962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Sheet1!$AG$447:$AG$452</c:f>
              <c:strCache>
                <c:ptCount val="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cMyc</c:v>
                </c:pt>
                <c:pt idx="4">
                  <c:v>MAX</c:v>
                </c:pt>
                <c:pt idx="5">
                  <c:v>MAD</c:v>
                </c:pt>
              </c:strCache>
            </c:strRef>
          </c:cat>
          <c:val>
            <c:numRef>
              <c:f>Sheet1!$AJ$447:$AJ$452</c:f>
              <c:numCache>
                <c:formatCode>0.0_);[Red]\(0.0\)</c:formatCode>
                <c:ptCount val="6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108.89965341695051</c:v>
                </c:pt>
                <c:pt idx="4">
                  <c:v>108.50617506339933</c:v>
                </c:pt>
                <c:pt idx="5">
                  <c:v>90.786364850358908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Sheet1!$AO$447:$AO$452</c:f>
                <c:numCache>
                  <c:formatCode>General</c:formatCode>
                  <c:ptCount val="6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3.0556120797982569</c:v>
                  </c:pt>
                  <c:pt idx="4">
                    <c:v>1.7557954990775912</c:v>
                  </c:pt>
                  <c:pt idx="5">
                    <c:v>1.8592015907475958</c:v>
                  </c:pt>
                </c:numCache>
              </c:numRef>
            </c:plus>
            <c:minus>
              <c:numRef>
                <c:f>Sheet1!$AO$447:$AO$452</c:f>
                <c:numCache>
                  <c:formatCode>General</c:formatCode>
                  <c:ptCount val="6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3.0556120797982569</c:v>
                  </c:pt>
                  <c:pt idx="4">
                    <c:v>1.7557954990775912</c:v>
                  </c:pt>
                  <c:pt idx="5">
                    <c:v>1.8592015907475958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Sheet1!$AG$447:$AG$452</c:f>
              <c:strCache>
                <c:ptCount val="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cMyc</c:v>
                </c:pt>
                <c:pt idx="4">
                  <c:v>MAX</c:v>
                </c:pt>
                <c:pt idx="5">
                  <c:v>MAD</c:v>
                </c:pt>
              </c:strCache>
            </c:strRef>
          </c:cat>
          <c:val>
            <c:numRef>
              <c:f>Sheet1!$AK$447:$AK$452</c:f>
              <c:numCache>
                <c:formatCode>0.0_);[Red]\(0.0\)</c:formatCode>
                <c:ptCount val="6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97.759693988502164</c:v>
                </c:pt>
                <c:pt idx="4">
                  <c:v>109.83621162609114</c:v>
                </c:pt>
                <c:pt idx="5">
                  <c:v>99.183917682703253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1668912"/>
        <c:axId val="191669472"/>
      </c:barChart>
      <c:catAx>
        <c:axId val="191668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1669472"/>
        <c:crosses val="autoZero"/>
        <c:auto val="1"/>
        <c:lblAlgn val="ctr"/>
        <c:lblOffset val="100"/>
        <c:noMultiLvlLbl val="0"/>
      </c:catAx>
      <c:valAx>
        <c:axId val="191669472"/>
        <c:scaling>
          <c:orientation val="minMax"/>
          <c:max val="115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166891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756169929799157"/>
          <c:y val="0.42212001903705104"/>
          <c:w val="8.9286770789410164E-2"/>
          <c:h val="0.22152981011365558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43" l="0.70000000000000062" r="0.70000000000000062" t="0.75000000000001443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Oncogenes</a:t>
            </a:r>
          </a:p>
        </c:rich>
      </c:tx>
      <c:layout>
        <c:manualLayout>
          <c:xMode val="edge"/>
          <c:yMode val="edge"/>
          <c:x val="0.41255612296502531"/>
          <c:y val="2.20064823305778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69381269303516E-2"/>
          <c:y val="0.10866227711113562"/>
          <c:w val="0.79338473737962778"/>
          <c:h val="0.80688426008643144"/>
        </c:manualLayout>
      </c:layout>
      <c:lineChart>
        <c:grouping val="standard"/>
        <c:varyColors val="0"/>
        <c:ser>
          <c:idx val="0"/>
          <c:order val="0"/>
          <c:tx>
            <c:strRef>
              <c:f>Sheet1!$AG$720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Sheet1!$AH$720:$AK$720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Sheet1!$AG$721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Sheet1!$AL$721:$AO$721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plus>
            <c:minus>
              <c:numRef>
                <c:f>Sheet1!$AL$721:$AO$721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Sheet1!$AH$721:$AK$721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Sheet1!$AG$722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Sheet1!$AH$722:$AK$722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Sheet1!$AG$723</c:f>
              <c:strCache>
                <c:ptCount val="1"/>
                <c:pt idx="0">
                  <c:v>CEA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Sheet1!$AH$723:$AK$723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102.97799742995961</c:v>
                </c:pt>
                <c:pt idx="2">
                  <c:v>104.98397963379415</c:v>
                </c:pt>
                <c:pt idx="3">
                  <c:v>91.601983231235096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Sheet1!$AG$724</c:f>
              <c:strCache>
                <c:ptCount val="1"/>
                <c:pt idx="0">
                  <c:v>14 3 3</c:v>
                </c:pt>
              </c:strCache>
            </c:strRef>
          </c:tx>
          <c:spPr>
            <a:ln w="63500">
              <a:solidFill>
                <a:srgbClr val="FF000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Sheet1!$AL$724:$AO$724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2.8104008632591464</c:v>
                  </c:pt>
                  <c:pt idx="2">
                    <c:v>1.1537064140453024</c:v>
                  </c:pt>
                  <c:pt idx="3">
                    <c:v>3.4269425520584571</c:v>
                  </c:pt>
                </c:numCache>
              </c:numRef>
            </c:plus>
            <c:minus>
              <c:numRef>
                <c:f>Sheet1!$AL$724:$AO$724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2.8104008632591464</c:v>
                  </c:pt>
                  <c:pt idx="2">
                    <c:v>1.1537064140453024</c:v>
                  </c:pt>
                  <c:pt idx="3">
                    <c:v>3.4269425520584571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Sheet1!$AH$724:$AK$724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95.97001893032575</c:v>
                </c:pt>
                <c:pt idx="2">
                  <c:v>92.512567500177482</c:v>
                </c:pt>
                <c:pt idx="3">
                  <c:v>89.869267005538205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Sheet1!$AG$725</c:f>
              <c:strCache>
                <c:ptCount val="1"/>
                <c:pt idx="0">
                  <c:v>survivin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plus>
            <c:min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Sheet1!$AH$725:$AK$725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101.75647088763469</c:v>
                </c:pt>
                <c:pt idx="2">
                  <c:v>96.4366503477696</c:v>
                </c:pt>
                <c:pt idx="3">
                  <c:v>98.628726927746115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Sheet1!$AG$726</c:f>
              <c:strCache>
                <c:ptCount val="1"/>
                <c:pt idx="0">
                  <c:v>DMBT1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Sheet1!$AH$726:$AK$726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99.552899682646625</c:v>
                </c:pt>
                <c:pt idx="2">
                  <c:v>94.97961536571502</c:v>
                </c:pt>
                <c:pt idx="3">
                  <c:v>100.54657301617659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Sheet1!$AG$727</c:f>
              <c:strCache>
                <c:ptCount val="1"/>
                <c:pt idx="0">
                  <c:v>TERT</c:v>
                </c:pt>
              </c:strCache>
            </c:strRef>
          </c:tx>
          <c:spPr>
            <a:ln w="63500">
              <a:solidFill>
                <a:srgbClr val="00B0F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Sheet1!$AL$727:$AO$727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2.6269509298460818</c:v>
                  </c:pt>
                  <c:pt idx="2">
                    <c:v>2.5629855589022212</c:v>
                  </c:pt>
                  <c:pt idx="3">
                    <c:v>2.2741812440675084</c:v>
                  </c:pt>
                </c:numCache>
              </c:numRef>
            </c:plus>
            <c:minus>
              <c:numRef>
                <c:f>Sheet1!$AL$727:$AO$727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2.6269509298460818</c:v>
                  </c:pt>
                  <c:pt idx="2">
                    <c:v>2.5629855589022212</c:v>
                  </c:pt>
                  <c:pt idx="3">
                    <c:v>2.2741812440675084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Sheet1!$AH$727:$AK$727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103.87829047858705</c:v>
                </c:pt>
                <c:pt idx="2">
                  <c:v>107.72581588854091</c:v>
                </c:pt>
                <c:pt idx="3">
                  <c:v>108.60858794812083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Sheet1!$AG$728</c:f>
              <c:strCache>
                <c:ptCount val="1"/>
                <c:pt idx="0">
                  <c:v>BRCA1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Sheet1!$AL$728:$AO$728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0.3400071809532253</c:v>
                  </c:pt>
                  <c:pt idx="2">
                    <c:v>0.50905592554172041</c:v>
                  </c:pt>
                  <c:pt idx="3">
                    <c:v>1.4411904979941121</c:v>
                  </c:pt>
                </c:numCache>
              </c:numRef>
            </c:plus>
            <c:minus>
              <c:numRef>
                <c:f>Sheet1!$AL$728:$AO$728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0.3400071809532253</c:v>
                  </c:pt>
                  <c:pt idx="2">
                    <c:v>0.50905592554172041</c:v>
                  </c:pt>
                  <c:pt idx="3">
                    <c:v>1.4411904979941121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Sheet1!$AH$728:$AK$728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98.617781615916982</c:v>
                </c:pt>
                <c:pt idx="2">
                  <c:v>101.79011655281629</c:v>
                </c:pt>
                <c:pt idx="3">
                  <c:v>100.99206781210806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Sheet1!$AG$729</c:f>
              <c:strCache>
                <c:ptCount val="1"/>
                <c:pt idx="0">
                  <c:v>BRCA2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Sheet1!$AL$729:$AO$729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3.0496852460576429</c:v>
                  </c:pt>
                  <c:pt idx="2">
                    <c:v>1.4708319011908164</c:v>
                  </c:pt>
                  <c:pt idx="3">
                    <c:v>2.6988262972039045</c:v>
                  </c:pt>
                </c:numCache>
              </c:numRef>
            </c:plus>
            <c:minus>
              <c:numRef>
                <c:f>Sheet1!$AL$729:$AO$729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3.0496852460576429</c:v>
                  </c:pt>
                  <c:pt idx="2">
                    <c:v>1.4708319011908164</c:v>
                  </c:pt>
                  <c:pt idx="3">
                    <c:v>2.6988262972039045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Sheet1!$AH$729:$AK$729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105.21910612012677</c:v>
                </c:pt>
                <c:pt idx="2">
                  <c:v>108.19561081840628</c:v>
                </c:pt>
                <c:pt idx="3">
                  <c:v>103.52699300805592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542864"/>
        <c:axId val="195543424"/>
      </c:lineChart>
      <c:catAx>
        <c:axId val="1955428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600" b="1" i="0" baseline="0"/>
            </a:pPr>
            <a:endParaRPr lang="ko-KR"/>
          </a:p>
        </c:txPr>
        <c:crossAx val="195543424"/>
        <c:crosses val="autoZero"/>
        <c:auto val="1"/>
        <c:lblAlgn val="ctr"/>
        <c:lblOffset val="100"/>
        <c:noMultiLvlLbl val="0"/>
      </c:catAx>
      <c:valAx>
        <c:axId val="195543424"/>
        <c:scaling>
          <c:orientation val="minMax"/>
          <c:max val="115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5542864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7750116498781416"/>
          <c:y val="0.30817454334722544"/>
          <c:w val="0.11730141831105705"/>
          <c:h val="0.37295504432052756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Oncogenes</a:t>
            </a:r>
          </a:p>
        </c:rich>
      </c:tx>
      <c:layout>
        <c:manualLayout>
          <c:xMode val="edge"/>
          <c:yMode val="edge"/>
          <c:x val="0.44093628312270677"/>
          <c:y val="1.53448736571446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7473461616852882E-2"/>
          <c:y val="0.10372385564551648"/>
          <c:w val="0.78881397558806521"/>
          <c:h val="0.797886274051229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Sheet1!$AG$720:$AG$729</c:f>
              <c:strCache>
                <c:ptCount val="10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CEA</c:v>
                </c:pt>
                <c:pt idx="4">
                  <c:v>14 3 3</c:v>
                </c:pt>
                <c:pt idx="5">
                  <c:v>survivin</c:v>
                </c:pt>
                <c:pt idx="6">
                  <c:v>DMBT1</c:v>
                </c:pt>
                <c:pt idx="7">
                  <c:v>TERT</c:v>
                </c:pt>
                <c:pt idx="8">
                  <c:v>BRCA1</c:v>
                </c:pt>
                <c:pt idx="9">
                  <c:v>BRCA2</c:v>
                </c:pt>
              </c:strCache>
            </c:strRef>
          </c:cat>
          <c:val>
            <c:numRef>
              <c:f>Sheet1!$AH$720:$AH$729</c:f>
              <c:numCache>
                <c:formatCode>0_);[Red]\(0\)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Sheet1!$AM$720:$AM$729</c:f>
                <c:numCache>
                  <c:formatCode>General</c:formatCode>
                  <c:ptCount val="10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1.7817712358305384</c:v>
                  </c:pt>
                  <c:pt idx="4">
                    <c:v>2.8104008632591464</c:v>
                  </c:pt>
                  <c:pt idx="5">
                    <c:v>2.2616448948222798</c:v>
                  </c:pt>
                  <c:pt idx="6">
                    <c:v>0.74685517797759648</c:v>
                  </c:pt>
                  <c:pt idx="7">
                    <c:v>2.6269509298460818</c:v>
                  </c:pt>
                  <c:pt idx="8">
                    <c:v>0.3400071809532253</c:v>
                  </c:pt>
                  <c:pt idx="9">
                    <c:v>3.0496852460576429</c:v>
                  </c:pt>
                </c:numCache>
              </c:numRef>
            </c:plus>
            <c:minus>
              <c:numRef>
                <c:f>Sheet1!$AM$720:$AM$729</c:f>
                <c:numCache>
                  <c:formatCode>General</c:formatCode>
                  <c:ptCount val="10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1.7817712358305384</c:v>
                  </c:pt>
                  <c:pt idx="4">
                    <c:v>2.8104008632591464</c:v>
                  </c:pt>
                  <c:pt idx="5">
                    <c:v>2.2616448948222798</c:v>
                  </c:pt>
                  <c:pt idx="6">
                    <c:v>0.74685517797759648</c:v>
                  </c:pt>
                  <c:pt idx="7">
                    <c:v>2.6269509298460818</c:v>
                  </c:pt>
                  <c:pt idx="8">
                    <c:v>0.3400071809532253</c:v>
                  </c:pt>
                  <c:pt idx="9">
                    <c:v>3.0496852460576429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Sheet1!$AG$720:$AG$729</c:f>
              <c:strCache>
                <c:ptCount val="10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CEA</c:v>
                </c:pt>
                <c:pt idx="4">
                  <c:v>14 3 3</c:v>
                </c:pt>
                <c:pt idx="5">
                  <c:v>survivin</c:v>
                </c:pt>
                <c:pt idx="6">
                  <c:v>DMBT1</c:v>
                </c:pt>
                <c:pt idx="7">
                  <c:v>TERT</c:v>
                </c:pt>
                <c:pt idx="8">
                  <c:v>BRCA1</c:v>
                </c:pt>
                <c:pt idx="9">
                  <c:v>BRCA2</c:v>
                </c:pt>
              </c:strCache>
            </c:strRef>
          </c:cat>
          <c:val>
            <c:numRef>
              <c:f>Sheet1!$AI$720:$AI$729</c:f>
              <c:numCache>
                <c:formatCode>0.0_);[Red]\(0.0\)</c:formatCode>
                <c:ptCount val="10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102.97799742995961</c:v>
                </c:pt>
                <c:pt idx="4">
                  <c:v>95.97001893032575</c:v>
                </c:pt>
                <c:pt idx="5">
                  <c:v>101.75647088763469</c:v>
                </c:pt>
                <c:pt idx="6">
                  <c:v>99.552899682646625</c:v>
                </c:pt>
                <c:pt idx="7">
                  <c:v>103.87829047858705</c:v>
                </c:pt>
                <c:pt idx="8">
                  <c:v>98.617781615916982</c:v>
                </c:pt>
                <c:pt idx="9">
                  <c:v>105.21910612012677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Sheet1!$AN$720:$AN$729</c:f>
                <c:numCache>
                  <c:formatCode>General</c:formatCode>
                  <c:ptCount val="10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2.9902571863180665</c:v>
                  </c:pt>
                  <c:pt idx="4">
                    <c:v>1.1537064140453024</c:v>
                  </c:pt>
                  <c:pt idx="5">
                    <c:v>1.9851235769403215</c:v>
                  </c:pt>
                  <c:pt idx="6">
                    <c:v>1.0764013648254052</c:v>
                  </c:pt>
                  <c:pt idx="7">
                    <c:v>2.5629855589022212</c:v>
                  </c:pt>
                  <c:pt idx="8">
                    <c:v>0.50905592554172041</c:v>
                  </c:pt>
                  <c:pt idx="9">
                    <c:v>1.4708319011908164</c:v>
                  </c:pt>
                </c:numCache>
              </c:numRef>
            </c:plus>
            <c:minus>
              <c:numRef>
                <c:f>Sheet1!$AN$720:$AN$729</c:f>
                <c:numCache>
                  <c:formatCode>General</c:formatCode>
                  <c:ptCount val="10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2.9902571863180665</c:v>
                  </c:pt>
                  <c:pt idx="4">
                    <c:v>1.1537064140453024</c:v>
                  </c:pt>
                  <c:pt idx="5">
                    <c:v>1.9851235769403215</c:v>
                  </c:pt>
                  <c:pt idx="6">
                    <c:v>1.0764013648254052</c:v>
                  </c:pt>
                  <c:pt idx="7">
                    <c:v>2.5629855589022212</c:v>
                  </c:pt>
                  <c:pt idx="8">
                    <c:v>0.50905592554172041</c:v>
                  </c:pt>
                  <c:pt idx="9">
                    <c:v>1.4708319011908164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Sheet1!$AG$720:$AG$729</c:f>
              <c:strCache>
                <c:ptCount val="10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CEA</c:v>
                </c:pt>
                <c:pt idx="4">
                  <c:v>14 3 3</c:v>
                </c:pt>
                <c:pt idx="5">
                  <c:v>survivin</c:v>
                </c:pt>
                <c:pt idx="6">
                  <c:v>DMBT1</c:v>
                </c:pt>
                <c:pt idx="7">
                  <c:v>TERT</c:v>
                </c:pt>
                <c:pt idx="8">
                  <c:v>BRCA1</c:v>
                </c:pt>
                <c:pt idx="9">
                  <c:v>BRCA2</c:v>
                </c:pt>
              </c:strCache>
            </c:strRef>
          </c:cat>
          <c:val>
            <c:numRef>
              <c:f>Sheet1!$AJ$720:$AJ$729</c:f>
              <c:numCache>
                <c:formatCode>0.0_);[Red]\(0.0\)</c:formatCode>
                <c:ptCount val="10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104.98397963379415</c:v>
                </c:pt>
                <c:pt idx="4">
                  <c:v>92.512567500177482</c:v>
                </c:pt>
                <c:pt idx="5">
                  <c:v>96.4366503477696</c:v>
                </c:pt>
                <c:pt idx="6">
                  <c:v>94.97961536571502</c:v>
                </c:pt>
                <c:pt idx="7">
                  <c:v>107.72581588854091</c:v>
                </c:pt>
                <c:pt idx="8">
                  <c:v>101.79011655281629</c:v>
                </c:pt>
                <c:pt idx="9">
                  <c:v>108.19561081840628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Sheet1!$AO$720:$AO$729</c:f>
                <c:numCache>
                  <c:formatCode>General</c:formatCode>
                  <c:ptCount val="10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2.305214684644854</c:v>
                  </c:pt>
                  <c:pt idx="4">
                    <c:v>3.4269425520584571</c:v>
                  </c:pt>
                  <c:pt idx="5">
                    <c:v>1.9538585751204842</c:v>
                  </c:pt>
                  <c:pt idx="6">
                    <c:v>3.7917252729438902</c:v>
                  </c:pt>
                  <c:pt idx="7">
                    <c:v>2.2741812440675084</c:v>
                  </c:pt>
                  <c:pt idx="8">
                    <c:v>1.4411904979941121</c:v>
                  </c:pt>
                  <c:pt idx="9">
                    <c:v>2.6988262972039045</c:v>
                  </c:pt>
                </c:numCache>
              </c:numRef>
            </c:plus>
            <c:minus>
              <c:numRef>
                <c:f>Sheet1!$AO$720:$AO$729</c:f>
                <c:numCache>
                  <c:formatCode>General</c:formatCode>
                  <c:ptCount val="10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2.305214684644854</c:v>
                  </c:pt>
                  <c:pt idx="4">
                    <c:v>3.4269425520584571</c:v>
                  </c:pt>
                  <c:pt idx="5">
                    <c:v>1.9538585751204842</c:v>
                  </c:pt>
                  <c:pt idx="6">
                    <c:v>3.7917252729438902</c:v>
                  </c:pt>
                  <c:pt idx="7">
                    <c:v>2.2741812440675084</c:v>
                  </c:pt>
                  <c:pt idx="8">
                    <c:v>1.4411904979941121</c:v>
                  </c:pt>
                  <c:pt idx="9">
                    <c:v>2.6988262972039045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Sheet1!$AG$720:$AG$729</c:f>
              <c:strCache>
                <c:ptCount val="10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CEA</c:v>
                </c:pt>
                <c:pt idx="4">
                  <c:v>14 3 3</c:v>
                </c:pt>
                <c:pt idx="5">
                  <c:v>survivin</c:v>
                </c:pt>
                <c:pt idx="6">
                  <c:v>DMBT1</c:v>
                </c:pt>
                <c:pt idx="7">
                  <c:v>TERT</c:v>
                </c:pt>
                <c:pt idx="8">
                  <c:v>BRCA1</c:v>
                </c:pt>
                <c:pt idx="9">
                  <c:v>BRCA2</c:v>
                </c:pt>
              </c:strCache>
            </c:strRef>
          </c:cat>
          <c:val>
            <c:numRef>
              <c:f>Sheet1!$AK$720:$AK$729</c:f>
              <c:numCache>
                <c:formatCode>0.0_);[Red]\(0.0\)</c:formatCode>
                <c:ptCount val="10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91.601983231235096</c:v>
                </c:pt>
                <c:pt idx="4">
                  <c:v>89.869267005538205</c:v>
                </c:pt>
                <c:pt idx="5">
                  <c:v>98.628726927746115</c:v>
                </c:pt>
                <c:pt idx="6">
                  <c:v>100.54657301617659</c:v>
                </c:pt>
                <c:pt idx="7">
                  <c:v>108.60858794812083</c:v>
                </c:pt>
                <c:pt idx="8">
                  <c:v>100.99206781210806</c:v>
                </c:pt>
                <c:pt idx="9">
                  <c:v>103.52699300805592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5547904"/>
        <c:axId val="195548464"/>
      </c:barChart>
      <c:catAx>
        <c:axId val="1955479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5548464"/>
        <c:crosses val="autoZero"/>
        <c:auto val="1"/>
        <c:lblAlgn val="ctr"/>
        <c:lblOffset val="100"/>
        <c:noMultiLvlLbl val="0"/>
      </c:catAx>
      <c:valAx>
        <c:axId val="195548464"/>
        <c:scaling>
          <c:orientation val="minMax"/>
          <c:max val="115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5547904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827187325566204"/>
          <c:y val="0.31971562169293682"/>
          <c:w val="9.6708194281144716E-2"/>
          <c:h val="0.29351790905817848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Anti-oxidant-related proteins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8423238730426221E-2"/>
          <c:y val="8.6158608504310008E-2"/>
          <c:w val="0.78450877890452086"/>
          <c:h val="0.80614070665678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Sheet1!$AG$747:$AG$755</c:f>
              <c:strCache>
                <c:ptCount val="9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HO-1</c:v>
                </c:pt>
                <c:pt idx="4">
                  <c:v>SOD-1</c:v>
                </c:pt>
                <c:pt idx="5">
                  <c:v>GST</c:v>
                </c:pt>
                <c:pt idx="6">
                  <c:v>LC3</c:v>
                </c:pt>
                <c:pt idx="7">
                  <c:v>AMPK</c:v>
                </c:pt>
                <c:pt idx="8">
                  <c:v>NOS-1</c:v>
                </c:pt>
              </c:strCache>
            </c:strRef>
          </c:cat>
          <c:val>
            <c:numRef>
              <c:f>Sheet1!$AH$747:$AH$755</c:f>
              <c:numCache>
                <c:formatCode>0_);[Red]\(0\)</c:formatCode>
                <c:ptCount val="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Sheet1!$AM$747:$AM$754</c:f>
                <c:numCache>
                  <c:formatCode>General</c:formatCode>
                  <c:ptCount val="8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1.9362152316181391</c:v>
                  </c:pt>
                  <c:pt idx="4">
                    <c:v>1.132209591516584</c:v>
                  </c:pt>
                  <c:pt idx="5">
                    <c:v>2.8369139986319403</c:v>
                  </c:pt>
                  <c:pt idx="6">
                    <c:v>4.0171018794736417</c:v>
                  </c:pt>
                  <c:pt idx="7">
                    <c:v>4.023713765865681</c:v>
                  </c:pt>
                </c:numCache>
              </c:numRef>
            </c:plus>
            <c:minus>
              <c:numRef>
                <c:f>Sheet1!$AM$747:$AM$754</c:f>
                <c:numCache>
                  <c:formatCode>General</c:formatCode>
                  <c:ptCount val="8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1.9362152316181391</c:v>
                  </c:pt>
                  <c:pt idx="4">
                    <c:v>1.132209591516584</c:v>
                  </c:pt>
                  <c:pt idx="5">
                    <c:v>2.8369139986319403</c:v>
                  </c:pt>
                  <c:pt idx="6">
                    <c:v>4.0171018794736417</c:v>
                  </c:pt>
                  <c:pt idx="7">
                    <c:v>4.023713765865681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Sheet1!$AG$747:$AG$755</c:f>
              <c:strCache>
                <c:ptCount val="9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HO-1</c:v>
                </c:pt>
                <c:pt idx="4">
                  <c:v>SOD-1</c:v>
                </c:pt>
                <c:pt idx="5">
                  <c:v>GST</c:v>
                </c:pt>
                <c:pt idx="6">
                  <c:v>LC3</c:v>
                </c:pt>
                <c:pt idx="7">
                  <c:v>AMPK</c:v>
                </c:pt>
                <c:pt idx="8">
                  <c:v>NOS-1</c:v>
                </c:pt>
              </c:strCache>
            </c:strRef>
          </c:cat>
          <c:val>
            <c:numRef>
              <c:f>Sheet1!$AI$747:$AI$755</c:f>
              <c:numCache>
                <c:formatCode>0.0_);[Red]\(0.0\)</c:formatCode>
                <c:ptCount val="9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105.85261528243812</c:v>
                </c:pt>
                <c:pt idx="4">
                  <c:v>113.98417386860594</c:v>
                </c:pt>
                <c:pt idx="5">
                  <c:v>106.67735444189455</c:v>
                </c:pt>
                <c:pt idx="6">
                  <c:v>102.49462762895267</c:v>
                </c:pt>
                <c:pt idx="7">
                  <c:v>118.26577242901885</c:v>
                </c:pt>
                <c:pt idx="8">
                  <c:v>98.976796130862297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Sheet1!$AN$747:$AN$754</c:f>
                <c:numCache>
                  <c:formatCode>General</c:formatCode>
                  <c:ptCount val="8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4.0112747884998372</c:v>
                  </c:pt>
                  <c:pt idx="4">
                    <c:v>2.6922061206236925</c:v>
                  </c:pt>
                  <c:pt idx="5">
                    <c:v>4.5916336236248156</c:v>
                  </c:pt>
                  <c:pt idx="6">
                    <c:v>3.1692876722200793</c:v>
                  </c:pt>
                  <c:pt idx="7">
                    <c:v>4.6474369942222431</c:v>
                  </c:pt>
                </c:numCache>
              </c:numRef>
            </c:plus>
            <c:minus>
              <c:numRef>
                <c:f>Sheet1!$AN$747:$AN$754</c:f>
                <c:numCache>
                  <c:formatCode>General</c:formatCode>
                  <c:ptCount val="8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4.0112747884998372</c:v>
                  </c:pt>
                  <c:pt idx="4">
                    <c:v>2.6922061206236925</c:v>
                  </c:pt>
                  <c:pt idx="5">
                    <c:v>4.5916336236248156</c:v>
                  </c:pt>
                  <c:pt idx="6">
                    <c:v>3.1692876722200793</c:v>
                  </c:pt>
                  <c:pt idx="7">
                    <c:v>4.6474369942222431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Sheet1!$AG$747:$AG$755</c:f>
              <c:strCache>
                <c:ptCount val="9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HO-1</c:v>
                </c:pt>
                <c:pt idx="4">
                  <c:v>SOD-1</c:v>
                </c:pt>
                <c:pt idx="5">
                  <c:v>GST</c:v>
                </c:pt>
                <c:pt idx="6">
                  <c:v>LC3</c:v>
                </c:pt>
                <c:pt idx="7">
                  <c:v>AMPK</c:v>
                </c:pt>
                <c:pt idx="8">
                  <c:v>NOS-1</c:v>
                </c:pt>
              </c:strCache>
            </c:strRef>
          </c:cat>
          <c:val>
            <c:numRef>
              <c:f>Sheet1!$AJ$747:$AJ$755</c:f>
              <c:numCache>
                <c:formatCode>0.0_);[Red]\(0.0\)</c:formatCode>
                <c:ptCount val="9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116.19383785852868</c:v>
                </c:pt>
                <c:pt idx="4">
                  <c:v>106.732778419832</c:v>
                </c:pt>
                <c:pt idx="5">
                  <c:v>107.8066507668849</c:v>
                </c:pt>
                <c:pt idx="6">
                  <c:v>96.948826886238692</c:v>
                </c:pt>
                <c:pt idx="7">
                  <c:v>91.402216946153175</c:v>
                </c:pt>
                <c:pt idx="8">
                  <c:v>94.284082499171618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Sheet1!$AO$747:$AO$754</c:f>
                <c:numCache>
                  <c:formatCode>General</c:formatCode>
                  <c:ptCount val="8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2.1110405179203058</c:v>
                  </c:pt>
                  <c:pt idx="4">
                    <c:v>5.4875179487545962</c:v>
                  </c:pt>
                  <c:pt idx="5">
                    <c:v>2.9348457162574371</c:v>
                  </c:pt>
                  <c:pt idx="6">
                    <c:v>4.3365251445055115</c:v>
                  </c:pt>
                  <c:pt idx="7">
                    <c:v>4.7519470442101976</c:v>
                  </c:pt>
                </c:numCache>
              </c:numRef>
            </c:plus>
            <c:minus>
              <c:numRef>
                <c:f>Sheet1!$AO$747:$AO$754</c:f>
                <c:numCache>
                  <c:formatCode>General</c:formatCode>
                  <c:ptCount val="8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2.1110405179203058</c:v>
                  </c:pt>
                  <c:pt idx="4">
                    <c:v>5.4875179487545962</c:v>
                  </c:pt>
                  <c:pt idx="5">
                    <c:v>2.9348457162574371</c:v>
                  </c:pt>
                  <c:pt idx="6">
                    <c:v>4.3365251445055115</c:v>
                  </c:pt>
                  <c:pt idx="7">
                    <c:v>4.7519470442101976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Sheet1!$AG$747:$AG$755</c:f>
              <c:strCache>
                <c:ptCount val="9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HO-1</c:v>
                </c:pt>
                <c:pt idx="4">
                  <c:v>SOD-1</c:v>
                </c:pt>
                <c:pt idx="5">
                  <c:v>GST</c:v>
                </c:pt>
                <c:pt idx="6">
                  <c:v>LC3</c:v>
                </c:pt>
                <c:pt idx="7">
                  <c:v>AMPK</c:v>
                </c:pt>
                <c:pt idx="8">
                  <c:v>NOS-1</c:v>
                </c:pt>
              </c:strCache>
            </c:strRef>
          </c:cat>
          <c:val>
            <c:numRef>
              <c:f>Sheet1!$AK$747:$AK$755</c:f>
              <c:numCache>
                <c:formatCode>0.0_);[Red]\(0.0\)</c:formatCode>
                <c:ptCount val="9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121.97846954602841</c:v>
                </c:pt>
                <c:pt idx="4">
                  <c:v>103.90073831503648</c:v>
                </c:pt>
                <c:pt idx="5">
                  <c:v>102.57389789301142</c:v>
                </c:pt>
                <c:pt idx="6">
                  <c:v>98.907468023417863</c:v>
                </c:pt>
                <c:pt idx="7">
                  <c:v>88.409947502827151</c:v>
                </c:pt>
                <c:pt idx="8">
                  <c:v>93.396528011576493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6095712"/>
        <c:axId val="196096272"/>
      </c:barChart>
      <c:catAx>
        <c:axId val="1960957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6096272"/>
        <c:crosses val="autoZero"/>
        <c:auto val="1"/>
        <c:lblAlgn val="ctr"/>
        <c:lblOffset val="100"/>
        <c:noMultiLvlLbl val="0"/>
      </c:catAx>
      <c:valAx>
        <c:axId val="196096272"/>
        <c:scaling>
          <c:orientation val="minMax"/>
          <c:max val="135"/>
          <c:min val="8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609571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634003643290005"/>
          <c:y val="0.42713638941830068"/>
          <c:w val="9.9771790018335124E-2"/>
          <c:h val="0.17045466770982923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 sz="1800" b="1" i="0" baseline="0">
                <a:effectLst/>
              </a:rPr>
              <a:t>Anti-oxidant-related proteins</a:t>
            </a:r>
            <a:endParaRPr lang="ko-KR" altLang="ko-KR">
              <a:effectLst/>
            </a:endParaRPr>
          </a:p>
        </c:rich>
      </c:tx>
      <c:layout>
        <c:manualLayout>
          <c:xMode val="edge"/>
          <c:yMode val="edge"/>
          <c:x val="0.30276149402445385"/>
          <c:y val="2.20064271737166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6561371005094946E-2"/>
          <c:y val="9.6389217576675887E-2"/>
          <c:w val="0.79367207040296428"/>
          <c:h val="0.81317107444489634"/>
        </c:manualLayout>
      </c:layout>
      <c:lineChart>
        <c:grouping val="standard"/>
        <c:varyColors val="0"/>
        <c:ser>
          <c:idx val="0"/>
          <c:order val="0"/>
          <c:tx>
            <c:strRef>
              <c:f>Sheet1!$AG$747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Sheet1!$AH$747:$AK$747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Sheet1!$AG$748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Sheet1!$AL$721:$AO$721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plus>
            <c:minus>
              <c:numRef>
                <c:f>Sheet1!$AL$721:$AO$721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Sheet1!$AH$748:$AK$748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Sheet1!$AG$749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Sheet1!$AH$749:$AK$749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Sheet1!$AG$750</c:f>
              <c:strCache>
                <c:ptCount val="1"/>
                <c:pt idx="0">
                  <c:v>HO-1</c:v>
                </c:pt>
              </c:strCache>
            </c:strRef>
          </c:tx>
          <c:spPr>
            <a:ln w="63500">
              <a:solidFill>
                <a:srgbClr val="7030A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Sheet1!$AH$750:$AK$750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105.85261528243812</c:v>
                </c:pt>
                <c:pt idx="2">
                  <c:v>116.19383785852868</c:v>
                </c:pt>
                <c:pt idx="3">
                  <c:v>121.97846954602841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Sheet1!$AG$751</c:f>
              <c:strCache>
                <c:ptCount val="1"/>
                <c:pt idx="0">
                  <c:v>SOD-1</c:v>
                </c:pt>
              </c:strCache>
            </c:strRef>
          </c:tx>
          <c:spPr>
            <a:ln w="63500">
              <a:solidFill>
                <a:srgbClr val="3399FF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Sheet1!$AL$724:$AO$724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2.8104008632591464</c:v>
                  </c:pt>
                  <c:pt idx="2">
                    <c:v>1.1537064140453024</c:v>
                  </c:pt>
                  <c:pt idx="3">
                    <c:v>3.4269425520584571</c:v>
                  </c:pt>
                </c:numCache>
              </c:numRef>
            </c:plus>
            <c:minus>
              <c:numRef>
                <c:f>Sheet1!$AL$724:$AO$724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2.8104008632591464</c:v>
                  </c:pt>
                  <c:pt idx="2">
                    <c:v>1.1537064140453024</c:v>
                  </c:pt>
                  <c:pt idx="3">
                    <c:v>3.4269425520584571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Sheet1!$AH$751:$AK$751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113.98417386860594</c:v>
                </c:pt>
                <c:pt idx="2">
                  <c:v>106.732778419832</c:v>
                </c:pt>
                <c:pt idx="3">
                  <c:v>103.90073831503648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Sheet1!$AG$752</c:f>
              <c:strCache>
                <c:ptCount val="1"/>
                <c:pt idx="0">
                  <c:v>GST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Sheet1!$AL$752:$AO$752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2.8369139986319403</c:v>
                  </c:pt>
                  <c:pt idx="2">
                    <c:v>4.5916336236248156</c:v>
                  </c:pt>
                  <c:pt idx="3">
                    <c:v>2.9348457162574371</c:v>
                  </c:pt>
                </c:numCache>
              </c:numRef>
            </c:plus>
            <c:minus>
              <c:numRef>
                <c:f>Sheet1!$AL$752:$AO$752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2.8369139986319403</c:v>
                  </c:pt>
                  <c:pt idx="2">
                    <c:v>4.5916336236248156</c:v>
                  </c:pt>
                  <c:pt idx="3">
                    <c:v>2.9348457162574371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Sheet1!$AH$752:$AK$752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106.67735444189455</c:v>
                </c:pt>
                <c:pt idx="2">
                  <c:v>107.8066507668849</c:v>
                </c:pt>
                <c:pt idx="3">
                  <c:v>102.57389789301142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Sheet1!$AG$753</c:f>
              <c:strCache>
                <c:ptCount val="1"/>
                <c:pt idx="0">
                  <c:v>LC3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Sheet1!$AL$753:$AO$753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4.0171018794736417</c:v>
                  </c:pt>
                  <c:pt idx="2">
                    <c:v>3.1692876722200793</c:v>
                  </c:pt>
                  <c:pt idx="3">
                    <c:v>4.3365251445055115</c:v>
                  </c:pt>
                </c:numCache>
              </c:numRef>
            </c:plus>
            <c:minus>
              <c:numRef>
                <c:f>Sheet1!$AL$753:$AO$753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4.0171018794736417</c:v>
                  </c:pt>
                  <c:pt idx="2">
                    <c:v>3.1692876722200793</c:v>
                  </c:pt>
                  <c:pt idx="3">
                    <c:v>4.3365251445055115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Sheet1!$AH$753:$AK$753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102.49462762895267</c:v>
                </c:pt>
                <c:pt idx="2">
                  <c:v>96.948826886238692</c:v>
                </c:pt>
                <c:pt idx="3">
                  <c:v>98.907468023417863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Sheet1!$AG$754</c:f>
              <c:strCache>
                <c:ptCount val="1"/>
                <c:pt idx="0">
                  <c:v>AMPK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Sheet1!$AL$754:$AO$754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4.023713765865681</c:v>
                  </c:pt>
                  <c:pt idx="2">
                    <c:v>4.6474369942222431</c:v>
                  </c:pt>
                  <c:pt idx="3">
                    <c:v>4.7519470442101976</c:v>
                  </c:pt>
                </c:numCache>
              </c:numRef>
            </c:plus>
            <c:minus>
              <c:numRef>
                <c:f>Sheet1!$AL$754:$AO$754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4.023713765865681</c:v>
                  </c:pt>
                  <c:pt idx="2">
                    <c:v>4.6474369942222431</c:v>
                  </c:pt>
                  <c:pt idx="3">
                    <c:v>4.7519470442101976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Sheet1!$AH$754:$AK$754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118.26577242901885</c:v>
                </c:pt>
                <c:pt idx="2">
                  <c:v>91.402216946153175</c:v>
                </c:pt>
                <c:pt idx="3">
                  <c:v>88.409947502827151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Sheet1!$AG$755</c:f>
              <c:strCache>
                <c:ptCount val="1"/>
                <c:pt idx="0">
                  <c:v>NOS-1</c:v>
                </c:pt>
              </c:strCache>
            </c:strRef>
          </c:tx>
          <c:spPr>
            <a:ln w="63500">
              <a:solidFill>
                <a:srgbClr val="FF000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Sheet1!$AH$755:$AK$755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98.976796130862297</c:v>
                </c:pt>
                <c:pt idx="2">
                  <c:v>94.284082499171618</c:v>
                </c:pt>
                <c:pt idx="3">
                  <c:v>93.396528011576493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03552"/>
        <c:axId val="196104112"/>
      </c:lineChart>
      <c:catAx>
        <c:axId val="196103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600" b="1" i="0" baseline="0"/>
            </a:pPr>
            <a:endParaRPr lang="ko-KR"/>
          </a:p>
        </c:txPr>
        <c:crossAx val="196104112"/>
        <c:crosses val="autoZero"/>
        <c:auto val="1"/>
        <c:lblAlgn val="ctr"/>
        <c:lblOffset val="100"/>
        <c:noMultiLvlLbl val="0"/>
      </c:catAx>
      <c:valAx>
        <c:axId val="196104112"/>
        <c:scaling>
          <c:orientation val="minMax"/>
          <c:max val="125"/>
          <c:min val="8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layout/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610355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7505091793674694"/>
          <c:y val="0.25775606926139583"/>
          <c:w val="0.11527077815610978"/>
          <c:h val="0.33565255838181646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>
                <a:latin typeface="+mj-ea"/>
                <a:ea typeface="+mj-ea"/>
              </a:rPr>
              <a:t>Angiogenesis</a:t>
            </a:r>
          </a:p>
        </c:rich>
      </c:tx>
      <c:layout>
        <c:manualLayout>
          <c:xMode val="edge"/>
          <c:yMode val="edge"/>
          <c:x val="0.44093628312270688"/>
          <c:y val="1.53448736571446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128581233299521E-2"/>
          <c:y val="8.1479419723697322E-2"/>
          <c:w val="0.78298880311400465"/>
          <c:h val="0.7011244989725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Sheet1!$AG$832:$AG$850</c:f>
              <c:strCache>
                <c:ptCount val="19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HIF</c:v>
                </c:pt>
                <c:pt idx="4">
                  <c:v>angiogenin</c:v>
                </c:pt>
                <c:pt idx="5">
                  <c:v>VEGF-A</c:v>
                </c:pt>
                <c:pt idx="6">
                  <c:v>VEGF-C</c:v>
                </c:pt>
                <c:pt idx="7">
                  <c:v>p-VEGFR</c:v>
                </c:pt>
                <c:pt idx="8">
                  <c:v>vWF</c:v>
                </c:pt>
                <c:pt idx="9">
                  <c:v>ET-1</c:v>
                </c:pt>
                <c:pt idx="10">
                  <c:v>CMG2</c:v>
                </c:pt>
                <c:pt idx="11">
                  <c:v>CD31</c:v>
                </c:pt>
                <c:pt idx="12">
                  <c:v>FGF-2</c:v>
                </c:pt>
                <c:pt idx="13">
                  <c:v>FLT-4</c:v>
                </c:pt>
                <c:pt idx="14">
                  <c:v>LYVE-1</c:v>
                </c:pt>
                <c:pt idx="15">
                  <c:v>MMP-2</c:v>
                </c:pt>
                <c:pt idx="16">
                  <c:v>PDGF-A</c:v>
                </c:pt>
                <c:pt idx="17">
                  <c:v>VEGFR2</c:v>
                </c:pt>
                <c:pt idx="18">
                  <c:v>leptin</c:v>
                </c:pt>
              </c:strCache>
            </c:strRef>
          </c:cat>
          <c:val>
            <c:numRef>
              <c:f>Sheet1!$AH$832:$AH$850</c:f>
              <c:numCache>
                <c:formatCode>0_);[Red]\(0\)</c:formatCode>
                <c:ptCount val="1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Sheet1!$AM$720:$AM$729</c:f>
                <c:numCache>
                  <c:formatCode>General</c:formatCode>
                  <c:ptCount val="10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1.7817712358305384</c:v>
                  </c:pt>
                  <c:pt idx="4">
                    <c:v>2.8104008632591464</c:v>
                  </c:pt>
                  <c:pt idx="5">
                    <c:v>2.2616448948222798</c:v>
                  </c:pt>
                  <c:pt idx="6">
                    <c:v>0.74685517797759648</c:v>
                  </c:pt>
                  <c:pt idx="7">
                    <c:v>2.6269509298460818</c:v>
                  </c:pt>
                  <c:pt idx="8">
                    <c:v>0.3400071809532253</c:v>
                  </c:pt>
                  <c:pt idx="9">
                    <c:v>3.0496852460576429</c:v>
                  </c:pt>
                </c:numCache>
              </c:numRef>
            </c:plus>
            <c:minus>
              <c:numRef>
                <c:f>Sheet1!$AM$720:$AM$729</c:f>
                <c:numCache>
                  <c:formatCode>General</c:formatCode>
                  <c:ptCount val="10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1.7817712358305384</c:v>
                  </c:pt>
                  <c:pt idx="4">
                    <c:v>2.8104008632591464</c:v>
                  </c:pt>
                  <c:pt idx="5">
                    <c:v>2.2616448948222798</c:v>
                  </c:pt>
                  <c:pt idx="6">
                    <c:v>0.74685517797759648</c:v>
                  </c:pt>
                  <c:pt idx="7">
                    <c:v>2.6269509298460818</c:v>
                  </c:pt>
                  <c:pt idx="8">
                    <c:v>0.3400071809532253</c:v>
                  </c:pt>
                  <c:pt idx="9">
                    <c:v>3.0496852460576429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Sheet1!$AG$832:$AG$850</c:f>
              <c:strCache>
                <c:ptCount val="19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HIF</c:v>
                </c:pt>
                <c:pt idx="4">
                  <c:v>angiogenin</c:v>
                </c:pt>
                <c:pt idx="5">
                  <c:v>VEGF-A</c:v>
                </c:pt>
                <c:pt idx="6">
                  <c:v>VEGF-C</c:v>
                </c:pt>
                <c:pt idx="7">
                  <c:v>p-VEGFR</c:v>
                </c:pt>
                <c:pt idx="8">
                  <c:v>vWF</c:v>
                </c:pt>
                <c:pt idx="9">
                  <c:v>ET-1</c:v>
                </c:pt>
                <c:pt idx="10">
                  <c:v>CMG2</c:v>
                </c:pt>
                <c:pt idx="11">
                  <c:v>CD31</c:v>
                </c:pt>
                <c:pt idx="12">
                  <c:v>FGF-2</c:v>
                </c:pt>
                <c:pt idx="13">
                  <c:v>FLT-4</c:v>
                </c:pt>
                <c:pt idx="14">
                  <c:v>LYVE-1</c:v>
                </c:pt>
                <c:pt idx="15">
                  <c:v>MMP-2</c:v>
                </c:pt>
                <c:pt idx="16">
                  <c:v>PDGF-A</c:v>
                </c:pt>
                <c:pt idx="17">
                  <c:v>VEGFR2</c:v>
                </c:pt>
                <c:pt idx="18">
                  <c:v>leptin</c:v>
                </c:pt>
              </c:strCache>
            </c:strRef>
          </c:cat>
          <c:val>
            <c:numRef>
              <c:f>Sheet1!$AI$832:$AI$850</c:f>
              <c:numCache>
                <c:formatCode>0.0_);[Red]\(0.0\)</c:formatCode>
                <c:ptCount val="19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102.87723519841592</c:v>
                </c:pt>
                <c:pt idx="4">
                  <c:v>92.965506943126371</c:v>
                </c:pt>
                <c:pt idx="5">
                  <c:v>95.844688347817069</c:v>
                </c:pt>
                <c:pt idx="6">
                  <c:v>100.39770094711162</c:v>
                </c:pt>
                <c:pt idx="7">
                  <c:v>99.844462638454331</c:v>
                </c:pt>
                <c:pt idx="8">
                  <c:v>101.63877031368571</c:v>
                </c:pt>
                <c:pt idx="9">
                  <c:v>100.93987364211794</c:v>
                </c:pt>
                <c:pt idx="10">
                  <c:v>102.43966261746556</c:v>
                </c:pt>
                <c:pt idx="11">
                  <c:v>105.39078278744833</c:v>
                </c:pt>
                <c:pt idx="12">
                  <c:v>98.688182202828557</c:v>
                </c:pt>
                <c:pt idx="13">
                  <c:v>99.387758081114498</c:v>
                </c:pt>
                <c:pt idx="14">
                  <c:v>99.108943989959101</c:v>
                </c:pt>
                <c:pt idx="15">
                  <c:v>98.047934353502541</c:v>
                </c:pt>
                <c:pt idx="16">
                  <c:v>97.56937001911588</c:v>
                </c:pt>
                <c:pt idx="17">
                  <c:v>99.660367179830388</c:v>
                </c:pt>
                <c:pt idx="18">
                  <c:v>103.37538102496428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Sheet1!$AN$720:$AN$729</c:f>
                <c:numCache>
                  <c:formatCode>General</c:formatCode>
                  <c:ptCount val="10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2.9902571863180665</c:v>
                  </c:pt>
                  <c:pt idx="4">
                    <c:v>1.1537064140453024</c:v>
                  </c:pt>
                  <c:pt idx="5">
                    <c:v>1.9851235769403215</c:v>
                  </c:pt>
                  <c:pt idx="6">
                    <c:v>1.0764013648254052</c:v>
                  </c:pt>
                  <c:pt idx="7">
                    <c:v>2.5629855589022212</c:v>
                  </c:pt>
                  <c:pt idx="8">
                    <c:v>0.50905592554172041</c:v>
                  </c:pt>
                  <c:pt idx="9">
                    <c:v>1.4708319011908164</c:v>
                  </c:pt>
                </c:numCache>
              </c:numRef>
            </c:plus>
            <c:minus>
              <c:numRef>
                <c:f>Sheet1!$AN$720:$AN$729</c:f>
                <c:numCache>
                  <c:formatCode>General</c:formatCode>
                  <c:ptCount val="10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2.9902571863180665</c:v>
                  </c:pt>
                  <c:pt idx="4">
                    <c:v>1.1537064140453024</c:v>
                  </c:pt>
                  <c:pt idx="5">
                    <c:v>1.9851235769403215</c:v>
                  </c:pt>
                  <c:pt idx="6">
                    <c:v>1.0764013648254052</c:v>
                  </c:pt>
                  <c:pt idx="7">
                    <c:v>2.5629855589022212</c:v>
                  </c:pt>
                  <c:pt idx="8">
                    <c:v>0.50905592554172041</c:v>
                  </c:pt>
                  <c:pt idx="9">
                    <c:v>1.4708319011908164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Sheet1!$AG$832:$AG$850</c:f>
              <c:strCache>
                <c:ptCount val="19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HIF</c:v>
                </c:pt>
                <c:pt idx="4">
                  <c:v>angiogenin</c:v>
                </c:pt>
                <c:pt idx="5">
                  <c:v>VEGF-A</c:v>
                </c:pt>
                <c:pt idx="6">
                  <c:v>VEGF-C</c:v>
                </c:pt>
                <c:pt idx="7">
                  <c:v>p-VEGFR</c:v>
                </c:pt>
                <c:pt idx="8">
                  <c:v>vWF</c:v>
                </c:pt>
                <c:pt idx="9">
                  <c:v>ET-1</c:v>
                </c:pt>
                <c:pt idx="10">
                  <c:v>CMG2</c:v>
                </c:pt>
                <c:pt idx="11">
                  <c:v>CD31</c:v>
                </c:pt>
                <c:pt idx="12">
                  <c:v>FGF-2</c:v>
                </c:pt>
                <c:pt idx="13">
                  <c:v>FLT-4</c:v>
                </c:pt>
                <c:pt idx="14">
                  <c:v>LYVE-1</c:v>
                </c:pt>
                <c:pt idx="15">
                  <c:v>MMP-2</c:v>
                </c:pt>
                <c:pt idx="16">
                  <c:v>PDGF-A</c:v>
                </c:pt>
                <c:pt idx="17">
                  <c:v>VEGFR2</c:v>
                </c:pt>
                <c:pt idx="18">
                  <c:v>leptin</c:v>
                </c:pt>
              </c:strCache>
            </c:strRef>
          </c:cat>
          <c:val>
            <c:numRef>
              <c:f>Sheet1!$AJ$832:$AJ$850</c:f>
              <c:numCache>
                <c:formatCode>0.0_);[Red]\(0.0\)</c:formatCode>
                <c:ptCount val="19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104.1759955383985</c:v>
                </c:pt>
                <c:pt idx="4">
                  <c:v>91.809989628307193</c:v>
                </c:pt>
                <c:pt idx="5">
                  <c:v>98.882232801915563</c:v>
                </c:pt>
                <c:pt idx="6">
                  <c:v>101.93256162711857</c:v>
                </c:pt>
                <c:pt idx="7">
                  <c:v>96.615266848707876</c:v>
                </c:pt>
                <c:pt idx="8">
                  <c:v>105.49796743226949</c:v>
                </c:pt>
                <c:pt idx="9">
                  <c:v>95.306427751729132</c:v>
                </c:pt>
                <c:pt idx="10">
                  <c:v>98.456652052417567</c:v>
                </c:pt>
                <c:pt idx="11">
                  <c:v>104.12774701524006</c:v>
                </c:pt>
                <c:pt idx="12">
                  <c:v>100.06217092130242</c:v>
                </c:pt>
                <c:pt idx="13">
                  <c:v>102.34025733715961</c:v>
                </c:pt>
                <c:pt idx="14">
                  <c:v>96.612354120414324</c:v>
                </c:pt>
                <c:pt idx="15">
                  <c:v>91.382468540430153</c:v>
                </c:pt>
                <c:pt idx="16">
                  <c:v>101.74474077948091</c:v>
                </c:pt>
                <c:pt idx="17">
                  <c:v>104.28596470370898</c:v>
                </c:pt>
                <c:pt idx="18">
                  <c:v>101.53456932036671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Sheet1!$AO$720:$AO$729</c:f>
                <c:numCache>
                  <c:formatCode>General</c:formatCode>
                  <c:ptCount val="10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2.305214684644854</c:v>
                  </c:pt>
                  <c:pt idx="4">
                    <c:v>3.4269425520584571</c:v>
                  </c:pt>
                  <c:pt idx="5">
                    <c:v>1.9538585751204842</c:v>
                  </c:pt>
                  <c:pt idx="6">
                    <c:v>3.7917252729438902</c:v>
                  </c:pt>
                  <c:pt idx="7">
                    <c:v>2.2741812440675084</c:v>
                  </c:pt>
                  <c:pt idx="8">
                    <c:v>1.4411904979941121</c:v>
                  </c:pt>
                  <c:pt idx="9">
                    <c:v>2.6988262972039045</c:v>
                  </c:pt>
                </c:numCache>
              </c:numRef>
            </c:plus>
            <c:minus>
              <c:numRef>
                <c:f>Sheet1!$AO$720:$AO$729</c:f>
                <c:numCache>
                  <c:formatCode>General</c:formatCode>
                  <c:ptCount val="10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2.305214684644854</c:v>
                  </c:pt>
                  <c:pt idx="4">
                    <c:v>3.4269425520584571</c:v>
                  </c:pt>
                  <c:pt idx="5">
                    <c:v>1.9538585751204842</c:v>
                  </c:pt>
                  <c:pt idx="6">
                    <c:v>3.7917252729438902</c:v>
                  </c:pt>
                  <c:pt idx="7">
                    <c:v>2.2741812440675084</c:v>
                  </c:pt>
                  <c:pt idx="8">
                    <c:v>1.4411904979941121</c:v>
                  </c:pt>
                  <c:pt idx="9">
                    <c:v>2.6988262972039045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Sheet1!$AG$832:$AG$850</c:f>
              <c:strCache>
                <c:ptCount val="19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HIF</c:v>
                </c:pt>
                <c:pt idx="4">
                  <c:v>angiogenin</c:v>
                </c:pt>
                <c:pt idx="5">
                  <c:v>VEGF-A</c:v>
                </c:pt>
                <c:pt idx="6">
                  <c:v>VEGF-C</c:v>
                </c:pt>
                <c:pt idx="7">
                  <c:v>p-VEGFR</c:v>
                </c:pt>
                <c:pt idx="8">
                  <c:v>vWF</c:v>
                </c:pt>
                <c:pt idx="9">
                  <c:v>ET-1</c:v>
                </c:pt>
                <c:pt idx="10">
                  <c:v>CMG2</c:v>
                </c:pt>
                <c:pt idx="11">
                  <c:v>CD31</c:v>
                </c:pt>
                <c:pt idx="12">
                  <c:v>FGF-2</c:v>
                </c:pt>
                <c:pt idx="13">
                  <c:v>FLT-4</c:v>
                </c:pt>
                <c:pt idx="14">
                  <c:v>LYVE-1</c:v>
                </c:pt>
                <c:pt idx="15">
                  <c:v>MMP-2</c:v>
                </c:pt>
                <c:pt idx="16">
                  <c:v>PDGF-A</c:v>
                </c:pt>
                <c:pt idx="17">
                  <c:v>VEGFR2</c:v>
                </c:pt>
                <c:pt idx="18">
                  <c:v>leptin</c:v>
                </c:pt>
              </c:strCache>
            </c:strRef>
          </c:cat>
          <c:val>
            <c:numRef>
              <c:f>Sheet1!$AK$832:$AK$850</c:f>
              <c:numCache>
                <c:formatCode>0.0_);[Red]\(0.0\)</c:formatCode>
                <c:ptCount val="19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100.39132921818452</c:v>
                </c:pt>
                <c:pt idx="4">
                  <c:v>93.683277171793378</c:v>
                </c:pt>
                <c:pt idx="5">
                  <c:v>102.75991043497332</c:v>
                </c:pt>
                <c:pt idx="6">
                  <c:v>99.07506909754234</c:v>
                </c:pt>
                <c:pt idx="7">
                  <c:v>96.771535907356792</c:v>
                </c:pt>
                <c:pt idx="8">
                  <c:v>106.60651405902411</c:v>
                </c:pt>
                <c:pt idx="9">
                  <c:v>95.743047752959242</c:v>
                </c:pt>
                <c:pt idx="10">
                  <c:v>100.74850645558736</c:v>
                </c:pt>
                <c:pt idx="11">
                  <c:v>103.08969515281191</c:v>
                </c:pt>
                <c:pt idx="12">
                  <c:v>100.17093019226542</c:v>
                </c:pt>
                <c:pt idx="13">
                  <c:v>100.46409506003991</c:v>
                </c:pt>
                <c:pt idx="14">
                  <c:v>89.65446880432647</c:v>
                </c:pt>
                <c:pt idx="15">
                  <c:v>91.349167924719268</c:v>
                </c:pt>
                <c:pt idx="16">
                  <c:v>101.68294411335337</c:v>
                </c:pt>
                <c:pt idx="17">
                  <c:v>101.10085888788807</c:v>
                </c:pt>
                <c:pt idx="18">
                  <c:v>104.39925004263534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6725904"/>
        <c:axId val="196726464"/>
      </c:barChart>
      <c:catAx>
        <c:axId val="1967259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6726464"/>
        <c:crosses val="autoZero"/>
        <c:auto val="1"/>
        <c:lblAlgn val="ctr"/>
        <c:lblOffset val="100"/>
        <c:noMultiLvlLbl val="0"/>
      </c:catAx>
      <c:valAx>
        <c:axId val="196726464"/>
        <c:scaling>
          <c:orientation val="minMax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6725904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022991097476799"/>
          <c:y val="0.31261087712873237"/>
          <c:w val="0.11480774255839366"/>
          <c:h val="0.29351790905817848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 sz="1800" b="1" i="0" baseline="0">
                <a:latin typeface="+mj-ea"/>
                <a:ea typeface="+mj-ea"/>
              </a:rPr>
              <a:t>Osteogenesis</a:t>
            </a:r>
            <a:endParaRPr lang="ko-KR" altLang="ko-KR" sz="1800" b="1" i="0" baseline="0">
              <a:latin typeface="+mj-ea"/>
              <a:ea typeface="+mj-ea"/>
            </a:endParaRPr>
          </a:p>
        </c:rich>
      </c:tx>
      <c:layout>
        <c:manualLayout>
          <c:xMode val="edge"/>
          <c:yMode val="edge"/>
          <c:x val="0.44093628312270688"/>
          <c:y val="1.53448736571446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05183168051947E-2"/>
          <c:y val="8.2963953246851338E-2"/>
          <c:w val="0.80799042806190002"/>
          <c:h val="0.768764213825795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Sheet1!$AG$869:$AG$881</c:f>
              <c:strCache>
                <c:ptCount val="13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OPG</c:v>
                </c:pt>
                <c:pt idx="4">
                  <c:v>RANKL</c:v>
                </c:pt>
                <c:pt idx="5">
                  <c:v>ALP</c:v>
                </c:pt>
                <c:pt idx="6">
                  <c:v>cathepsin K</c:v>
                </c:pt>
                <c:pt idx="7">
                  <c:v>osteocalcin</c:v>
                </c:pt>
                <c:pt idx="8">
                  <c:v>osteopontin</c:v>
                </c:pt>
                <c:pt idx="9">
                  <c:v>osteonectin</c:v>
                </c:pt>
                <c:pt idx="10">
                  <c:v>RUNX2</c:v>
                </c:pt>
                <c:pt idx="11">
                  <c:v>osterix</c:v>
                </c:pt>
                <c:pt idx="12">
                  <c:v>HSP-90</c:v>
                </c:pt>
              </c:strCache>
            </c:strRef>
          </c:cat>
          <c:val>
            <c:numRef>
              <c:f>Sheet1!$AH$869:$AH$881</c:f>
              <c:numCache>
                <c:formatCode>0_);[Red]\(0\)</c:formatCode>
                <c:ptCount val="1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Sheet1!$AM$720:$AM$729</c:f>
                <c:numCache>
                  <c:formatCode>General</c:formatCode>
                  <c:ptCount val="10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1.7817712358305384</c:v>
                  </c:pt>
                  <c:pt idx="4">
                    <c:v>2.8104008632591464</c:v>
                  </c:pt>
                  <c:pt idx="5">
                    <c:v>2.2616448948222798</c:v>
                  </c:pt>
                  <c:pt idx="6">
                    <c:v>0.74685517797759648</c:v>
                  </c:pt>
                  <c:pt idx="7">
                    <c:v>2.6269509298460818</c:v>
                  </c:pt>
                  <c:pt idx="8">
                    <c:v>0.3400071809532253</c:v>
                  </c:pt>
                  <c:pt idx="9">
                    <c:v>3.0496852460576429</c:v>
                  </c:pt>
                </c:numCache>
              </c:numRef>
            </c:plus>
            <c:minus>
              <c:numRef>
                <c:f>Sheet1!$AM$720:$AM$729</c:f>
                <c:numCache>
                  <c:formatCode>General</c:formatCode>
                  <c:ptCount val="10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1.7817712358305384</c:v>
                  </c:pt>
                  <c:pt idx="4">
                    <c:v>2.8104008632591464</c:v>
                  </c:pt>
                  <c:pt idx="5">
                    <c:v>2.2616448948222798</c:v>
                  </c:pt>
                  <c:pt idx="6">
                    <c:v>0.74685517797759648</c:v>
                  </c:pt>
                  <c:pt idx="7">
                    <c:v>2.6269509298460818</c:v>
                  </c:pt>
                  <c:pt idx="8">
                    <c:v>0.3400071809532253</c:v>
                  </c:pt>
                  <c:pt idx="9">
                    <c:v>3.0496852460576429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Sheet1!$AG$869:$AG$881</c:f>
              <c:strCache>
                <c:ptCount val="13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OPG</c:v>
                </c:pt>
                <c:pt idx="4">
                  <c:v>RANKL</c:v>
                </c:pt>
                <c:pt idx="5">
                  <c:v>ALP</c:v>
                </c:pt>
                <c:pt idx="6">
                  <c:v>cathepsin K</c:v>
                </c:pt>
                <c:pt idx="7">
                  <c:v>osteocalcin</c:v>
                </c:pt>
                <c:pt idx="8">
                  <c:v>osteopontin</c:v>
                </c:pt>
                <c:pt idx="9">
                  <c:v>osteonectin</c:v>
                </c:pt>
                <c:pt idx="10">
                  <c:v>RUNX2</c:v>
                </c:pt>
                <c:pt idx="11">
                  <c:v>osterix</c:v>
                </c:pt>
                <c:pt idx="12">
                  <c:v>HSP-90</c:v>
                </c:pt>
              </c:strCache>
            </c:strRef>
          </c:cat>
          <c:val>
            <c:numRef>
              <c:f>Sheet1!$AI$869:$AI$881</c:f>
              <c:numCache>
                <c:formatCode>0.0_);[Red]\(0.0\)</c:formatCode>
                <c:ptCount val="13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100.08706490968852</c:v>
                </c:pt>
                <c:pt idx="4">
                  <c:v>107.66339671746714</c:v>
                </c:pt>
                <c:pt idx="5">
                  <c:v>101.41079635664836</c:v>
                </c:pt>
                <c:pt idx="6">
                  <c:v>103.59565914506814</c:v>
                </c:pt>
                <c:pt idx="7">
                  <c:v>94.890739124083566</c:v>
                </c:pt>
                <c:pt idx="8">
                  <c:v>104.40510919348294</c:v>
                </c:pt>
                <c:pt idx="9">
                  <c:v>105.6290027042601</c:v>
                </c:pt>
                <c:pt idx="10">
                  <c:v>97.335772386666264</c:v>
                </c:pt>
                <c:pt idx="11">
                  <c:v>102.05037940058293</c:v>
                </c:pt>
                <c:pt idx="12">
                  <c:v>101.52361841860954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Sheet1!$AN$720:$AN$729</c:f>
                <c:numCache>
                  <c:formatCode>General</c:formatCode>
                  <c:ptCount val="10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2.9902571863180665</c:v>
                  </c:pt>
                  <c:pt idx="4">
                    <c:v>1.1537064140453024</c:v>
                  </c:pt>
                  <c:pt idx="5">
                    <c:v>1.9851235769403215</c:v>
                  </c:pt>
                  <c:pt idx="6">
                    <c:v>1.0764013648254052</c:v>
                  </c:pt>
                  <c:pt idx="7">
                    <c:v>2.5629855589022212</c:v>
                  </c:pt>
                  <c:pt idx="8">
                    <c:v>0.50905592554172041</c:v>
                  </c:pt>
                  <c:pt idx="9">
                    <c:v>1.4708319011908164</c:v>
                  </c:pt>
                </c:numCache>
              </c:numRef>
            </c:plus>
            <c:minus>
              <c:numRef>
                <c:f>Sheet1!$AN$720:$AN$729</c:f>
                <c:numCache>
                  <c:formatCode>General</c:formatCode>
                  <c:ptCount val="10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2.9902571863180665</c:v>
                  </c:pt>
                  <c:pt idx="4">
                    <c:v>1.1537064140453024</c:v>
                  </c:pt>
                  <c:pt idx="5">
                    <c:v>1.9851235769403215</c:v>
                  </c:pt>
                  <c:pt idx="6">
                    <c:v>1.0764013648254052</c:v>
                  </c:pt>
                  <c:pt idx="7">
                    <c:v>2.5629855589022212</c:v>
                  </c:pt>
                  <c:pt idx="8">
                    <c:v>0.50905592554172041</c:v>
                  </c:pt>
                  <c:pt idx="9">
                    <c:v>1.4708319011908164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Sheet1!$AG$869:$AG$881</c:f>
              <c:strCache>
                <c:ptCount val="13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OPG</c:v>
                </c:pt>
                <c:pt idx="4">
                  <c:v>RANKL</c:v>
                </c:pt>
                <c:pt idx="5">
                  <c:v>ALP</c:v>
                </c:pt>
                <c:pt idx="6">
                  <c:v>cathepsin K</c:v>
                </c:pt>
                <c:pt idx="7">
                  <c:v>osteocalcin</c:v>
                </c:pt>
                <c:pt idx="8">
                  <c:v>osteopontin</c:v>
                </c:pt>
                <c:pt idx="9">
                  <c:v>osteonectin</c:v>
                </c:pt>
                <c:pt idx="10">
                  <c:v>RUNX2</c:v>
                </c:pt>
                <c:pt idx="11">
                  <c:v>osterix</c:v>
                </c:pt>
                <c:pt idx="12">
                  <c:v>HSP-90</c:v>
                </c:pt>
              </c:strCache>
            </c:strRef>
          </c:cat>
          <c:val>
            <c:numRef>
              <c:f>Sheet1!$AJ$869:$AJ$881</c:f>
              <c:numCache>
                <c:formatCode>0.0_);[Red]\(0.0\)</c:formatCode>
                <c:ptCount val="13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101.87381933401933</c:v>
                </c:pt>
                <c:pt idx="4">
                  <c:v>102.96753659673803</c:v>
                </c:pt>
                <c:pt idx="5">
                  <c:v>109.70662939856749</c:v>
                </c:pt>
                <c:pt idx="6">
                  <c:v>106.04010094908406</c:v>
                </c:pt>
                <c:pt idx="7">
                  <c:v>101.62236713019858</c:v>
                </c:pt>
                <c:pt idx="8">
                  <c:v>102.49760594047082</c:v>
                </c:pt>
                <c:pt idx="9">
                  <c:v>105.904895362094</c:v>
                </c:pt>
                <c:pt idx="10">
                  <c:v>102.66429176425329</c:v>
                </c:pt>
                <c:pt idx="11">
                  <c:v>106.23204043512784</c:v>
                </c:pt>
                <c:pt idx="12">
                  <c:v>102.97330931681275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Sheet1!$AO$720:$AO$729</c:f>
                <c:numCache>
                  <c:formatCode>General</c:formatCode>
                  <c:ptCount val="10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2.305214684644854</c:v>
                  </c:pt>
                  <c:pt idx="4">
                    <c:v>3.4269425520584571</c:v>
                  </c:pt>
                  <c:pt idx="5">
                    <c:v>1.9538585751204842</c:v>
                  </c:pt>
                  <c:pt idx="6">
                    <c:v>3.7917252729438902</c:v>
                  </c:pt>
                  <c:pt idx="7">
                    <c:v>2.2741812440675084</c:v>
                  </c:pt>
                  <c:pt idx="8">
                    <c:v>1.4411904979941121</c:v>
                  </c:pt>
                  <c:pt idx="9">
                    <c:v>2.6988262972039045</c:v>
                  </c:pt>
                </c:numCache>
              </c:numRef>
            </c:plus>
            <c:minus>
              <c:numRef>
                <c:f>Sheet1!$AO$720:$AO$729</c:f>
                <c:numCache>
                  <c:formatCode>General</c:formatCode>
                  <c:ptCount val="10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2.305214684644854</c:v>
                  </c:pt>
                  <c:pt idx="4">
                    <c:v>3.4269425520584571</c:v>
                  </c:pt>
                  <c:pt idx="5">
                    <c:v>1.9538585751204842</c:v>
                  </c:pt>
                  <c:pt idx="6">
                    <c:v>3.7917252729438902</c:v>
                  </c:pt>
                  <c:pt idx="7">
                    <c:v>2.2741812440675084</c:v>
                  </c:pt>
                  <c:pt idx="8">
                    <c:v>1.4411904979941121</c:v>
                  </c:pt>
                  <c:pt idx="9">
                    <c:v>2.6988262972039045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Sheet1!$AG$869:$AG$881</c:f>
              <c:strCache>
                <c:ptCount val="13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OPG</c:v>
                </c:pt>
                <c:pt idx="4">
                  <c:v>RANKL</c:v>
                </c:pt>
                <c:pt idx="5">
                  <c:v>ALP</c:v>
                </c:pt>
                <c:pt idx="6">
                  <c:v>cathepsin K</c:v>
                </c:pt>
                <c:pt idx="7">
                  <c:v>osteocalcin</c:v>
                </c:pt>
                <c:pt idx="8">
                  <c:v>osteopontin</c:v>
                </c:pt>
                <c:pt idx="9">
                  <c:v>osteonectin</c:v>
                </c:pt>
                <c:pt idx="10">
                  <c:v>RUNX2</c:v>
                </c:pt>
                <c:pt idx="11">
                  <c:v>osterix</c:v>
                </c:pt>
                <c:pt idx="12">
                  <c:v>HSP-90</c:v>
                </c:pt>
              </c:strCache>
            </c:strRef>
          </c:cat>
          <c:val>
            <c:numRef>
              <c:f>Sheet1!$AK$869:$AK$881</c:f>
              <c:numCache>
                <c:formatCode>0.0_);[Red]\(0.0\)</c:formatCode>
                <c:ptCount val="13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105.41549853493537</c:v>
                </c:pt>
                <c:pt idx="4">
                  <c:v>101.63996247794451</c:v>
                </c:pt>
                <c:pt idx="5">
                  <c:v>102.17211125472339</c:v>
                </c:pt>
                <c:pt idx="6">
                  <c:v>102.23653391436198</c:v>
                </c:pt>
                <c:pt idx="7">
                  <c:v>103.19593319154056</c:v>
                </c:pt>
                <c:pt idx="8">
                  <c:v>105.44992463102683</c:v>
                </c:pt>
                <c:pt idx="9">
                  <c:v>99.683378570320741</c:v>
                </c:pt>
                <c:pt idx="10">
                  <c:v>102.59506525116645</c:v>
                </c:pt>
                <c:pt idx="11">
                  <c:v>108.37525088854021</c:v>
                </c:pt>
                <c:pt idx="12">
                  <c:v>104.03036181233882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6730944"/>
        <c:axId val="196731504"/>
      </c:barChart>
      <c:catAx>
        <c:axId val="1967309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6731504"/>
        <c:crosses val="autoZero"/>
        <c:auto val="1"/>
        <c:lblAlgn val="ctr"/>
        <c:lblOffset val="100"/>
        <c:noMultiLvlLbl val="0"/>
      </c:catAx>
      <c:valAx>
        <c:axId val="196731504"/>
        <c:scaling>
          <c:orientation val="minMax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layout/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6730944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324425460305001"/>
          <c:y val="0.31261080649842748"/>
          <c:w val="0.11480774255839366"/>
          <c:h val="0.29351790905817848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 sz="1800" b="1" i="0" baseline="0">
                <a:latin typeface="+mj-ea"/>
                <a:ea typeface="+mj-ea"/>
              </a:rPr>
              <a:t>Angiogenesis</a:t>
            </a:r>
            <a:endParaRPr lang="ko-KR" altLang="ko-KR">
              <a:latin typeface="+mj-ea"/>
              <a:ea typeface="+mj-ea"/>
            </a:endParaRPr>
          </a:p>
        </c:rich>
      </c:tx>
      <c:layout>
        <c:manualLayout>
          <c:xMode val="edge"/>
          <c:yMode val="edge"/>
          <c:x val="0.41255611409203896"/>
          <c:y val="7.822080750544479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6999478294545292E-2"/>
          <c:y val="0.10374453576923501"/>
          <c:w val="0.79117424647622581"/>
          <c:h val="0.80628495073701079"/>
        </c:manualLayout>
      </c:layout>
      <c:lineChart>
        <c:grouping val="standard"/>
        <c:varyColors val="0"/>
        <c:ser>
          <c:idx val="0"/>
          <c:order val="0"/>
          <c:tx>
            <c:strRef>
              <c:f>Sheet1!$AG$832</c:f>
              <c:strCache>
                <c:ptCount val="1"/>
                <c:pt idx="0">
                  <c:v>β-actin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Sheet1!$AH$832:$AK$832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Sheet1!$AG$833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Sheet1!$AL$721:$AO$721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plus>
            <c:minus>
              <c:numRef>
                <c:f>Sheet1!$AL$721:$AO$721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Sheet1!$AH$833:$AK$833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Sheet1!$AG$834</c:f>
              <c:strCache>
                <c:ptCount val="1"/>
                <c:pt idx="0">
                  <c:v>GAPDH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Sheet1!$AH$834:$AK$834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Sheet1!$AG$835</c:f>
              <c:strCache>
                <c:ptCount val="1"/>
                <c:pt idx="0">
                  <c:v>HIF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Sheet1!$AH$835:$AK$835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102.87723519841592</c:v>
                </c:pt>
                <c:pt idx="2">
                  <c:v>104.1759955383985</c:v>
                </c:pt>
                <c:pt idx="3">
                  <c:v>100.39132921818452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Sheet1!$AG$836</c:f>
              <c:strCache>
                <c:ptCount val="1"/>
                <c:pt idx="0">
                  <c:v>angiogenin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Sheet1!$AL$724:$AO$724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2.8104008632591464</c:v>
                  </c:pt>
                  <c:pt idx="2">
                    <c:v>1.1537064140453024</c:v>
                  </c:pt>
                  <c:pt idx="3">
                    <c:v>3.4269425520584571</c:v>
                  </c:pt>
                </c:numCache>
              </c:numRef>
            </c:plus>
            <c:minus>
              <c:numRef>
                <c:f>Sheet1!$AL$724:$AO$724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2.8104008632591464</c:v>
                  </c:pt>
                  <c:pt idx="2">
                    <c:v>1.1537064140453024</c:v>
                  </c:pt>
                  <c:pt idx="3">
                    <c:v>3.4269425520584571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Sheet1!$AH$836:$AK$836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92.965506943126371</c:v>
                </c:pt>
                <c:pt idx="2">
                  <c:v>91.809989628307193</c:v>
                </c:pt>
                <c:pt idx="3">
                  <c:v>93.683277171793378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Sheet1!$AG$837</c:f>
              <c:strCache>
                <c:ptCount val="1"/>
                <c:pt idx="0">
                  <c:v>VEGF-A</c:v>
                </c:pt>
              </c:strCache>
            </c:strRef>
          </c:tx>
          <c:spPr>
            <a:ln w="63500">
              <a:solidFill>
                <a:srgbClr val="FF000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plus>
            <c:min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Sheet1!$AH$837:$AK$837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95.844688347817069</c:v>
                </c:pt>
                <c:pt idx="2">
                  <c:v>98.882232801915563</c:v>
                </c:pt>
                <c:pt idx="3">
                  <c:v>102.75991043497332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Sheet1!$AG$838</c:f>
              <c:strCache>
                <c:ptCount val="1"/>
                <c:pt idx="0">
                  <c:v>VEGF-C</c:v>
                </c:pt>
              </c:strCache>
            </c:strRef>
          </c:tx>
          <c:spPr>
            <a:ln w="63500">
              <a:solidFill>
                <a:srgbClr val="00B0F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Sheet1!$AH$838:$AK$838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100.39770094711162</c:v>
                </c:pt>
                <c:pt idx="2">
                  <c:v>101.93256162711857</c:v>
                </c:pt>
                <c:pt idx="3">
                  <c:v>99.07506909754234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Sheet1!$AG$839</c:f>
              <c:strCache>
                <c:ptCount val="1"/>
                <c:pt idx="0">
                  <c:v>p-VEGFR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Sheet1!$AH$839:$AK$839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99.844462638454331</c:v>
                </c:pt>
                <c:pt idx="2">
                  <c:v>96.615266848707876</c:v>
                </c:pt>
                <c:pt idx="3">
                  <c:v>96.771535907356792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Sheet1!$AG$840</c:f>
              <c:strCache>
                <c:ptCount val="1"/>
                <c:pt idx="0">
                  <c:v>vWF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Sheet1!$AL$728:$AO$728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0.3400071809532253</c:v>
                  </c:pt>
                  <c:pt idx="2">
                    <c:v>0.50905592554172041</c:v>
                  </c:pt>
                  <c:pt idx="3">
                    <c:v>1.4411904979941121</c:v>
                  </c:pt>
                </c:numCache>
              </c:numRef>
            </c:plus>
            <c:minus>
              <c:numRef>
                <c:f>Sheet1!$AL$728:$AO$728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0.3400071809532253</c:v>
                  </c:pt>
                  <c:pt idx="2">
                    <c:v>0.50905592554172041</c:v>
                  </c:pt>
                  <c:pt idx="3">
                    <c:v>1.4411904979941121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Sheet1!$AH$840:$AK$840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101.63877031368571</c:v>
                </c:pt>
                <c:pt idx="2">
                  <c:v>105.49796743226949</c:v>
                </c:pt>
                <c:pt idx="3">
                  <c:v>106.60651405902411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Sheet1!$AG$841</c:f>
              <c:strCache>
                <c:ptCount val="1"/>
                <c:pt idx="0">
                  <c:v>ET-1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Sheet1!$AL$729:$AO$729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3.0496852460576429</c:v>
                  </c:pt>
                  <c:pt idx="2">
                    <c:v>1.4708319011908164</c:v>
                  </c:pt>
                  <c:pt idx="3">
                    <c:v>2.6988262972039045</c:v>
                  </c:pt>
                </c:numCache>
              </c:numRef>
            </c:plus>
            <c:minus>
              <c:numRef>
                <c:f>Sheet1!$AL$729:$AO$729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3.0496852460576429</c:v>
                  </c:pt>
                  <c:pt idx="2">
                    <c:v>1.4708319011908164</c:v>
                  </c:pt>
                  <c:pt idx="3">
                    <c:v>2.6988262972039045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Sheet1!$AH$841:$AK$841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100.93987364211794</c:v>
                </c:pt>
                <c:pt idx="2">
                  <c:v>95.306427751729132</c:v>
                </c:pt>
                <c:pt idx="3">
                  <c:v>95.743047752959242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Sheet1!$AG$842</c:f>
              <c:strCache>
                <c:ptCount val="1"/>
                <c:pt idx="0">
                  <c:v>CMG2</c:v>
                </c:pt>
              </c:strCache>
            </c:strRef>
          </c:tx>
          <c:spPr>
            <a:ln w="63500">
              <a:solidFill>
                <a:srgbClr val="FF66FF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Sheet1!$AH$842:$AK$842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102.43966261746556</c:v>
                </c:pt>
                <c:pt idx="2">
                  <c:v>98.456652052417567</c:v>
                </c:pt>
                <c:pt idx="3">
                  <c:v>100.74850645558736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Sheet1!$AG$843</c:f>
              <c:strCache>
                <c:ptCount val="1"/>
                <c:pt idx="0">
                  <c:v>CD31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Sheet1!$AH$843:$AK$843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105.39078278744833</c:v>
                </c:pt>
                <c:pt idx="2">
                  <c:v>104.12774701524006</c:v>
                </c:pt>
                <c:pt idx="3">
                  <c:v>103.08969515281191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Sheet1!$AG$844</c:f>
              <c:strCache>
                <c:ptCount val="1"/>
                <c:pt idx="0">
                  <c:v>FGF-2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Sheet1!$AH$844:$AK$844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98.688182202828557</c:v>
                </c:pt>
                <c:pt idx="2">
                  <c:v>100.06217092130242</c:v>
                </c:pt>
                <c:pt idx="3">
                  <c:v>100.17093019226542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Sheet1!$AG$845</c:f>
              <c:strCache>
                <c:ptCount val="1"/>
                <c:pt idx="0">
                  <c:v>FLT-4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Sheet1!$AH$845:$AK$845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99.387758081114498</c:v>
                </c:pt>
                <c:pt idx="2">
                  <c:v>102.34025733715961</c:v>
                </c:pt>
                <c:pt idx="3">
                  <c:v>100.46409506003991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Sheet1!$AG$846</c:f>
              <c:strCache>
                <c:ptCount val="1"/>
                <c:pt idx="0">
                  <c:v>LYVE-1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Sheet1!$AL$846:$AO$846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2.7392655982848826</c:v>
                  </c:pt>
                  <c:pt idx="2">
                    <c:v>2.4835598060494086</c:v>
                  </c:pt>
                  <c:pt idx="3">
                    <c:v>2.8656637226074735</c:v>
                  </c:pt>
                </c:numCache>
              </c:numRef>
            </c:plus>
            <c:minus>
              <c:numRef>
                <c:f>Sheet1!$AL$846:$AO$846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2.7392655982848826</c:v>
                  </c:pt>
                  <c:pt idx="2">
                    <c:v>2.4835598060494086</c:v>
                  </c:pt>
                  <c:pt idx="3">
                    <c:v>2.8656637226074735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Sheet1!$AH$846:$AK$846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99.108943989959101</c:v>
                </c:pt>
                <c:pt idx="2">
                  <c:v>96.612354120414324</c:v>
                </c:pt>
                <c:pt idx="3">
                  <c:v>89.65446880432647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Sheet1!$AG$847</c:f>
              <c:strCache>
                <c:ptCount val="1"/>
                <c:pt idx="0">
                  <c:v>MMP-2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Sheet1!$AH$847:$AK$847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98.047934353502541</c:v>
                </c:pt>
                <c:pt idx="2">
                  <c:v>91.382468540430153</c:v>
                </c:pt>
                <c:pt idx="3">
                  <c:v>91.349167924719268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Sheet1!$AG$848</c:f>
              <c:strCache>
                <c:ptCount val="1"/>
                <c:pt idx="0">
                  <c:v>PDGF-A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Sheet1!$AH$848:$AK$848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97.56937001911588</c:v>
                </c:pt>
                <c:pt idx="2">
                  <c:v>101.74474077948091</c:v>
                </c:pt>
                <c:pt idx="3">
                  <c:v>101.68294411335337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Sheet1!$AG$849</c:f>
              <c:strCache>
                <c:ptCount val="1"/>
                <c:pt idx="0">
                  <c:v>VEGFR2</c:v>
                </c:pt>
              </c:strCache>
            </c:strRef>
          </c:tx>
          <c:spPr>
            <a:ln w="50800"/>
          </c:spPr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Sheet1!$AH$849:$AK$849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99.660367179830388</c:v>
                </c:pt>
                <c:pt idx="2">
                  <c:v>104.28596470370898</c:v>
                </c:pt>
                <c:pt idx="3">
                  <c:v>101.10085888788807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Sheet1!$AG$850</c:f>
              <c:strCache>
                <c:ptCount val="1"/>
                <c:pt idx="0">
                  <c:v>leptin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Sheet1!$AH$850:$AK$850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103.37538102496428</c:v>
                </c:pt>
                <c:pt idx="2">
                  <c:v>101.53456932036671</c:v>
                </c:pt>
                <c:pt idx="3">
                  <c:v>104.39925004263534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252112"/>
        <c:axId val="197252672"/>
      </c:lineChart>
      <c:catAx>
        <c:axId val="1972521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600" b="1" i="0" baseline="0"/>
            </a:pPr>
            <a:endParaRPr lang="ko-KR"/>
          </a:p>
        </c:txPr>
        <c:crossAx val="197252672"/>
        <c:crosses val="autoZero"/>
        <c:auto val="1"/>
        <c:lblAlgn val="ctr"/>
        <c:lblOffset val="100"/>
        <c:noMultiLvlLbl val="0"/>
      </c:catAx>
      <c:valAx>
        <c:axId val="197252672"/>
        <c:scaling>
          <c:orientation val="minMax"/>
          <c:max val="115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725211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6099602163618194"/>
          <c:y val="0.1038359826545187"/>
          <c:w val="0.13547568314019817"/>
          <c:h val="0.7447831041915266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Cellular protection and survival</a:t>
            </a:r>
          </a:p>
        </c:rich>
      </c:tx>
      <c:layout>
        <c:manualLayout>
          <c:xMode val="edge"/>
          <c:yMode val="edge"/>
          <c:x val="0.38000248840226913"/>
          <c:y val="7.117437722419929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427446287047225E-2"/>
          <c:y val="8.1447673832987982E-2"/>
          <c:w val="0.78650187913869685"/>
          <c:h val="0.73306758241599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Sheet1!$AG$558:$AG$580</c:f>
              <c:strCache>
                <c:ptCount val="23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HSP-27</c:v>
                </c:pt>
                <c:pt idx="4">
                  <c:v>HSP-70</c:v>
                </c:pt>
                <c:pt idx="5">
                  <c:v>HSP-90</c:v>
                </c:pt>
                <c:pt idx="6">
                  <c:v>AP-1</c:v>
                </c:pt>
                <c:pt idx="7">
                  <c:v>SP-1</c:v>
                </c:pt>
                <c:pt idx="8">
                  <c:v>JNK-1</c:v>
                </c:pt>
                <c:pt idx="9">
                  <c:v>p38</c:v>
                </c:pt>
                <c:pt idx="10">
                  <c:v>PTEN</c:v>
                </c:pt>
                <c:pt idx="11">
                  <c:v>PKC</c:v>
                </c:pt>
                <c:pt idx="12">
                  <c:v>pAKT1/2/3</c:v>
                </c:pt>
                <c:pt idx="13">
                  <c:v>TERT</c:v>
                </c:pt>
                <c:pt idx="14">
                  <c:v>Muc1</c:v>
                </c:pt>
                <c:pt idx="15">
                  <c:v>Muc4</c:v>
                </c:pt>
                <c:pt idx="16">
                  <c:v>PLC-β2</c:v>
                </c:pt>
                <c:pt idx="17">
                  <c:v>p63</c:v>
                </c:pt>
                <c:pt idx="18">
                  <c:v>TGase-2</c:v>
                </c:pt>
                <c:pt idx="19">
                  <c:v>SP-3</c:v>
                </c:pt>
                <c:pt idx="20">
                  <c:v>caveolin</c:v>
                </c:pt>
                <c:pt idx="21">
                  <c:v>p-PKCα</c:v>
                </c:pt>
                <c:pt idx="22">
                  <c:v>leptin</c:v>
                </c:pt>
              </c:strCache>
            </c:strRef>
          </c:cat>
          <c:val>
            <c:numRef>
              <c:f>Sheet1!$AH$558:$AH$580</c:f>
              <c:numCache>
                <c:formatCode>0_);[Red]\(0\)</c:formatCode>
                <c:ptCount val="2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Sheet1!$AM$558:$AM$573</c:f>
                <c:numCache>
                  <c:formatCode>General</c:formatCode>
                  <c:ptCount val="16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1.4427754403698347</c:v>
                  </c:pt>
                  <c:pt idx="4">
                    <c:v>4.9205044712409336</c:v>
                  </c:pt>
                  <c:pt idx="5">
                    <c:v>3.9570744637687776</c:v>
                  </c:pt>
                  <c:pt idx="6">
                    <c:v>2.7457353168503249</c:v>
                  </c:pt>
                  <c:pt idx="7">
                    <c:v>1.511393600145045</c:v>
                  </c:pt>
                  <c:pt idx="8">
                    <c:v>3.7507517855424508</c:v>
                  </c:pt>
                  <c:pt idx="9">
                    <c:v>0.78160141690605123</c:v>
                  </c:pt>
                  <c:pt idx="10">
                    <c:v>4.2926173852784331</c:v>
                  </c:pt>
                  <c:pt idx="11">
                    <c:v>1.7008916723027112</c:v>
                  </c:pt>
                  <c:pt idx="12">
                    <c:v>1.7051911484117763</c:v>
                  </c:pt>
                  <c:pt idx="13">
                    <c:v>2.6269509298460818</c:v>
                  </c:pt>
                  <c:pt idx="14">
                    <c:v>4.0436512580217894</c:v>
                  </c:pt>
                  <c:pt idx="15">
                    <c:v>2.1333653928862217</c:v>
                  </c:pt>
                </c:numCache>
              </c:numRef>
            </c:plus>
            <c:minus>
              <c:numRef>
                <c:f>Sheet1!$AM$558:$AM$573</c:f>
                <c:numCache>
                  <c:formatCode>General</c:formatCode>
                  <c:ptCount val="16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1.4427754403698347</c:v>
                  </c:pt>
                  <c:pt idx="4">
                    <c:v>4.9205044712409336</c:v>
                  </c:pt>
                  <c:pt idx="5">
                    <c:v>3.9570744637687776</c:v>
                  </c:pt>
                  <c:pt idx="6">
                    <c:v>2.7457353168503249</c:v>
                  </c:pt>
                  <c:pt idx="7">
                    <c:v>1.511393600145045</c:v>
                  </c:pt>
                  <c:pt idx="8">
                    <c:v>3.7507517855424508</c:v>
                  </c:pt>
                  <c:pt idx="9">
                    <c:v>0.78160141690605123</c:v>
                  </c:pt>
                  <c:pt idx="10">
                    <c:v>4.2926173852784331</c:v>
                  </c:pt>
                  <c:pt idx="11">
                    <c:v>1.7008916723027112</c:v>
                  </c:pt>
                  <c:pt idx="12">
                    <c:v>1.7051911484117763</c:v>
                  </c:pt>
                  <c:pt idx="13">
                    <c:v>2.6269509298460818</c:v>
                  </c:pt>
                  <c:pt idx="14">
                    <c:v>4.0436512580217894</c:v>
                  </c:pt>
                  <c:pt idx="15">
                    <c:v>2.1333653928862217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Sheet1!$AG$558:$AG$580</c:f>
              <c:strCache>
                <c:ptCount val="23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HSP-27</c:v>
                </c:pt>
                <c:pt idx="4">
                  <c:v>HSP-70</c:v>
                </c:pt>
                <c:pt idx="5">
                  <c:v>HSP-90</c:v>
                </c:pt>
                <c:pt idx="6">
                  <c:v>AP-1</c:v>
                </c:pt>
                <c:pt idx="7">
                  <c:v>SP-1</c:v>
                </c:pt>
                <c:pt idx="8">
                  <c:v>JNK-1</c:v>
                </c:pt>
                <c:pt idx="9">
                  <c:v>p38</c:v>
                </c:pt>
                <c:pt idx="10">
                  <c:v>PTEN</c:v>
                </c:pt>
                <c:pt idx="11">
                  <c:v>PKC</c:v>
                </c:pt>
                <c:pt idx="12">
                  <c:v>pAKT1/2/3</c:v>
                </c:pt>
                <c:pt idx="13">
                  <c:v>TERT</c:v>
                </c:pt>
                <c:pt idx="14">
                  <c:v>Muc1</c:v>
                </c:pt>
                <c:pt idx="15">
                  <c:v>Muc4</c:v>
                </c:pt>
                <c:pt idx="16">
                  <c:v>PLC-β2</c:v>
                </c:pt>
                <c:pt idx="17">
                  <c:v>p63</c:v>
                </c:pt>
                <c:pt idx="18">
                  <c:v>TGase-2</c:v>
                </c:pt>
                <c:pt idx="19">
                  <c:v>SP-3</c:v>
                </c:pt>
                <c:pt idx="20">
                  <c:v>caveolin</c:v>
                </c:pt>
                <c:pt idx="21">
                  <c:v>p-PKCα</c:v>
                </c:pt>
                <c:pt idx="22">
                  <c:v>leptin</c:v>
                </c:pt>
              </c:strCache>
            </c:strRef>
          </c:cat>
          <c:val>
            <c:numRef>
              <c:f>Sheet1!$AI$558:$AI$580</c:f>
              <c:numCache>
                <c:formatCode>0.0_);[Red]\(0.0\)</c:formatCode>
                <c:ptCount val="23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106.12303585764067</c:v>
                </c:pt>
                <c:pt idx="4">
                  <c:v>120.51266507088533</c:v>
                </c:pt>
                <c:pt idx="5">
                  <c:v>101.18755313792741</c:v>
                </c:pt>
                <c:pt idx="6">
                  <c:v>95.506028263973704</c:v>
                </c:pt>
                <c:pt idx="7">
                  <c:v>101.90506585396635</c:v>
                </c:pt>
                <c:pt idx="8">
                  <c:v>121.34138630210758</c:v>
                </c:pt>
                <c:pt idx="9">
                  <c:v>97.479952936834195</c:v>
                </c:pt>
                <c:pt idx="10">
                  <c:v>100.97108512453259</c:v>
                </c:pt>
                <c:pt idx="11">
                  <c:v>109.2277981635936</c:v>
                </c:pt>
                <c:pt idx="12">
                  <c:v>101.34770784981151</c:v>
                </c:pt>
                <c:pt idx="13">
                  <c:v>103.87829047858705</c:v>
                </c:pt>
                <c:pt idx="14">
                  <c:v>108.14646412727342</c:v>
                </c:pt>
                <c:pt idx="15">
                  <c:v>107.26307223791704</c:v>
                </c:pt>
                <c:pt idx="16">
                  <c:v>101.36773596015989</c:v>
                </c:pt>
                <c:pt idx="17">
                  <c:v>103.01613292296987</c:v>
                </c:pt>
                <c:pt idx="18">
                  <c:v>101.20833240812384</c:v>
                </c:pt>
                <c:pt idx="19">
                  <c:v>101.04851535117906</c:v>
                </c:pt>
                <c:pt idx="20">
                  <c:v>103.10174692792368</c:v>
                </c:pt>
                <c:pt idx="21">
                  <c:v>101.12432753912029</c:v>
                </c:pt>
                <c:pt idx="22">
                  <c:v>103.37538102496428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Sheet1!$AN$558:$AN$573</c:f>
                <c:numCache>
                  <c:formatCode>General</c:formatCode>
                  <c:ptCount val="16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2.6427717835340445</c:v>
                  </c:pt>
                  <c:pt idx="4">
                    <c:v>3.343200974089259</c:v>
                  </c:pt>
                  <c:pt idx="5">
                    <c:v>3.2423336701902454</c:v>
                  </c:pt>
                  <c:pt idx="6">
                    <c:v>3.1530191910671692</c:v>
                  </c:pt>
                  <c:pt idx="7">
                    <c:v>1.1281066376153455</c:v>
                  </c:pt>
                  <c:pt idx="8">
                    <c:v>2.8963779911032894</c:v>
                  </c:pt>
                  <c:pt idx="9">
                    <c:v>2.108351793035919</c:v>
                  </c:pt>
                  <c:pt idx="10">
                    <c:v>4.8117575386799505</c:v>
                  </c:pt>
                  <c:pt idx="11">
                    <c:v>2.0508334512423207</c:v>
                  </c:pt>
                  <c:pt idx="12">
                    <c:v>2.1284076819969897</c:v>
                  </c:pt>
                  <c:pt idx="13">
                    <c:v>2.5629855589022212</c:v>
                  </c:pt>
                  <c:pt idx="14">
                    <c:v>1.911254225492105</c:v>
                  </c:pt>
                  <c:pt idx="15">
                    <c:v>1.8756022662317127</c:v>
                  </c:pt>
                </c:numCache>
              </c:numRef>
            </c:plus>
            <c:minus>
              <c:numRef>
                <c:f>Sheet1!$AN$558:$AN$573</c:f>
                <c:numCache>
                  <c:formatCode>General</c:formatCode>
                  <c:ptCount val="16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2.6427717835340445</c:v>
                  </c:pt>
                  <c:pt idx="4">
                    <c:v>3.343200974089259</c:v>
                  </c:pt>
                  <c:pt idx="5">
                    <c:v>3.2423336701902454</c:v>
                  </c:pt>
                  <c:pt idx="6">
                    <c:v>3.1530191910671692</c:v>
                  </c:pt>
                  <c:pt idx="7">
                    <c:v>1.1281066376153455</c:v>
                  </c:pt>
                  <c:pt idx="8">
                    <c:v>2.8963779911032894</c:v>
                  </c:pt>
                  <c:pt idx="9">
                    <c:v>2.108351793035919</c:v>
                  </c:pt>
                  <c:pt idx="10">
                    <c:v>4.8117575386799505</c:v>
                  </c:pt>
                  <c:pt idx="11">
                    <c:v>2.0508334512423207</c:v>
                  </c:pt>
                  <c:pt idx="12">
                    <c:v>2.1284076819969897</c:v>
                  </c:pt>
                  <c:pt idx="13">
                    <c:v>2.5629855589022212</c:v>
                  </c:pt>
                  <c:pt idx="14">
                    <c:v>1.911254225492105</c:v>
                  </c:pt>
                  <c:pt idx="15">
                    <c:v>1.8756022662317127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Sheet1!$AG$558:$AG$580</c:f>
              <c:strCache>
                <c:ptCount val="23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HSP-27</c:v>
                </c:pt>
                <c:pt idx="4">
                  <c:v>HSP-70</c:v>
                </c:pt>
                <c:pt idx="5">
                  <c:v>HSP-90</c:v>
                </c:pt>
                <c:pt idx="6">
                  <c:v>AP-1</c:v>
                </c:pt>
                <c:pt idx="7">
                  <c:v>SP-1</c:v>
                </c:pt>
                <c:pt idx="8">
                  <c:v>JNK-1</c:v>
                </c:pt>
                <c:pt idx="9">
                  <c:v>p38</c:v>
                </c:pt>
                <c:pt idx="10">
                  <c:v>PTEN</c:v>
                </c:pt>
                <c:pt idx="11">
                  <c:v>PKC</c:v>
                </c:pt>
                <c:pt idx="12">
                  <c:v>pAKT1/2/3</c:v>
                </c:pt>
                <c:pt idx="13">
                  <c:v>TERT</c:v>
                </c:pt>
                <c:pt idx="14">
                  <c:v>Muc1</c:v>
                </c:pt>
                <c:pt idx="15">
                  <c:v>Muc4</c:v>
                </c:pt>
                <c:pt idx="16">
                  <c:v>PLC-β2</c:v>
                </c:pt>
                <c:pt idx="17">
                  <c:v>p63</c:v>
                </c:pt>
                <c:pt idx="18">
                  <c:v>TGase-2</c:v>
                </c:pt>
                <c:pt idx="19">
                  <c:v>SP-3</c:v>
                </c:pt>
                <c:pt idx="20">
                  <c:v>caveolin</c:v>
                </c:pt>
                <c:pt idx="21">
                  <c:v>p-PKCα</c:v>
                </c:pt>
                <c:pt idx="22">
                  <c:v>leptin</c:v>
                </c:pt>
              </c:strCache>
            </c:strRef>
          </c:cat>
          <c:val>
            <c:numRef>
              <c:f>Sheet1!$AJ$558:$AJ$580</c:f>
              <c:numCache>
                <c:formatCode>0.0_);[Red]\(0.0\)</c:formatCode>
                <c:ptCount val="23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110.04226757128106</c:v>
                </c:pt>
                <c:pt idx="4">
                  <c:v>115.74141163936358</c:v>
                </c:pt>
                <c:pt idx="5">
                  <c:v>103.76861902838749</c:v>
                </c:pt>
                <c:pt idx="6">
                  <c:v>116.59122080134109</c:v>
                </c:pt>
                <c:pt idx="7">
                  <c:v>117.4613616079274</c:v>
                </c:pt>
                <c:pt idx="8">
                  <c:v>105.93460261651218</c:v>
                </c:pt>
                <c:pt idx="9">
                  <c:v>96.730333729374067</c:v>
                </c:pt>
                <c:pt idx="10">
                  <c:v>104.7924470972375</c:v>
                </c:pt>
                <c:pt idx="11">
                  <c:v>103.49092534721018</c:v>
                </c:pt>
                <c:pt idx="12">
                  <c:v>105.25995427317876</c:v>
                </c:pt>
                <c:pt idx="13">
                  <c:v>107.72581588854091</c:v>
                </c:pt>
                <c:pt idx="14">
                  <c:v>105.83520620815368</c:v>
                </c:pt>
                <c:pt idx="15">
                  <c:v>110.96476590068367</c:v>
                </c:pt>
                <c:pt idx="16">
                  <c:v>99.646274527747934</c:v>
                </c:pt>
                <c:pt idx="17">
                  <c:v>106.53857147215346</c:v>
                </c:pt>
                <c:pt idx="18">
                  <c:v>105.93154022869041</c:v>
                </c:pt>
                <c:pt idx="19">
                  <c:v>108.63058639430277</c:v>
                </c:pt>
                <c:pt idx="20">
                  <c:v>96.827083339455584</c:v>
                </c:pt>
                <c:pt idx="21">
                  <c:v>97.922700309624673</c:v>
                </c:pt>
                <c:pt idx="22">
                  <c:v>101.53456932036671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Sheet1!$AO$558:$AO$573</c:f>
                <c:numCache>
                  <c:formatCode>General</c:formatCode>
                  <c:ptCount val="16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1.3403460458424059</c:v>
                  </c:pt>
                  <c:pt idx="4">
                    <c:v>3.4101165244275156</c:v>
                  </c:pt>
                  <c:pt idx="5">
                    <c:v>2.8067123586602527</c:v>
                  </c:pt>
                  <c:pt idx="6">
                    <c:v>4.0653898632878374</c:v>
                  </c:pt>
                  <c:pt idx="7">
                    <c:v>1.6581596993885325E-2</c:v>
                  </c:pt>
                  <c:pt idx="8">
                    <c:v>1.8559556990935144</c:v>
                  </c:pt>
                  <c:pt idx="9">
                    <c:v>2.276158810726534</c:v>
                  </c:pt>
                  <c:pt idx="10">
                    <c:v>4.6796426321933433</c:v>
                  </c:pt>
                  <c:pt idx="11">
                    <c:v>2.0283500248818602</c:v>
                  </c:pt>
                  <c:pt idx="12">
                    <c:v>3.4750491583550356</c:v>
                  </c:pt>
                  <c:pt idx="13">
                    <c:v>2.2741812440675084</c:v>
                  </c:pt>
                  <c:pt idx="14">
                    <c:v>2.2369965660866633</c:v>
                  </c:pt>
                  <c:pt idx="15">
                    <c:v>1.4682303703529893</c:v>
                  </c:pt>
                </c:numCache>
              </c:numRef>
            </c:plus>
            <c:minus>
              <c:numRef>
                <c:f>Sheet1!$AO$558:$AO$573</c:f>
                <c:numCache>
                  <c:formatCode>General</c:formatCode>
                  <c:ptCount val="16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1.3403460458424059</c:v>
                  </c:pt>
                  <c:pt idx="4">
                    <c:v>3.4101165244275156</c:v>
                  </c:pt>
                  <c:pt idx="5">
                    <c:v>2.8067123586602527</c:v>
                  </c:pt>
                  <c:pt idx="6">
                    <c:v>4.0653898632878374</c:v>
                  </c:pt>
                  <c:pt idx="7">
                    <c:v>1.6581596993885325E-2</c:v>
                  </c:pt>
                  <c:pt idx="8">
                    <c:v>1.8559556990935144</c:v>
                  </c:pt>
                  <c:pt idx="9">
                    <c:v>2.276158810726534</c:v>
                  </c:pt>
                  <c:pt idx="10">
                    <c:v>4.6796426321933433</c:v>
                  </c:pt>
                  <c:pt idx="11">
                    <c:v>2.0283500248818602</c:v>
                  </c:pt>
                  <c:pt idx="12">
                    <c:v>3.4750491583550356</c:v>
                  </c:pt>
                  <c:pt idx="13">
                    <c:v>2.2741812440675084</c:v>
                  </c:pt>
                  <c:pt idx="14">
                    <c:v>2.2369965660866633</c:v>
                  </c:pt>
                  <c:pt idx="15">
                    <c:v>1.4682303703529893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Sheet1!$AG$558:$AG$580</c:f>
              <c:strCache>
                <c:ptCount val="23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HSP-27</c:v>
                </c:pt>
                <c:pt idx="4">
                  <c:v>HSP-70</c:v>
                </c:pt>
                <c:pt idx="5">
                  <c:v>HSP-90</c:v>
                </c:pt>
                <c:pt idx="6">
                  <c:v>AP-1</c:v>
                </c:pt>
                <c:pt idx="7">
                  <c:v>SP-1</c:v>
                </c:pt>
                <c:pt idx="8">
                  <c:v>JNK-1</c:v>
                </c:pt>
                <c:pt idx="9">
                  <c:v>p38</c:v>
                </c:pt>
                <c:pt idx="10">
                  <c:v>PTEN</c:v>
                </c:pt>
                <c:pt idx="11">
                  <c:v>PKC</c:v>
                </c:pt>
                <c:pt idx="12">
                  <c:v>pAKT1/2/3</c:v>
                </c:pt>
                <c:pt idx="13">
                  <c:v>TERT</c:v>
                </c:pt>
                <c:pt idx="14">
                  <c:v>Muc1</c:v>
                </c:pt>
                <c:pt idx="15">
                  <c:v>Muc4</c:v>
                </c:pt>
                <c:pt idx="16">
                  <c:v>PLC-β2</c:v>
                </c:pt>
                <c:pt idx="17">
                  <c:v>p63</c:v>
                </c:pt>
                <c:pt idx="18">
                  <c:v>TGase-2</c:v>
                </c:pt>
                <c:pt idx="19">
                  <c:v>SP-3</c:v>
                </c:pt>
                <c:pt idx="20">
                  <c:v>caveolin</c:v>
                </c:pt>
                <c:pt idx="21">
                  <c:v>p-PKCα</c:v>
                </c:pt>
                <c:pt idx="22">
                  <c:v>leptin</c:v>
                </c:pt>
              </c:strCache>
            </c:strRef>
          </c:cat>
          <c:val>
            <c:numRef>
              <c:f>Sheet1!$AK$558:$AK$580</c:f>
              <c:numCache>
                <c:formatCode>0.0_);[Red]\(0.0\)</c:formatCode>
                <c:ptCount val="23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97.055266304337849</c:v>
                </c:pt>
                <c:pt idx="4">
                  <c:v>113.79797825003801</c:v>
                </c:pt>
                <c:pt idx="5">
                  <c:v>104.84394776283233</c:v>
                </c:pt>
                <c:pt idx="6">
                  <c:v>97.834739622997745</c:v>
                </c:pt>
                <c:pt idx="7">
                  <c:v>97.45813724194791</c:v>
                </c:pt>
                <c:pt idx="8">
                  <c:v>108.6141255547759</c:v>
                </c:pt>
                <c:pt idx="9">
                  <c:v>97.655050263594489</c:v>
                </c:pt>
                <c:pt idx="10">
                  <c:v>101.26478441426802</c:v>
                </c:pt>
                <c:pt idx="11">
                  <c:v>99.534098846050512</c:v>
                </c:pt>
                <c:pt idx="12">
                  <c:v>102.71989160283626</c:v>
                </c:pt>
                <c:pt idx="13">
                  <c:v>108.60858794812083</c:v>
                </c:pt>
                <c:pt idx="14">
                  <c:v>107.0410884135178</c:v>
                </c:pt>
                <c:pt idx="15">
                  <c:v>107.35743213868913</c:v>
                </c:pt>
                <c:pt idx="16">
                  <c:v>98.200657521523311</c:v>
                </c:pt>
                <c:pt idx="17">
                  <c:v>100.98770164761018</c:v>
                </c:pt>
                <c:pt idx="18">
                  <c:v>111.00848514322101</c:v>
                </c:pt>
                <c:pt idx="19">
                  <c:v>102.50127537548026</c:v>
                </c:pt>
                <c:pt idx="20">
                  <c:v>100.8689109869628</c:v>
                </c:pt>
                <c:pt idx="21">
                  <c:v>99.433068895012767</c:v>
                </c:pt>
                <c:pt idx="22">
                  <c:v>104.39925004263534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7258832"/>
        <c:axId val="197259392"/>
      </c:barChart>
      <c:catAx>
        <c:axId val="197258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7259392"/>
        <c:crosses val="autoZero"/>
        <c:auto val="1"/>
        <c:lblAlgn val="ctr"/>
        <c:lblOffset val="100"/>
        <c:noMultiLvlLbl val="0"/>
      </c:catAx>
      <c:valAx>
        <c:axId val="197259392"/>
        <c:scaling>
          <c:orientation val="minMax"/>
          <c:max val="130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725883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715577595689932"/>
          <c:y val="0.42280564499586065"/>
          <c:w val="8.8926499349488167E-2"/>
          <c:h val="0.20085999658285059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NFkB signaling</a:t>
            </a:r>
          </a:p>
        </c:rich>
      </c:tx>
      <c:layout>
        <c:manualLayout>
          <c:xMode val="edge"/>
          <c:yMode val="edge"/>
          <c:x val="0.44245477974891795"/>
          <c:y val="7.931348248015165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6138016633463002E-2"/>
          <c:y val="8.8906758995551227E-2"/>
          <c:w val="0.78836495588653643"/>
          <c:h val="0.802044265743377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Sheet1!$AG$588:$AG$603</c:f>
              <c:strCache>
                <c:ptCount val="1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NFkB</c:v>
                </c:pt>
                <c:pt idx="4">
                  <c:v>IKK</c:v>
                </c:pt>
                <c:pt idx="5">
                  <c:v>PTEN</c:v>
                </c:pt>
                <c:pt idx="6">
                  <c:v>pAKT1/2/3</c:v>
                </c:pt>
                <c:pt idx="7">
                  <c:v>mTOR</c:v>
                </c:pt>
                <c:pt idx="8">
                  <c:v>MDR</c:v>
                </c:pt>
                <c:pt idx="9">
                  <c:v>ERK-1</c:v>
                </c:pt>
                <c:pt idx="10">
                  <c:v>TNFα</c:v>
                </c:pt>
                <c:pt idx="11">
                  <c:v>GADD45</c:v>
                </c:pt>
                <c:pt idx="12">
                  <c:v>NRF2</c:v>
                </c:pt>
                <c:pt idx="13">
                  <c:v>p38</c:v>
                </c:pt>
                <c:pt idx="14">
                  <c:v>p-p38</c:v>
                </c:pt>
                <c:pt idx="15">
                  <c:v>JNK1</c:v>
                </c:pt>
              </c:strCache>
            </c:strRef>
          </c:cat>
          <c:val>
            <c:numRef>
              <c:f>Sheet1!$AH$588:$AH$603</c:f>
              <c:numCache>
                <c:formatCode>0_);[Red]\(0\)</c:formatCode>
                <c:ptCount val="1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Sheet1!$AM$588:$AM$599</c:f>
                <c:numCache>
                  <c:formatCode>General</c:formatCode>
                  <c:ptCount val="12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1.4695678328279538</c:v>
                  </c:pt>
                  <c:pt idx="4">
                    <c:v>3.3229314090769995</c:v>
                  </c:pt>
                  <c:pt idx="5">
                    <c:v>4.2926173852784331</c:v>
                  </c:pt>
                  <c:pt idx="6">
                    <c:v>1.7051911484117763</c:v>
                  </c:pt>
                  <c:pt idx="7">
                    <c:v>4.0907782112448974</c:v>
                  </c:pt>
                  <c:pt idx="8">
                    <c:v>2.3973387116832283</c:v>
                  </c:pt>
                  <c:pt idx="9">
                    <c:v>2.8317592678266239</c:v>
                  </c:pt>
                  <c:pt idx="10">
                    <c:v>1.9223378447099373</c:v>
                  </c:pt>
                  <c:pt idx="11">
                    <c:v>0.77646137562010165</c:v>
                  </c:pt>
                </c:numCache>
              </c:numRef>
            </c:plus>
            <c:minus>
              <c:numRef>
                <c:f>Sheet1!$AM$588:$AM$599</c:f>
                <c:numCache>
                  <c:formatCode>General</c:formatCode>
                  <c:ptCount val="12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1.4695678328279538</c:v>
                  </c:pt>
                  <c:pt idx="4">
                    <c:v>3.3229314090769995</c:v>
                  </c:pt>
                  <c:pt idx="5">
                    <c:v>4.2926173852784331</c:v>
                  </c:pt>
                  <c:pt idx="6">
                    <c:v>1.7051911484117763</c:v>
                  </c:pt>
                  <c:pt idx="7">
                    <c:v>4.0907782112448974</c:v>
                  </c:pt>
                  <c:pt idx="8">
                    <c:v>2.3973387116832283</c:v>
                  </c:pt>
                  <c:pt idx="9">
                    <c:v>2.8317592678266239</c:v>
                  </c:pt>
                  <c:pt idx="10">
                    <c:v>1.9223378447099373</c:v>
                  </c:pt>
                  <c:pt idx="11">
                    <c:v>0.77646137562010165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Sheet1!$AG$588:$AG$603</c:f>
              <c:strCache>
                <c:ptCount val="1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NFkB</c:v>
                </c:pt>
                <c:pt idx="4">
                  <c:v>IKK</c:v>
                </c:pt>
                <c:pt idx="5">
                  <c:v>PTEN</c:v>
                </c:pt>
                <c:pt idx="6">
                  <c:v>pAKT1/2/3</c:v>
                </c:pt>
                <c:pt idx="7">
                  <c:v>mTOR</c:v>
                </c:pt>
                <c:pt idx="8">
                  <c:v>MDR</c:v>
                </c:pt>
                <c:pt idx="9">
                  <c:v>ERK-1</c:v>
                </c:pt>
                <c:pt idx="10">
                  <c:v>TNFα</c:v>
                </c:pt>
                <c:pt idx="11">
                  <c:v>GADD45</c:v>
                </c:pt>
                <c:pt idx="12">
                  <c:v>NRF2</c:v>
                </c:pt>
                <c:pt idx="13">
                  <c:v>p38</c:v>
                </c:pt>
                <c:pt idx="14">
                  <c:v>p-p38</c:v>
                </c:pt>
                <c:pt idx="15">
                  <c:v>JNK1</c:v>
                </c:pt>
              </c:strCache>
            </c:strRef>
          </c:cat>
          <c:val>
            <c:numRef>
              <c:f>Sheet1!$AI$588:$AI$603</c:f>
              <c:numCache>
                <c:formatCode>0.0_);[Red]\(0.0\)</c:formatCode>
                <c:ptCount val="16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104.05681497175878</c:v>
                </c:pt>
                <c:pt idx="4">
                  <c:v>96.458927948350762</c:v>
                </c:pt>
                <c:pt idx="5">
                  <c:v>100.97108512453259</c:v>
                </c:pt>
                <c:pt idx="6">
                  <c:v>101.34770784981151</c:v>
                </c:pt>
                <c:pt idx="7">
                  <c:v>100.64114180441011</c:v>
                </c:pt>
                <c:pt idx="8">
                  <c:v>98.148892552270127</c:v>
                </c:pt>
                <c:pt idx="9">
                  <c:v>96.482148967512757</c:v>
                </c:pt>
                <c:pt idx="10">
                  <c:v>103.91100079475075</c:v>
                </c:pt>
                <c:pt idx="11">
                  <c:v>102.04664761169835</c:v>
                </c:pt>
                <c:pt idx="12">
                  <c:v>95.740295765407154</c:v>
                </c:pt>
                <c:pt idx="13">
                  <c:v>97.479952936834195</c:v>
                </c:pt>
                <c:pt idx="14">
                  <c:v>98.568389367788043</c:v>
                </c:pt>
                <c:pt idx="15">
                  <c:v>97.461265406292171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Sheet1!$AN$588:$AN$599</c:f>
                <c:numCache>
                  <c:formatCode>General</c:formatCode>
                  <c:ptCount val="12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1.8459931499524143</c:v>
                  </c:pt>
                  <c:pt idx="4">
                    <c:v>2.4923603549272957</c:v>
                  </c:pt>
                  <c:pt idx="5">
                    <c:v>4.8117575386799505</c:v>
                  </c:pt>
                  <c:pt idx="6">
                    <c:v>2.1284076819969897</c:v>
                  </c:pt>
                  <c:pt idx="7">
                    <c:v>4.0557426308957236</c:v>
                  </c:pt>
                  <c:pt idx="8">
                    <c:v>5.1824110029710369</c:v>
                  </c:pt>
                  <c:pt idx="9">
                    <c:v>3.5967835416367246</c:v>
                  </c:pt>
                  <c:pt idx="10">
                    <c:v>2.1615153936949434</c:v>
                  </c:pt>
                  <c:pt idx="11">
                    <c:v>2.8548336541918231</c:v>
                  </c:pt>
                </c:numCache>
              </c:numRef>
            </c:plus>
            <c:minus>
              <c:numRef>
                <c:f>Sheet1!$AN$588:$AN$599</c:f>
                <c:numCache>
                  <c:formatCode>General</c:formatCode>
                  <c:ptCount val="12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1.8459931499524143</c:v>
                  </c:pt>
                  <c:pt idx="4">
                    <c:v>2.4923603549272957</c:v>
                  </c:pt>
                  <c:pt idx="5">
                    <c:v>4.8117575386799505</c:v>
                  </c:pt>
                  <c:pt idx="6">
                    <c:v>2.1284076819969897</c:v>
                  </c:pt>
                  <c:pt idx="7">
                    <c:v>4.0557426308957236</c:v>
                  </c:pt>
                  <c:pt idx="8">
                    <c:v>5.1824110029710369</c:v>
                  </c:pt>
                  <c:pt idx="9">
                    <c:v>3.5967835416367246</c:v>
                  </c:pt>
                  <c:pt idx="10">
                    <c:v>2.1615153936949434</c:v>
                  </c:pt>
                  <c:pt idx="11">
                    <c:v>2.8548336541918231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Sheet1!$AG$588:$AG$603</c:f>
              <c:strCache>
                <c:ptCount val="1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NFkB</c:v>
                </c:pt>
                <c:pt idx="4">
                  <c:v>IKK</c:v>
                </c:pt>
                <c:pt idx="5">
                  <c:v>PTEN</c:v>
                </c:pt>
                <c:pt idx="6">
                  <c:v>pAKT1/2/3</c:v>
                </c:pt>
                <c:pt idx="7">
                  <c:v>mTOR</c:v>
                </c:pt>
                <c:pt idx="8">
                  <c:v>MDR</c:v>
                </c:pt>
                <c:pt idx="9">
                  <c:v>ERK-1</c:v>
                </c:pt>
                <c:pt idx="10">
                  <c:v>TNFα</c:v>
                </c:pt>
                <c:pt idx="11">
                  <c:v>GADD45</c:v>
                </c:pt>
                <c:pt idx="12">
                  <c:v>NRF2</c:v>
                </c:pt>
                <c:pt idx="13">
                  <c:v>p38</c:v>
                </c:pt>
                <c:pt idx="14">
                  <c:v>p-p38</c:v>
                </c:pt>
                <c:pt idx="15">
                  <c:v>JNK1</c:v>
                </c:pt>
              </c:strCache>
            </c:strRef>
          </c:cat>
          <c:val>
            <c:numRef>
              <c:f>Sheet1!$AJ$588:$AJ$603</c:f>
              <c:numCache>
                <c:formatCode>0.0_);[Red]\(0.0\)</c:formatCode>
                <c:ptCount val="16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101.81341601018562</c:v>
                </c:pt>
                <c:pt idx="4">
                  <c:v>95.892024960234423</c:v>
                </c:pt>
                <c:pt idx="5">
                  <c:v>104.7924470972375</c:v>
                </c:pt>
                <c:pt idx="6">
                  <c:v>105.25995427317876</c:v>
                </c:pt>
                <c:pt idx="7">
                  <c:v>98.767264446751341</c:v>
                </c:pt>
                <c:pt idx="8">
                  <c:v>93.797116680096465</c:v>
                </c:pt>
                <c:pt idx="9">
                  <c:v>97.702762882572415</c:v>
                </c:pt>
                <c:pt idx="10">
                  <c:v>102.2363294412158</c:v>
                </c:pt>
                <c:pt idx="11">
                  <c:v>103.14588561369338</c:v>
                </c:pt>
                <c:pt idx="12">
                  <c:v>97.265881144157234</c:v>
                </c:pt>
                <c:pt idx="13">
                  <c:v>96.730333729374067</c:v>
                </c:pt>
                <c:pt idx="14">
                  <c:v>106.67664535325405</c:v>
                </c:pt>
                <c:pt idx="15">
                  <c:v>94.37819743832415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Sheet1!$AO$588:$AO$599</c:f>
                <c:numCache>
                  <c:formatCode>General</c:formatCode>
                  <c:ptCount val="12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1.5452053814870854</c:v>
                  </c:pt>
                  <c:pt idx="4">
                    <c:v>3.7250352873142898</c:v>
                  </c:pt>
                  <c:pt idx="5">
                    <c:v>4.6796426321933433</c:v>
                  </c:pt>
                  <c:pt idx="6">
                    <c:v>3.4750491583550356</c:v>
                  </c:pt>
                  <c:pt idx="7">
                    <c:v>4.982434272796195</c:v>
                  </c:pt>
                  <c:pt idx="8">
                    <c:v>2.5315306377768572</c:v>
                  </c:pt>
                  <c:pt idx="9">
                    <c:v>3.9987463302371591</c:v>
                  </c:pt>
                  <c:pt idx="10">
                    <c:v>2.4406328888566482</c:v>
                  </c:pt>
                  <c:pt idx="11">
                    <c:v>2.23431917186072</c:v>
                  </c:pt>
                </c:numCache>
              </c:numRef>
            </c:plus>
            <c:minus>
              <c:numRef>
                <c:f>Sheet1!$AO$588:$AO$599</c:f>
                <c:numCache>
                  <c:formatCode>General</c:formatCode>
                  <c:ptCount val="12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1.5452053814870854</c:v>
                  </c:pt>
                  <c:pt idx="4">
                    <c:v>3.7250352873142898</c:v>
                  </c:pt>
                  <c:pt idx="5">
                    <c:v>4.6796426321933433</c:v>
                  </c:pt>
                  <c:pt idx="6">
                    <c:v>3.4750491583550356</c:v>
                  </c:pt>
                  <c:pt idx="7">
                    <c:v>4.982434272796195</c:v>
                  </c:pt>
                  <c:pt idx="8">
                    <c:v>2.5315306377768572</c:v>
                  </c:pt>
                  <c:pt idx="9">
                    <c:v>3.9987463302371591</c:v>
                  </c:pt>
                  <c:pt idx="10">
                    <c:v>2.4406328888566482</c:v>
                  </c:pt>
                  <c:pt idx="11">
                    <c:v>2.23431917186072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Sheet1!$AG$588:$AG$603</c:f>
              <c:strCache>
                <c:ptCount val="1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NFkB</c:v>
                </c:pt>
                <c:pt idx="4">
                  <c:v>IKK</c:v>
                </c:pt>
                <c:pt idx="5">
                  <c:v>PTEN</c:v>
                </c:pt>
                <c:pt idx="6">
                  <c:v>pAKT1/2/3</c:v>
                </c:pt>
                <c:pt idx="7">
                  <c:v>mTOR</c:v>
                </c:pt>
                <c:pt idx="8">
                  <c:v>MDR</c:v>
                </c:pt>
                <c:pt idx="9">
                  <c:v>ERK-1</c:v>
                </c:pt>
                <c:pt idx="10">
                  <c:v>TNFα</c:v>
                </c:pt>
                <c:pt idx="11">
                  <c:v>GADD45</c:v>
                </c:pt>
                <c:pt idx="12">
                  <c:v>NRF2</c:v>
                </c:pt>
                <c:pt idx="13">
                  <c:v>p38</c:v>
                </c:pt>
                <c:pt idx="14">
                  <c:v>p-p38</c:v>
                </c:pt>
                <c:pt idx="15">
                  <c:v>JNK1</c:v>
                </c:pt>
              </c:strCache>
            </c:strRef>
          </c:cat>
          <c:val>
            <c:numRef>
              <c:f>Sheet1!$AK$588:$AK$603</c:f>
              <c:numCache>
                <c:formatCode>0.0_);[Red]\(0.0\)</c:formatCode>
                <c:ptCount val="16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103.53732531658481</c:v>
                </c:pt>
                <c:pt idx="4">
                  <c:v>102.86452088639071</c:v>
                </c:pt>
                <c:pt idx="5">
                  <c:v>101.26478441426802</c:v>
                </c:pt>
                <c:pt idx="6">
                  <c:v>102.71989160283626</c:v>
                </c:pt>
                <c:pt idx="7">
                  <c:v>100.77799866283934</c:v>
                </c:pt>
                <c:pt idx="8">
                  <c:v>91.720283180429789</c:v>
                </c:pt>
                <c:pt idx="9">
                  <c:v>102.84800707487707</c:v>
                </c:pt>
                <c:pt idx="10">
                  <c:v>101.22647023844844</c:v>
                </c:pt>
                <c:pt idx="11">
                  <c:v>102.76248984160843</c:v>
                </c:pt>
                <c:pt idx="12">
                  <c:v>95.762472142114731</c:v>
                </c:pt>
                <c:pt idx="13">
                  <c:v>97.655050263594489</c:v>
                </c:pt>
                <c:pt idx="14">
                  <c:v>102.28363995938061</c:v>
                </c:pt>
                <c:pt idx="15">
                  <c:v>95.242624538339982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7261632"/>
        <c:axId val="197262192"/>
      </c:barChart>
      <c:catAx>
        <c:axId val="197261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197262192"/>
        <c:crosses val="autoZero"/>
        <c:auto val="1"/>
        <c:lblAlgn val="ctr"/>
        <c:lblOffset val="100"/>
        <c:noMultiLvlLbl val="0"/>
      </c:catAx>
      <c:valAx>
        <c:axId val="197262192"/>
        <c:scaling>
          <c:orientation val="minMax"/>
          <c:max val="115"/>
          <c:min val="8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19726163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71466970243177"/>
          <c:y val="0.43668551454777887"/>
          <c:w val="8.8926499349488236E-2"/>
          <c:h val="0.20085999658285064"/>
        </c:manualLayout>
      </c:layout>
      <c:overlay val="0"/>
      <c:txPr>
        <a:bodyPr/>
        <a:lstStyle/>
        <a:p>
          <a:pPr>
            <a:defRPr sz="12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 sz="1800" b="1" i="0" baseline="0">
                <a:effectLst/>
              </a:rPr>
              <a:t>Cellular protection and survival</a:t>
            </a:r>
            <a:endParaRPr lang="ko-KR" altLang="ko-KR">
              <a:effectLst/>
            </a:endParaRPr>
          </a:p>
        </c:rich>
      </c:tx>
      <c:layout>
        <c:manualLayout>
          <c:xMode val="edge"/>
          <c:yMode val="edge"/>
          <c:x val="0.37594442799913286"/>
          <c:y val="1.01650792762805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451387866841528E-2"/>
          <c:y val="9.6546359066969359E-2"/>
          <c:w val="0.79120684796060226"/>
          <c:h val="0.8151997532729548"/>
        </c:manualLayout>
      </c:layout>
      <c:lineChart>
        <c:grouping val="standard"/>
        <c:varyColors val="0"/>
        <c:ser>
          <c:idx val="0"/>
          <c:order val="0"/>
          <c:tx>
            <c:strRef>
              <c:f>Sheet1!$AG$558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Sheet1!$AH$558:$AK$558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Sheet1!$AG$559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Sheet1!$AL$721:$AO$721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plus>
            <c:minus>
              <c:numRef>
                <c:f>Sheet1!$AL$721:$AO$721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Sheet1!$AH$559:$AK$559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Sheet1!$AG$560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Sheet1!$AH$560:$AK$560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Sheet1!$AG$561</c:f>
              <c:strCache>
                <c:ptCount val="1"/>
                <c:pt idx="0">
                  <c:v>HSP-27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Sheet1!$AH$561:$AK$561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106.12303585764067</c:v>
                </c:pt>
                <c:pt idx="2">
                  <c:v>110.04226757128106</c:v>
                </c:pt>
                <c:pt idx="3">
                  <c:v>97.055266304337849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Sheet1!$AG$562</c:f>
              <c:strCache>
                <c:ptCount val="1"/>
                <c:pt idx="0">
                  <c:v>HSP-70</c:v>
                </c:pt>
              </c:strCache>
            </c:strRef>
          </c:tx>
          <c:spPr>
            <a:ln w="63500">
              <a:solidFill>
                <a:srgbClr val="FF000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Sheet1!$AL$724:$AO$724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2.8104008632591464</c:v>
                  </c:pt>
                  <c:pt idx="2">
                    <c:v>1.1537064140453024</c:v>
                  </c:pt>
                  <c:pt idx="3">
                    <c:v>3.4269425520584571</c:v>
                  </c:pt>
                </c:numCache>
              </c:numRef>
            </c:plus>
            <c:minus>
              <c:numRef>
                <c:f>Sheet1!$AL$724:$AO$724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2.8104008632591464</c:v>
                  </c:pt>
                  <c:pt idx="2">
                    <c:v>1.1537064140453024</c:v>
                  </c:pt>
                  <c:pt idx="3">
                    <c:v>3.4269425520584571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Sheet1!$AH$562:$AK$562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120.51266507088533</c:v>
                </c:pt>
                <c:pt idx="2">
                  <c:v>115.74141163936358</c:v>
                </c:pt>
                <c:pt idx="3">
                  <c:v>113.79797825003801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Sheet1!$AG$563</c:f>
              <c:strCache>
                <c:ptCount val="1"/>
                <c:pt idx="0">
                  <c:v>HSP-90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plus>
            <c:min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Sheet1!$AH$563:$AK$563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101.18755313792741</c:v>
                </c:pt>
                <c:pt idx="2">
                  <c:v>103.76861902838749</c:v>
                </c:pt>
                <c:pt idx="3">
                  <c:v>104.84394776283233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Sheet1!$AG$564</c:f>
              <c:strCache>
                <c:ptCount val="1"/>
                <c:pt idx="0">
                  <c:v>AP-1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Sheet1!$AH$564:$AK$564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95.506028263973704</c:v>
                </c:pt>
                <c:pt idx="2">
                  <c:v>116.59122080134109</c:v>
                </c:pt>
                <c:pt idx="3">
                  <c:v>97.834739622997745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Sheet1!$AG$565</c:f>
              <c:strCache>
                <c:ptCount val="1"/>
                <c:pt idx="0">
                  <c:v>SP-1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Sheet1!$AL$565:$AO$565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1.511393600145045</c:v>
                  </c:pt>
                  <c:pt idx="2">
                    <c:v>1.1281066376153455</c:v>
                  </c:pt>
                  <c:pt idx="3">
                    <c:v>1.6581596993885325E-2</c:v>
                  </c:pt>
                </c:numCache>
              </c:numRef>
            </c:plus>
            <c:minus>
              <c:numRef>
                <c:f>Sheet1!$AL$565:$AO$565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1.511393600145045</c:v>
                  </c:pt>
                  <c:pt idx="2">
                    <c:v>1.1281066376153455</c:v>
                  </c:pt>
                  <c:pt idx="3">
                    <c:v>1.6581596993885325E-2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Sheet1!$AH$565:$AK$565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101.90506585396635</c:v>
                </c:pt>
                <c:pt idx="2">
                  <c:v>117.4613616079274</c:v>
                </c:pt>
                <c:pt idx="3">
                  <c:v>97.45813724194791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Sheet1!$AG$566</c:f>
              <c:strCache>
                <c:ptCount val="1"/>
                <c:pt idx="0">
                  <c:v>JNK-1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Sheet1!$AL$728:$AO$728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0.3400071809532253</c:v>
                  </c:pt>
                  <c:pt idx="2">
                    <c:v>0.50905592554172041</c:v>
                  </c:pt>
                  <c:pt idx="3">
                    <c:v>1.4411904979941121</c:v>
                  </c:pt>
                </c:numCache>
              </c:numRef>
            </c:plus>
            <c:minus>
              <c:numRef>
                <c:f>Sheet1!$AL$728:$AO$728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0.3400071809532253</c:v>
                  </c:pt>
                  <c:pt idx="2">
                    <c:v>0.50905592554172041</c:v>
                  </c:pt>
                  <c:pt idx="3">
                    <c:v>1.4411904979941121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Sheet1!$AH$566:$AK$566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121.34138630210758</c:v>
                </c:pt>
                <c:pt idx="2">
                  <c:v>105.93460261651218</c:v>
                </c:pt>
                <c:pt idx="3">
                  <c:v>108.6141255547759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Sheet1!$AG$567</c:f>
              <c:strCache>
                <c:ptCount val="1"/>
                <c:pt idx="0">
                  <c:v>p38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Sheet1!$AL$729:$AO$729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3.0496852460576429</c:v>
                  </c:pt>
                  <c:pt idx="2">
                    <c:v>1.4708319011908164</c:v>
                  </c:pt>
                  <c:pt idx="3">
                    <c:v>2.6988262972039045</c:v>
                  </c:pt>
                </c:numCache>
              </c:numRef>
            </c:plus>
            <c:minus>
              <c:numRef>
                <c:f>Sheet1!$AL$729:$AO$729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3.0496852460576429</c:v>
                  </c:pt>
                  <c:pt idx="2">
                    <c:v>1.4708319011908164</c:v>
                  </c:pt>
                  <c:pt idx="3">
                    <c:v>2.6988262972039045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Sheet1!$AH$567:$AK$567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97.479952936834195</c:v>
                </c:pt>
                <c:pt idx="2">
                  <c:v>96.730333729374067</c:v>
                </c:pt>
                <c:pt idx="3">
                  <c:v>97.655050263594489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Sheet1!$AG$568</c:f>
              <c:strCache>
                <c:ptCount val="1"/>
                <c:pt idx="0">
                  <c:v>PTEN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Sheet1!$AH$568:$AK$568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100.97108512453259</c:v>
                </c:pt>
                <c:pt idx="2">
                  <c:v>104.7924470972375</c:v>
                </c:pt>
                <c:pt idx="3">
                  <c:v>101.26478441426802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Sheet1!$AG$569</c:f>
              <c:strCache>
                <c:ptCount val="1"/>
                <c:pt idx="0">
                  <c:v>PKC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Sheet1!$AL$569:$AO$569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1.7008916723027112</c:v>
                  </c:pt>
                  <c:pt idx="2">
                    <c:v>2.0508334512423207</c:v>
                  </c:pt>
                  <c:pt idx="3">
                    <c:v>2.0283500248818602</c:v>
                  </c:pt>
                </c:numCache>
              </c:numRef>
            </c:plus>
            <c:minus>
              <c:numRef>
                <c:f>Sheet1!$AL$569:$AO$569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1.7008916723027112</c:v>
                  </c:pt>
                  <c:pt idx="2">
                    <c:v>2.0508334512423207</c:v>
                  </c:pt>
                  <c:pt idx="3">
                    <c:v>2.0283500248818602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Sheet1!$AH$569:$AK$569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109.2277981635936</c:v>
                </c:pt>
                <c:pt idx="2">
                  <c:v>103.49092534721018</c:v>
                </c:pt>
                <c:pt idx="3">
                  <c:v>99.534098846050512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Sheet1!$AG$570</c:f>
              <c:strCache>
                <c:ptCount val="1"/>
                <c:pt idx="0">
                  <c:v>pAKT1/2/3</c:v>
                </c:pt>
              </c:strCache>
            </c:strRef>
          </c:tx>
          <c:spPr>
            <a:ln w="63500">
              <a:solidFill>
                <a:srgbClr val="00B0F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Sheet1!$AH$570:$AK$570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101.34770784981151</c:v>
                </c:pt>
                <c:pt idx="2">
                  <c:v>105.25995427317876</c:v>
                </c:pt>
                <c:pt idx="3">
                  <c:v>102.71989160283626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Sheet1!$AG$571</c:f>
              <c:strCache>
                <c:ptCount val="1"/>
                <c:pt idx="0">
                  <c:v>TERT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Sheet1!$AH$571:$AK$571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103.87829047858705</c:v>
                </c:pt>
                <c:pt idx="2">
                  <c:v>107.72581588854091</c:v>
                </c:pt>
                <c:pt idx="3">
                  <c:v>108.60858794812083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Sheet1!$AG$572</c:f>
              <c:strCache>
                <c:ptCount val="1"/>
                <c:pt idx="0">
                  <c:v>Muc1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Sheet1!$AH$572:$AK$572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108.14646412727342</c:v>
                </c:pt>
                <c:pt idx="2">
                  <c:v>105.83520620815368</c:v>
                </c:pt>
                <c:pt idx="3">
                  <c:v>107.0410884135178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Sheet1!$AG$573</c:f>
              <c:strCache>
                <c:ptCount val="1"/>
                <c:pt idx="0">
                  <c:v>Muc4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Sheet1!$AH$573:$AK$573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107.26307223791704</c:v>
                </c:pt>
                <c:pt idx="2">
                  <c:v>110.96476590068367</c:v>
                </c:pt>
                <c:pt idx="3">
                  <c:v>107.35743213868913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Sheet1!$AG$574</c:f>
              <c:strCache>
                <c:ptCount val="1"/>
                <c:pt idx="0">
                  <c:v>PLC-β2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Sheet1!$AH$574:$AK$574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101.36773596015989</c:v>
                </c:pt>
                <c:pt idx="2">
                  <c:v>99.646274527747934</c:v>
                </c:pt>
                <c:pt idx="3">
                  <c:v>98.200657521523311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Sheet1!$AG$575</c:f>
              <c:strCache>
                <c:ptCount val="1"/>
                <c:pt idx="0">
                  <c:v>p63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Sheet1!$AH$575:$AK$575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103.01613292296987</c:v>
                </c:pt>
                <c:pt idx="2">
                  <c:v>106.53857147215346</c:v>
                </c:pt>
                <c:pt idx="3">
                  <c:v>100.98770164761018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Sheet1!$AG$576</c:f>
              <c:strCache>
                <c:ptCount val="1"/>
                <c:pt idx="0">
                  <c:v>TGase-2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Sheet1!$AH$576:$AK$576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101.20833240812384</c:v>
                </c:pt>
                <c:pt idx="2">
                  <c:v>105.93154022869041</c:v>
                </c:pt>
                <c:pt idx="3">
                  <c:v>111.00848514322101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Sheet1!$AG$577</c:f>
              <c:strCache>
                <c:ptCount val="1"/>
                <c:pt idx="0">
                  <c:v>SP-3</c:v>
                </c:pt>
              </c:strCache>
            </c:strRef>
          </c:tx>
          <c:spPr>
            <a:ln w="50800"/>
          </c:spPr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Sheet1!$AH$577:$AK$577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101.04851535117906</c:v>
                </c:pt>
                <c:pt idx="2">
                  <c:v>108.63058639430277</c:v>
                </c:pt>
                <c:pt idx="3">
                  <c:v>102.50127537548026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Sheet1!$AG$578</c:f>
              <c:strCache>
                <c:ptCount val="1"/>
                <c:pt idx="0">
                  <c:v>caveolin</c:v>
                </c:pt>
              </c:strCache>
            </c:strRef>
          </c:tx>
          <c:spPr>
            <a:ln w="63500"/>
          </c:spPr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Sheet1!$AH$578:$AK$578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103.10174692792368</c:v>
                </c:pt>
                <c:pt idx="2">
                  <c:v>96.827083339455584</c:v>
                </c:pt>
                <c:pt idx="3">
                  <c:v>100.8689109869628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Sheet1!$AG$579</c:f>
              <c:strCache>
                <c:ptCount val="1"/>
                <c:pt idx="0">
                  <c:v>p-PKCα</c:v>
                </c:pt>
              </c:strCache>
            </c:strRef>
          </c:tx>
          <c:spPr>
            <a:ln w="50800"/>
          </c:spPr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Sheet1!$AH$579:$AK$579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101.12432753912029</c:v>
                </c:pt>
                <c:pt idx="2">
                  <c:v>97.922700309624673</c:v>
                </c:pt>
                <c:pt idx="3">
                  <c:v>99.433068895012767</c:v>
                </c:pt>
              </c:numCache>
            </c:numRef>
          </c:val>
          <c:smooth val="0"/>
        </c:ser>
        <c:ser>
          <c:idx val="22"/>
          <c:order val="22"/>
          <c:tx>
            <c:strRef>
              <c:f>Sheet1!$AG$580</c:f>
              <c:strCache>
                <c:ptCount val="1"/>
                <c:pt idx="0">
                  <c:v>leptin</c:v>
                </c:pt>
              </c:strCache>
            </c:strRef>
          </c:tx>
          <c:spPr>
            <a:ln w="50800"/>
          </c:spPr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Sheet1!$AH$580:$AK$580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103.37538102496428</c:v>
                </c:pt>
                <c:pt idx="2">
                  <c:v>101.53456932036671</c:v>
                </c:pt>
                <c:pt idx="3">
                  <c:v>104.39925004263534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022752"/>
        <c:axId val="223023312"/>
      </c:lineChart>
      <c:catAx>
        <c:axId val="2230227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600" b="1" i="0" baseline="0"/>
            </a:pPr>
            <a:endParaRPr lang="ko-KR"/>
          </a:p>
        </c:txPr>
        <c:crossAx val="223023312"/>
        <c:crosses val="autoZero"/>
        <c:auto val="1"/>
        <c:lblAlgn val="ctr"/>
        <c:lblOffset val="100"/>
        <c:noMultiLvlLbl val="0"/>
      </c:catAx>
      <c:valAx>
        <c:axId val="223023312"/>
        <c:scaling>
          <c:orientation val="minMax"/>
          <c:max val="125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22302275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6129343625376453"/>
          <c:y val="7.7881725874496391E-2"/>
          <c:w val="0.13870656374623574"/>
          <c:h val="0.82028262317442391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/>
              <a:t>p53/Rb/E2F Signaling</a:t>
            </a:r>
            <a:endParaRPr lang="ko-KR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283948725700018E-2"/>
          <c:y val="9.9216930515157523E-2"/>
          <c:w val="0.79147219063797858"/>
          <c:h val="0.82394907999208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Sheet1!$AG$531:$AG$537</c:f>
              <c:strCache>
                <c:ptCount val="7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p53</c:v>
                </c:pt>
                <c:pt idx="4">
                  <c:v>Rb-1</c:v>
                </c:pt>
                <c:pt idx="5">
                  <c:v>E2F-1</c:v>
                </c:pt>
                <c:pt idx="6">
                  <c:v>MDM2</c:v>
                </c:pt>
              </c:strCache>
            </c:strRef>
          </c:cat>
          <c:val>
            <c:numRef>
              <c:f>Sheet1!$AH$531:$AH$537</c:f>
              <c:numCache>
                <c:formatCode>0_);[Red]\(0\)</c:formatCode>
                <c:ptCount val="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Sheet1!$AM$531:$AM$537</c:f>
                <c:numCache>
                  <c:formatCode>General</c:formatCode>
                  <c:ptCount val="7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2.1271513364108912</c:v>
                  </c:pt>
                  <c:pt idx="4">
                    <c:v>0.75578606181804364</c:v>
                  </c:pt>
                  <c:pt idx="5">
                    <c:v>0.83007855633621053</c:v>
                  </c:pt>
                  <c:pt idx="6">
                    <c:v>5.5567198626974941</c:v>
                  </c:pt>
                </c:numCache>
              </c:numRef>
            </c:plus>
            <c:minus>
              <c:numRef>
                <c:f>Sheet1!$AM$531:$AM$537</c:f>
                <c:numCache>
                  <c:formatCode>General</c:formatCode>
                  <c:ptCount val="7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2.1271513364108912</c:v>
                  </c:pt>
                  <c:pt idx="4">
                    <c:v>0.75578606181804364</c:v>
                  </c:pt>
                  <c:pt idx="5">
                    <c:v>0.83007855633621053</c:v>
                  </c:pt>
                  <c:pt idx="6">
                    <c:v>5.5567198626974941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Sheet1!$AG$531:$AG$537</c:f>
              <c:strCache>
                <c:ptCount val="7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p53</c:v>
                </c:pt>
                <c:pt idx="4">
                  <c:v>Rb-1</c:v>
                </c:pt>
                <c:pt idx="5">
                  <c:v>E2F-1</c:v>
                </c:pt>
                <c:pt idx="6">
                  <c:v>MDM2</c:v>
                </c:pt>
              </c:strCache>
            </c:strRef>
          </c:cat>
          <c:val>
            <c:numRef>
              <c:f>Sheet1!$AI$531:$AI$537</c:f>
              <c:numCache>
                <c:formatCode>0.0_);[Red]\(0.0\)</c:formatCode>
                <c:ptCount val="7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101.95040665324055</c:v>
                </c:pt>
                <c:pt idx="4">
                  <c:v>101.20684341506683</c:v>
                </c:pt>
                <c:pt idx="5">
                  <c:v>102.87147227712288</c:v>
                </c:pt>
                <c:pt idx="6">
                  <c:v>93.666015339250478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Sheet1!$AN$531:$AN$537</c:f>
                <c:numCache>
                  <c:formatCode>General</c:formatCode>
                  <c:ptCount val="7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2.3705797657345</c:v>
                  </c:pt>
                  <c:pt idx="4">
                    <c:v>1.4995489613928759</c:v>
                  </c:pt>
                  <c:pt idx="5">
                    <c:v>1.69096253533078</c:v>
                  </c:pt>
                  <c:pt idx="6">
                    <c:v>3.2174587798396899</c:v>
                  </c:pt>
                </c:numCache>
              </c:numRef>
            </c:plus>
            <c:minus>
              <c:numRef>
                <c:f>Sheet1!$AN$531:$AN$537</c:f>
                <c:numCache>
                  <c:formatCode>General</c:formatCode>
                  <c:ptCount val="7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2.3705797657345</c:v>
                  </c:pt>
                  <c:pt idx="4">
                    <c:v>1.4995489613928759</c:v>
                  </c:pt>
                  <c:pt idx="5">
                    <c:v>1.69096253533078</c:v>
                  </c:pt>
                  <c:pt idx="6">
                    <c:v>3.2174587798396899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Sheet1!$AG$531:$AG$537</c:f>
              <c:strCache>
                <c:ptCount val="7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p53</c:v>
                </c:pt>
                <c:pt idx="4">
                  <c:v>Rb-1</c:v>
                </c:pt>
                <c:pt idx="5">
                  <c:v>E2F-1</c:v>
                </c:pt>
                <c:pt idx="6">
                  <c:v>MDM2</c:v>
                </c:pt>
              </c:strCache>
            </c:strRef>
          </c:cat>
          <c:val>
            <c:numRef>
              <c:f>Sheet1!$AJ$531:$AJ$537</c:f>
              <c:numCache>
                <c:formatCode>0.0_);[Red]\(0.0\)</c:formatCode>
                <c:ptCount val="7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104.59564767088042</c:v>
                </c:pt>
                <c:pt idx="4">
                  <c:v>113.47326184770104</c:v>
                </c:pt>
                <c:pt idx="5">
                  <c:v>103.42667090229978</c:v>
                </c:pt>
                <c:pt idx="6">
                  <c:v>88.706651078206221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Sheet1!$AO$531:$AO$537</c:f>
                <c:numCache>
                  <c:formatCode>General</c:formatCode>
                  <c:ptCount val="7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2.2807904152565399</c:v>
                  </c:pt>
                  <c:pt idx="4">
                    <c:v>1.7021976474596077</c:v>
                  </c:pt>
                  <c:pt idx="5">
                    <c:v>2.5864780619563583</c:v>
                  </c:pt>
                  <c:pt idx="6">
                    <c:v>5.0578992644993903</c:v>
                  </c:pt>
                </c:numCache>
              </c:numRef>
            </c:plus>
            <c:minus>
              <c:numRef>
                <c:f>Sheet1!$AO$531:$AO$537</c:f>
                <c:numCache>
                  <c:formatCode>General</c:formatCode>
                  <c:ptCount val="7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2.2807904152565399</c:v>
                  </c:pt>
                  <c:pt idx="4">
                    <c:v>1.7021976474596077</c:v>
                  </c:pt>
                  <c:pt idx="5">
                    <c:v>2.5864780619563583</c:v>
                  </c:pt>
                  <c:pt idx="6">
                    <c:v>5.0578992644993903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Sheet1!$AG$531:$AG$537</c:f>
              <c:strCache>
                <c:ptCount val="7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p53</c:v>
                </c:pt>
                <c:pt idx="4">
                  <c:v>Rb-1</c:v>
                </c:pt>
                <c:pt idx="5">
                  <c:v>E2F-1</c:v>
                </c:pt>
                <c:pt idx="6">
                  <c:v>MDM2</c:v>
                </c:pt>
              </c:strCache>
            </c:strRef>
          </c:cat>
          <c:val>
            <c:numRef>
              <c:f>Sheet1!$AK$531:$AK$537</c:f>
              <c:numCache>
                <c:formatCode>0.0_);[Red]\(0.0\)</c:formatCode>
                <c:ptCount val="7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99.275247356949706</c:v>
                </c:pt>
                <c:pt idx="4">
                  <c:v>109.93948515918315</c:v>
                </c:pt>
                <c:pt idx="5">
                  <c:v>108.76911115939552</c:v>
                </c:pt>
                <c:pt idx="6">
                  <c:v>99.051044578458828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1673952"/>
        <c:axId val="191674512"/>
      </c:barChart>
      <c:catAx>
        <c:axId val="1916739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1674512"/>
        <c:crosses val="autoZero"/>
        <c:auto val="1"/>
        <c:lblAlgn val="ctr"/>
        <c:lblOffset val="100"/>
        <c:noMultiLvlLbl val="0"/>
      </c:catAx>
      <c:valAx>
        <c:axId val="191674512"/>
        <c:scaling>
          <c:orientation val="minMax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167395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935486262815878"/>
          <c:y val="0.39619793724206415"/>
          <c:w val="9.4911945884599766E-2"/>
          <c:h val="0.22101072334235058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43" l="0.70000000000000062" r="0.70000000000000062" t="0.75000000000001443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NFkB signaling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614340443519422E-2"/>
          <c:y val="9.9118960676365997E-2"/>
          <c:w val="0.79177284795933811"/>
          <c:h val="0.80094092976259268"/>
        </c:manualLayout>
      </c:layout>
      <c:lineChart>
        <c:grouping val="standard"/>
        <c:varyColors val="0"/>
        <c:ser>
          <c:idx val="0"/>
          <c:order val="0"/>
          <c:tx>
            <c:strRef>
              <c:f>Sheet1!$AG$588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Sheet1!$AH$588:$AK$588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Sheet1!$AG$589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Sheet1!$AL$589:$AO$589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plus>
            <c:minus>
              <c:numRef>
                <c:f>Sheet1!$AL$589:$AO$589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Sheet1!$AH$589:$AK$589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Sheet1!$AG$590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Sheet1!$AL$590:$AO$590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plus>
            <c:minus>
              <c:numRef>
                <c:f>Sheet1!$AL$590:$AO$590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Sheet1!$AH$590:$AK$590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Sheet1!$AG$591</c:f>
              <c:strCache>
                <c:ptCount val="1"/>
                <c:pt idx="0">
                  <c:v>NFkB</c:v>
                </c:pt>
              </c:strCache>
            </c:strRef>
          </c:tx>
          <c:spPr>
            <a:ln w="63500">
              <a:solidFill>
                <a:srgbClr val="FF000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Sheet1!$AL$591:$AO$591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1.4695678328279538</c:v>
                  </c:pt>
                  <c:pt idx="2">
                    <c:v>1.8459931499524143</c:v>
                  </c:pt>
                  <c:pt idx="3">
                    <c:v>1.5452053814870854</c:v>
                  </c:pt>
                </c:numCache>
              </c:numRef>
            </c:plus>
            <c:minus>
              <c:numRef>
                <c:f>Sheet1!$AL$591:$AO$591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1.4695678328279538</c:v>
                  </c:pt>
                  <c:pt idx="2">
                    <c:v>1.8459931499524143</c:v>
                  </c:pt>
                  <c:pt idx="3">
                    <c:v>1.5452053814870854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Sheet1!$AH$591:$AK$591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104.05681497175878</c:v>
                </c:pt>
                <c:pt idx="2">
                  <c:v>101.81341601018562</c:v>
                </c:pt>
                <c:pt idx="3">
                  <c:v>103.53732531658481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Sheet1!$AG$592</c:f>
              <c:strCache>
                <c:ptCount val="1"/>
                <c:pt idx="0">
                  <c:v>IKK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Sheet1!$AL$592:$AO$592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3.3229314090769995</c:v>
                  </c:pt>
                  <c:pt idx="2">
                    <c:v>2.4923603549272957</c:v>
                  </c:pt>
                  <c:pt idx="3">
                    <c:v>3.7250352873142898</c:v>
                  </c:pt>
                </c:numCache>
              </c:numRef>
            </c:plus>
            <c:minus>
              <c:numRef>
                <c:f>Sheet1!$AL$592:$AO$592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3.3229314090769995</c:v>
                  </c:pt>
                  <c:pt idx="2">
                    <c:v>2.4923603549272957</c:v>
                  </c:pt>
                  <c:pt idx="3">
                    <c:v>3.7250352873142898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Sheet1!$AH$592:$AK$592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96.458927948350762</c:v>
                </c:pt>
                <c:pt idx="2">
                  <c:v>95.892024960234423</c:v>
                </c:pt>
                <c:pt idx="3">
                  <c:v>102.86452088639071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Sheet1!$AG$593</c:f>
              <c:strCache>
                <c:ptCount val="1"/>
                <c:pt idx="0">
                  <c:v>PTEN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Sheet1!$AL$593:$AO$593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4.2926173852784331</c:v>
                  </c:pt>
                  <c:pt idx="2">
                    <c:v>4.8117575386799505</c:v>
                  </c:pt>
                  <c:pt idx="3">
                    <c:v>4.6796426321933433</c:v>
                  </c:pt>
                </c:numCache>
              </c:numRef>
            </c:plus>
            <c:minus>
              <c:numRef>
                <c:f>Sheet1!$AL$593:$AO$593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4.2926173852784331</c:v>
                  </c:pt>
                  <c:pt idx="2">
                    <c:v>4.8117575386799505</c:v>
                  </c:pt>
                  <c:pt idx="3">
                    <c:v>4.6796426321933433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Sheet1!$AH$593:$AK$593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100.97108512453259</c:v>
                </c:pt>
                <c:pt idx="2">
                  <c:v>104.7924470972375</c:v>
                </c:pt>
                <c:pt idx="3">
                  <c:v>101.26478441426802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Sheet1!$AG$594</c:f>
              <c:strCache>
                <c:ptCount val="1"/>
                <c:pt idx="0">
                  <c:v>pAKT1/2/3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Sheet1!$AL$594:$AO$594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1.7051911484117763</c:v>
                  </c:pt>
                  <c:pt idx="2">
                    <c:v>2.1284076819969897</c:v>
                  </c:pt>
                  <c:pt idx="3">
                    <c:v>3.4750491583550356</c:v>
                  </c:pt>
                </c:numCache>
              </c:numRef>
            </c:plus>
            <c:minus>
              <c:numRef>
                <c:f>Sheet1!$AL$594:$AO$594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1.7051911484117763</c:v>
                  </c:pt>
                  <c:pt idx="2">
                    <c:v>2.1284076819969897</c:v>
                  </c:pt>
                  <c:pt idx="3">
                    <c:v>3.4750491583550356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Sheet1!$AH$594:$AK$594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101.34770784981151</c:v>
                </c:pt>
                <c:pt idx="2">
                  <c:v>105.25995427317876</c:v>
                </c:pt>
                <c:pt idx="3">
                  <c:v>102.71989160283626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Sheet1!$AG$595</c:f>
              <c:strCache>
                <c:ptCount val="1"/>
                <c:pt idx="0">
                  <c:v>mTOR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Sheet1!$AL$595:$AO$595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4.0907782112448974</c:v>
                  </c:pt>
                  <c:pt idx="2">
                    <c:v>4.0557426308957236</c:v>
                  </c:pt>
                  <c:pt idx="3">
                    <c:v>4.982434272796195</c:v>
                  </c:pt>
                </c:numCache>
              </c:numRef>
            </c:plus>
            <c:minus>
              <c:numRef>
                <c:f>Sheet1!$AL$595:$AO$595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4.0907782112448974</c:v>
                  </c:pt>
                  <c:pt idx="2">
                    <c:v>4.0557426308957236</c:v>
                  </c:pt>
                  <c:pt idx="3">
                    <c:v>4.982434272796195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Sheet1!$AH$595:$AK$595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100.64114180441011</c:v>
                </c:pt>
                <c:pt idx="2">
                  <c:v>98.767264446751341</c:v>
                </c:pt>
                <c:pt idx="3">
                  <c:v>100.77799866283934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Sheet1!$AG$596</c:f>
              <c:strCache>
                <c:ptCount val="1"/>
                <c:pt idx="0">
                  <c:v>MDR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Sheet1!$AL$596:$AO$596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2.3973387116832283</c:v>
                  </c:pt>
                  <c:pt idx="2">
                    <c:v>5.1824110029710369</c:v>
                  </c:pt>
                  <c:pt idx="3">
                    <c:v>2.5315306377768572</c:v>
                  </c:pt>
                </c:numCache>
              </c:numRef>
            </c:plus>
            <c:minus>
              <c:numRef>
                <c:f>Sheet1!$AL$596:$AO$596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2.3973387116832283</c:v>
                  </c:pt>
                  <c:pt idx="2">
                    <c:v>5.1824110029710369</c:v>
                  </c:pt>
                  <c:pt idx="3">
                    <c:v>2.5315306377768572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Sheet1!$AH$596:$AK$596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98.148892552270127</c:v>
                </c:pt>
                <c:pt idx="2">
                  <c:v>93.797116680096465</c:v>
                </c:pt>
                <c:pt idx="3">
                  <c:v>91.720283180429789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Sheet1!$AG$597</c:f>
              <c:strCache>
                <c:ptCount val="1"/>
                <c:pt idx="0">
                  <c:v>ERK-1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Sheet1!$AH$597:$AK$597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96.482148967512757</c:v>
                </c:pt>
                <c:pt idx="2">
                  <c:v>97.702762882572415</c:v>
                </c:pt>
                <c:pt idx="3">
                  <c:v>102.84800707487707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Sheet1!$AG$598</c:f>
              <c:strCache>
                <c:ptCount val="1"/>
                <c:pt idx="0">
                  <c:v>TNFα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Sheet1!$AL$598:$AO$598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1.9223378447099373</c:v>
                  </c:pt>
                  <c:pt idx="2">
                    <c:v>2.1615153936949434</c:v>
                  </c:pt>
                  <c:pt idx="3">
                    <c:v>2.4406328888566482</c:v>
                  </c:pt>
                </c:numCache>
              </c:numRef>
            </c:plus>
            <c:minus>
              <c:numRef>
                <c:f>Sheet1!$AL$598:$AO$598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1.9223378447099373</c:v>
                  </c:pt>
                  <c:pt idx="2">
                    <c:v>2.1615153936949434</c:v>
                  </c:pt>
                  <c:pt idx="3">
                    <c:v>2.4406328888566482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Sheet1!$AH$598:$AK$598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103.91100079475075</c:v>
                </c:pt>
                <c:pt idx="2">
                  <c:v>102.2363294412158</c:v>
                </c:pt>
                <c:pt idx="3">
                  <c:v>101.22647023844844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Sheet1!$AG$599</c:f>
              <c:strCache>
                <c:ptCount val="1"/>
                <c:pt idx="0">
                  <c:v>GADD45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Sheet1!$AL$599:$AO$599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0.77646137562010165</c:v>
                  </c:pt>
                  <c:pt idx="2">
                    <c:v>2.8548336541918231</c:v>
                  </c:pt>
                  <c:pt idx="3">
                    <c:v>2.23431917186072</c:v>
                  </c:pt>
                </c:numCache>
              </c:numRef>
            </c:plus>
            <c:minus>
              <c:numRef>
                <c:f>Sheet1!$AL$599:$AO$599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0.77646137562010165</c:v>
                  </c:pt>
                  <c:pt idx="2">
                    <c:v>2.8548336541918231</c:v>
                  </c:pt>
                  <c:pt idx="3">
                    <c:v>2.23431917186072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Sheet1!$AH$599:$AK$599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102.04664761169835</c:v>
                </c:pt>
                <c:pt idx="2">
                  <c:v>103.14588561369338</c:v>
                </c:pt>
                <c:pt idx="3">
                  <c:v>102.76248984160843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Sheet1!$AG$600</c:f>
              <c:strCache>
                <c:ptCount val="1"/>
                <c:pt idx="0">
                  <c:v>NRF2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Sheet1!$AH$600:$AK$600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95.740295765407154</c:v>
                </c:pt>
                <c:pt idx="2">
                  <c:v>97.265881144157234</c:v>
                </c:pt>
                <c:pt idx="3">
                  <c:v>95.762472142114731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Sheet1!$AG$601</c:f>
              <c:strCache>
                <c:ptCount val="1"/>
                <c:pt idx="0">
                  <c:v>p38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Sheet1!$AH$601:$AK$601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97.479952936834195</c:v>
                </c:pt>
                <c:pt idx="2">
                  <c:v>96.730333729374067</c:v>
                </c:pt>
                <c:pt idx="3">
                  <c:v>97.655050263594489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Sheet1!$AG$602</c:f>
              <c:strCache>
                <c:ptCount val="1"/>
                <c:pt idx="0">
                  <c:v>p-p38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Sheet1!$AH$602:$AK$602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98.568389367788043</c:v>
                </c:pt>
                <c:pt idx="2">
                  <c:v>106.67664535325405</c:v>
                </c:pt>
                <c:pt idx="3">
                  <c:v>102.28363995938061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Sheet1!$AG$603</c:f>
              <c:strCache>
                <c:ptCount val="1"/>
                <c:pt idx="0">
                  <c:v>JNK1</c:v>
                </c:pt>
              </c:strCache>
            </c:strRef>
          </c:tx>
          <c:spPr>
            <a:ln w="50800"/>
          </c:spPr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Sheet1!$AH$603:$AK$603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97.461265406292171</c:v>
                </c:pt>
                <c:pt idx="2">
                  <c:v>94.37819743832415</c:v>
                </c:pt>
                <c:pt idx="3">
                  <c:v>95.242624538339982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234800"/>
        <c:axId val="223235360"/>
      </c:lineChart>
      <c:catAx>
        <c:axId val="223234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600" b="1" i="0" baseline="0"/>
            </a:pPr>
            <a:endParaRPr lang="ko-KR"/>
          </a:p>
        </c:txPr>
        <c:crossAx val="223235360"/>
        <c:crosses val="autoZero"/>
        <c:auto val="1"/>
        <c:lblAlgn val="ctr"/>
        <c:lblOffset val="100"/>
        <c:noMultiLvlLbl val="0"/>
      </c:catAx>
      <c:valAx>
        <c:axId val="223235360"/>
        <c:scaling>
          <c:orientation val="minMax"/>
          <c:max val="120"/>
          <c:min val="8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223234800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6454879979069787"/>
          <c:y val="9.8215970334669361E-2"/>
          <c:w val="0.12035038349246605"/>
          <c:h val="0.58181166732716838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p53-mediated Cellular apoptosis</a:t>
            </a:r>
          </a:p>
        </c:rich>
      </c:tx>
      <c:layout>
        <c:manualLayout>
          <c:xMode val="edge"/>
          <c:yMode val="edge"/>
          <c:x val="0.41360971505050692"/>
          <c:y val="1.534493391926010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0573531360576928E-2"/>
          <c:y val="8.4548074002817566E-2"/>
          <c:w val="0.78316578551268057"/>
          <c:h val="0.681219549391188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Sheet1!$AG$775:$AG$790</c:f>
              <c:strCache>
                <c:ptCount val="1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p53</c:v>
                </c:pt>
                <c:pt idx="4">
                  <c:v>MDM2</c:v>
                </c:pt>
                <c:pt idx="5">
                  <c:v>BCL2</c:v>
                </c:pt>
                <c:pt idx="6">
                  <c:v>BAX</c:v>
                </c:pt>
                <c:pt idx="7">
                  <c:v>BAD</c:v>
                </c:pt>
                <c:pt idx="8">
                  <c:v>BAK</c:v>
                </c:pt>
                <c:pt idx="9">
                  <c:v>AIF</c:v>
                </c:pt>
                <c:pt idx="10">
                  <c:v>APAF-1</c:v>
                </c:pt>
                <c:pt idx="11">
                  <c:v>caspase 9</c:v>
                </c:pt>
                <c:pt idx="12">
                  <c:v>c-caspase 9</c:v>
                </c:pt>
                <c:pt idx="13">
                  <c:v>caspase 3</c:v>
                </c:pt>
                <c:pt idx="14">
                  <c:v>c-caspase 3</c:v>
                </c:pt>
                <c:pt idx="15">
                  <c:v>BID</c:v>
                </c:pt>
              </c:strCache>
            </c:strRef>
          </c:cat>
          <c:val>
            <c:numRef>
              <c:f>Sheet1!$AH$775:$AH$790</c:f>
              <c:numCache>
                <c:formatCode>0_);[Red]\(0\)</c:formatCode>
                <c:ptCount val="1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Sheet1!$AM$775:$AM$790</c:f>
                <c:numCache>
                  <c:formatCode>General</c:formatCode>
                  <c:ptCount val="16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2.1271513364108912</c:v>
                  </c:pt>
                  <c:pt idx="4">
                    <c:v>5.5567198626974941</c:v>
                  </c:pt>
                  <c:pt idx="5">
                    <c:v>3.7407951891006164</c:v>
                  </c:pt>
                  <c:pt idx="6">
                    <c:v>1.6848007349300889</c:v>
                  </c:pt>
                  <c:pt idx="7">
                    <c:v>3.2654662691042997</c:v>
                  </c:pt>
                  <c:pt idx="8">
                    <c:v>3.2028423883187944</c:v>
                  </c:pt>
                  <c:pt idx="9">
                    <c:v>2.9178723162865547</c:v>
                  </c:pt>
                  <c:pt idx="10">
                    <c:v>3.1223444053832199</c:v>
                  </c:pt>
                  <c:pt idx="11">
                    <c:v>3.882696398641631</c:v>
                  </c:pt>
                  <c:pt idx="12">
                    <c:v>4.5049941301280096</c:v>
                  </c:pt>
                  <c:pt idx="13">
                    <c:v>2.3415283095642905</c:v>
                  </c:pt>
                  <c:pt idx="14">
                    <c:v>3.3471065125762927</c:v>
                  </c:pt>
                  <c:pt idx="15">
                    <c:v>3.454803375305616</c:v>
                  </c:pt>
                </c:numCache>
              </c:numRef>
            </c:plus>
            <c:minus>
              <c:numRef>
                <c:f>Sheet1!$AM$775:$AM$790</c:f>
                <c:numCache>
                  <c:formatCode>General</c:formatCode>
                  <c:ptCount val="16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2.1271513364108912</c:v>
                  </c:pt>
                  <c:pt idx="4">
                    <c:v>5.5567198626974941</c:v>
                  </c:pt>
                  <c:pt idx="5">
                    <c:v>3.7407951891006164</c:v>
                  </c:pt>
                  <c:pt idx="6">
                    <c:v>1.6848007349300889</c:v>
                  </c:pt>
                  <c:pt idx="7">
                    <c:v>3.2654662691042997</c:v>
                  </c:pt>
                  <c:pt idx="8">
                    <c:v>3.2028423883187944</c:v>
                  </c:pt>
                  <c:pt idx="9">
                    <c:v>2.9178723162865547</c:v>
                  </c:pt>
                  <c:pt idx="10">
                    <c:v>3.1223444053832199</c:v>
                  </c:pt>
                  <c:pt idx="11">
                    <c:v>3.882696398641631</c:v>
                  </c:pt>
                  <c:pt idx="12">
                    <c:v>4.5049941301280096</c:v>
                  </c:pt>
                  <c:pt idx="13">
                    <c:v>2.3415283095642905</c:v>
                  </c:pt>
                  <c:pt idx="14">
                    <c:v>3.3471065125762927</c:v>
                  </c:pt>
                  <c:pt idx="15">
                    <c:v>3.454803375305616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Sheet1!$AG$775:$AG$790</c:f>
              <c:strCache>
                <c:ptCount val="1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p53</c:v>
                </c:pt>
                <c:pt idx="4">
                  <c:v>MDM2</c:v>
                </c:pt>
                <c:pt idx="5">
                  <c:v>BCL2</c:v>
                </c:pt>
                <c:pt idx="6">
                  <c:v>BAX</c:v>
                </c:pt>
                <c:pt idx="7">
                  <c:v>BAD</c:v>
                </c:pt>
                <c:pt idx="8">
                  <c:v>BAK</c:v>
                </c:pt>
                <c:pt idx="9">
                  <c:v>AIF</c:v>
                </c:pt>
                <c:pt idx="10">
                  <c:v>APAF-1</c:v>
                </c:pt>
                <c:pt idx="11">
                  <c:v>caspase 9</c:v>
                </c:pt>
                <c:pt idx="12">
                  <c:v>c-caspase 9</c:v>
                </c:pt>
                <c:pt idx="13">
                  <c:v>caspase 3</c:v>
                </c:pt>
                <c:pt idx="14">
                  <c:v>c-caspase 3</c:v>
                </c:pt>
                <c:pt idx="15">
                  <c:v>BID</c:v>
                </c:pt>
              </c:strCache>
            </c:strRef>
          </c:cat>
          <c:val>
            <c:numRef>
              <c:f>Sheet1!$AI$775:$AI$790</c:f>
              <c:numCache>
                <c:formatCode>0.0_);[Red]\(0.0\)</c:formatCode>
                <c:ptCount val="16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101.95040665324055</c:v>
                </c:pt>
                <c:pt idx="4">
                  <c:v>93.666015339250478</c:v>
                </c:pt>
                <c:pt idx="5">
                  <c:v>95.789098283858294</c:v>
                </c:pt>
                <c:pt idx="6">
                  <c:v>90.020057241101114</c:v>
                </c:pt>
                <c:pt idx="7">
                  <c:v>92.904199325496322</c:v>
                </c:pt>
                <c:pt idx="8">
                  <c:v>101.23772696640097</c:v>
                </c:pt>
                <c:pt idx="9">
                  <c:v>103.1875143484834</c:v>
                </c:pt>
                <c:pt idx="10">
                  <c:v>86.249231093588989</c:v>
                </c:pt>
                <c:pt idx="11">
                  <c:v>92.181135706959168</c:v>
                </c:pt>
                <c:pt idx="12">
                  <c:v>97.938777533313129</c:v>
                </c:pt>
                <c:pt idx="13">
                  <c:v>91.133300123211797</c:v>
                </c:pt>
                <c:pt idx="14">
                  <c:v>105.82304876207591</c:v>
                </c:pt>
                <c:pt idx="15">
                  <c:v>102.06148466002854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Sheet1!$AN$775:$AN$790</c:f>
                <c:numCache>
                  <c:formatCode>General</c:formatCode>
                  <c:ptCount val="16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2.3705797657345</c:v>
                  </c:pt>
                  <c:pt idx="4">
                    <c:v>3.2174587798396899</c:v>
                  </c:pt>
                  <c:pt idx="5">
                    <c:v>3.9151700023120202</c:v>
                  </c:pt>
                  <c:pt idx="6">
                    <c:v>3.0140869341873833</c:v>
                  </c:pt>
                  <c:pt idx="7">
                    <c:v>4.1098230205848161</c:v>
                  </c:pt>
                  <c:pt idx="8">
                    <c:v>4.4077558807530623</c:v>
                  </c:pt>
                  <c:pt idx="9">
                    <c:v>1.8643068878584423</c:v>
                  </c:pt>
                  <c:pt idx="10">
                    <c:v>4.7545820390107272</c:v>
                  </c:pt>
                  <c:pt idx="11">
                    <c:v>3.7174128151282524</c:v>
                  </c:pt>
                  <c:pt idx="12">
                    <c:v>5.0199353796259105</c:v>
                  </c:pt>
                  <c:pt idx="13">
                    <c:v>2.0451847437921189</c:v>
                  </c:pt>
                  <c:pt idx="14">
                    <c:v>4.1474575608288937</c:v>
                  </c:pt>
                  <c:pt idx="15">
                    <c:v>5.2076549740318328</c:v>
                  </c:pt>
                </c:numCache>
              </c:numRef>
            </c:plus>
            <c:minus>
              <c:numRef>
                <c:f>Sheet1!$AN$775:$AN$789</c:f>
                <c:numCache>
                  <c:formatCode>General</c:formatCode>
                  <c:ptCount val="15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2.3705797657345</c:v>
                  </c:pt>
                  <c:pt idx="4">
                    <c:v>3.2174587798396899</c:v>
                  </c:pt>
                  <c:pt idx="5">
                    <c:v>3.9151700023120202</c:v>
                  </c:pt>
                  <c:pt idx="6">
                    <c:v>3.0140869341873833</c:v>
                  </c:pt>
                  <c:pt idx="7">
                    <c:v>4.1098230205848161</c:v>
                  </c:pt>
                  <c:pt idx="8">
                    <c:v>4.4077558807530623</c:v>
                  </c:pt>
                  <c:pt idx="9">
                    <c:v>1.8643068878584423</c:v>
                  </c:pt>
                  <c:pt idx="10">
                    <c:v>4.7545820390107272</c:v>
                  </c:pt>
                  <c:pt idx="11">
                    <c:v>3.7174128151282524</c:v>
                  </c:pt>
                  <c:pt idx="12">
                    <c:v>5.0199353796259105</c:v>
                  </c:pt>
                  <c:pt idx="13">
                    <c:v>2.0451847437921189</c:v>
                  </c:pt>
                  <c:pt idx="14">
                    <c:v>4.1474575608288937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Sheet1!$AG$775:$AG$790</c:f>
              <c:strCache>
                <c:ptCount val="1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p53</c:v>
                </c:pt>
                <c:pt idx="4">
                  <c:v>MDM2</c:v>
                </c:pt>
                <c:pt idx="5">
                  <c:v>BCL2</c:v>
                </c:pt>
                <c:pt idx="6">
                  <c:v>BAX</c:v>
                </c:pt>
                <c:pt idx="7">
                  <c:v>BAD</c:v>
                </c:pt>
                <c:pt idx="8">
                  <c:v>BAK</c:v>
                </c:pt>
                <c:pt idx="9">
                  <c:v>AIF</c:v>
                </c:pt>
                <c:pt idx="10">
                  <c:v>APAF-1</c:v>
                </c:pt>
                <c:pt idx="11">
                  <c:v>caspase 9</c:v>
                </c:pt>
                <c:pt idx="12">
                  <c:v>c-caspase 9</c:v>
                </c:pt>
                <c:pt idx="13">
                  <c:v>caspase 3</c:v>
                </c:pt>
                <c:pt idx="14">
                  <c:v>c-caspase 3</c:v>
                </c:pt>
                <c:pt idx="15">
                  <c:v>BID</c:v>
                </c:pt>
              </c:strCache>
            </c:strRef>
          </c:cat>
          <c:val>
            <c:numRef>
              <c:f>Sheet1!$AJ$775:$AJ$790</c:f>
              <c:numCache>
                <c:formatCode>0.0_);[Red]\(0.0\)</c:formatCode>
                <c:ptCount val="16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104.59564767088042</c:v>
                </c:pt>
                <c:pt idx="4">
                  <c:v>88.706651078206221</c:v>
                </c:pt>
                <c:pt idx="5">
                  <c:v>93.962269915444679</c:v>
                </c:pt>
                <c:pt idx="6">
                  <c:v>80.562630574133038</c:v>
                </c:pt>
                <c:pt idx="7">
                  <c:v>96.345928836914212</c:v>
                </c:pt>
                <c:pt idx="8">
                  <c:v>104.00670517309543</c:v>
                </c:pt>
                <c:pt idx="9">
                  <c:v>98.708554668764435</c:v>
                </c:pt>
                <c:pt idx="10">
                  <c:v>85.854572198240902</c:v>
                </c:pt>
                <c:pt idx="11">
                  <c:v>90.091844752664983</c:v>
                </c:pt>
                <c:pt idx="12">
                  <c:v>95.211760496510252</c:v>
                </c:pt>
                <c:pt idx="13">
                  <c:v>94.986947107758198</c:v>
                </c:pt>
                <c:pt idx="14">
                  <c:v>100.57503924210991</c:v>
                </c:pt>
                <c:pt idx="15">
                  <c:v>98.45931663773527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Sheet1!$AO$775:$AO$789</c:f>
                <c:numCache>
                  <c:formatCode>General</c:formatCode>
                  <c:ptCount val="15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2.2807904152565399</c:v>
                  </c:pt>
                  <c:pt idx="4">
                    <c:v>5.0578992644993903</c:v>
                  </c:pt>
                  <c:pt idx="5">
                    <c:v>1.9567612535118915</c:v>
                  </c:pt>
                  <c:pt idx="6">
                    <c:v>3.2466970835083417</c:v>
                  </c:pt>
                  <c:pt idx="7">
                    <c:v>1.6188810854276938</c:v>
                  </c:pt>
                  <c:pt idx="8">
                    <c:v>5.1241004534053705</c:v>
                  </c:pt>
                  <c:pt idx="9">
                    <c:v>1.7197789456305421</c:v>
                  </c:pt>
                  <c:pt idx="10">
                    <c:v>4.263050871020118</c:v>
                  </c:pt>
                  <c:pt idx="11">
                    <c:v>2.325222880864616</c:v>
                  </c:pt>
                  <c:pt idx="12">
                    <c:v>4.6669074020021473</c:v>
                  </c:pt>
                  <c:pt idx="13">
                    <c:v>4.5188926080005007</c:v>
                  </c:pt>
                  <c:pt idx="14">
                    <c:v>1.7349339196270595</c:v>
                  </c:pt>
                </c:numCache>
              </c:numRef>
            </c:plus>
            <c:minus>
              <c:numRef>
                <c:f>Sheet1!$AO$775:$AO$789</c:f>
                <c:numCache>
                  <c:formatCode>General</c:formatCode>
                  <c:ptCount val="15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2.2807904152565399</c:v>
                  </c:pt>
                  <c:pt idx="4">
                    <c:v>5.0578992644993903</c:v>
                  </c:pt>
                  <c:pt idx="5">
                    <c:v>1.9567612535118915</c:v>
                  </c:pt>
                  <c:pt idx="6">
                    <c:v>3.2466970835083417</c:v>
                  </c:pt>
                  <c:pt idx="7">
                    <c:v>1.6188810854276938</c:v>
                  </c:pt>
                  <c:pt idx="8">
                    <c:v>5.1241004534053705</c:v>
                  </c:pt>
                  <c:pt idx="9">
                    <c:v>1.7197789456305421</c:v>
                  </c:pt>
                  <c:pt idx="10">
                    <c:v>4.263050871020118</c:v>
                  </c:pt>
                  <c:pt idx="11">
                    <c:v>2.325222880864616</c:v>
                  </c:pt>
                  <c:pt idx="12">
                    <c:v>4.6669074020021473</c:v>
                  </c:pt>
                  <c:pt idx="13">
                    <c:v>4.5188926080005007</c:v>
                  </c:pt>
                  <c:pt idx="14">
                    <c:v>1.7349339196270595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Sheet1!$AG$775:$AG$790</c:f>
              <c:strCache>
                <c:ptCount val="1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p53</c:v>
                </c:pt>
                <c:pt idx="4">
                  <c:v>MDM2</c:v>
                </c:pt>
                <c:pt idx="5">
                  <c:v>BCL2</c:v>
                </c:pt>
                <c:pt idx="6">
                  <c:v>BAX</c:v>
                </c:pt>
                <c:pt idx="7">
                  <c:v>BAD</c:v>
                </c:pt>
                <c:pt idx="8">
                  <c:v>BAK</c:v>
                </c:pt>
                <c:pt idx="9">
                  <c:v>AIF</c:v>
                </c:pt>
                <c:pt idx="10">
                  <c:v>APAF-1</c:v>
                </c:pt>
                <c:pt idx="11">
                  <c:v>caspase 9</c:v>
                </c:pt>
                <c:pt idx="12">
                  <c:v>c-caspase 9</c:v>
                </c:pt>
                <c:pt idx="13">
                  <c:v>caspase 3</c:v>
                </c:pt>
                <c:pt idx="14">
                  <c:v>c-caspase 3</c:v>
                </c:pt>
                <c:pt idx="15">
                  <c:v>BID</c:v>
                </c:pt>
              </c:strCache>
            </c:strRef>
          </c:cat>
          <c:val>
            <c:numRef>
              <c:f>Sheet1!$AK$775:$AK$790</c:f>
              <c:numCache>
                <c:formatCode>0.0_);[Red]\(0.0\)</c:formatCode>
                <c:ptCount val="16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99.275247356949706</c:v>
                </c:pt>
                <c:pt idx="4">
                  <c:v>99.051044578458828</c:v>
                </c:pt>
                <c:pt idx="5">
                  <c:v>88.255190332056472</c:v>
                </c:pt>
                <c:pt idx="6">
                  <c:v>91.565747328740159</c:v>
                </c:pt>
                <c:pt idx="7">
                  <c:v>93.887384317718002</c:v>
                </c:pt>
                <c:pt idx="8">
                  <c:v>98.728995269003036</c:v>
                </c:pt>
                <c:pt idx="9">
                  <c:v>104.09148549543549</c:v>
                </c:pt>
                <c:pt idx="10">
                  <c:v>84.446917134998102</c:v>
                </c:pt>
                <c:pt idx="11">
                  <c:v>94.624988806013604</c:v>
                </c:pt>
                <c:pt idx="12">
                  <c:v>84.891881541637872</c:v>
                </c:pt>
                <c:pt idx="13">
                  <c:v>96.412928668204941</c:v>
                </c:pt>
                <c:pt idx="14">
                  <c:v>98.063112625797359</c:v>
                </c:pt>
                <c:pt idx="15">
                  <c:v>101.87678930219759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23239280"/>
        <c:axId val="223239840"/>
      </c:barChart>
      <c:catAx>
        <c:axId val="223239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223239840"/>
        <c:crosses val="autoZero"/>
        <c:auto val="1"/>
        <c:lblAlgn val="ctr"/>
        <c:lblOffset val="100"/>
        <c:noMultiLvlLbl val="0"/>
      </c:catAx>
      <c:valAx>
        <c:axId val="223239840"/>
        <c:scaling>
          <c:orientation val="minMax"/>
          <c:max val="115"/>
          <c:min val="8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223239280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802528546026649"/>
          <c:y val="0.43185606532436727"/>
          <c:w val="8.8926499349488236E-2"/>
          <c:h val="0.20085999658285064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FAS-mediated Cellular apoptosis</a:t>
            </a:r>
          </a:p>
        </c:rich>
      </c:tx>
      <c:layout>
        <c:manualLayout>
          <c:xMode val="edge"/>
          <c:yMode val="edge"/>
          <c:x val="0.39252537709894897"/>
          <c:y val="1.534489683451490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0505328400215454E-2"/>
          <c:y val="9.3669216614827064E-2"/>
          <c:w val="0.78734512854567873"/>
          <c:h val="0.722134960610823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Sheet1!$AG$803:$AG$815</c:f>
              <c:strCache>
                <c:ptCount val="13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FASL</c:v>
                </c:pt>
                <c:pt idx="4">
                  <c:v>FAS</c:v>
                </c:pt>
                <c:pt idx="5">
                  <c:v>FADD</c:v>
                </c:pt>
                <c:pt idx="6">
                  <c:v>FLIP</c:v>
                </c:pt>
                <c:pt idx="7">
                  <c:v>BID</c:v>
                </c:pt>
                <c:pt idx="8">
                  <c:v>caspase 8</c:v>
                </c:pt>
                <c:pt idx="9">
                  <c:v>caspase 3</c:v>
                </c:pt>
                <c:pt idx="10">
                  <c:v>c-caspase 3</c:v>
                </c:pt>
                <c:pt idx="11">
                  <c:v>PARP</c:v>
                </c:pt>
                <c:pt idx="12">
                  <c:v>c-PARP</c:v>
                </c:pt>
              </c:strCache>
            </c:strRef>
          </c:cat>
          <c:val>
            <c:numRef>
              <c:f>Sheet1!$AH$803:$AH$815</c:f>
              <c:numCache>
                <c:formatCode>0_);[Red]\(0\)</c:formatCode>
                <c:ptCount val="1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Sheet1!$AM$803:$AM$815</c:f>
                <c:numCache>
                  <c:formatCode>General</c:formatCode>
                  <c:ptCount val="13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3.6944836337244134</c:v>
                  </c:pt>
                  <c:pt idx="4">
                    <c:v>3.3822701982330594</c:v>
                  </c:pt>
                  <c:pt idx="5">
                    <c:v>2.1402937713423533</c:v>
                  </c:pt>
                  <c:pt idx="6">
                    <c:v>3.2369687595546406</c:v>
                  </c:pt>
                  <c:pt idx="7">
                    <c:v>3.454803375305616</c:v>
                  </c:pt>
                  <c:pt idx="8">
                    <c:v>0.33282819251388834</c:v>
                  </c:pt>
                  <c:pt idx="9">
                    <c:v>2.3415283095642905</c:v>
                  </c:pt>
                  <c:pt idx="10">
                    <c:v>3.3471065125762927</c:v>
                  </c:pt>
                  <c:pt idx="11">
                    <c:v>3.3988199975227475</c:v>
                  </c:pt>
                  <c:pt idx="12">
                    <c:v>3.1573185914377664</c:v>
                  </c:pt>
                </c:numCache>
              </c:numRef>
            </c:plus>
            <c:minus>
              <c:numRef>
                <c:f>Sheet1!$AM$803:$AM$815</c:f>
                <c:numCache>
                  <c:formatCode>General</c:formatCode>
                  <c:ptCount val="13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3.6944836337244134</c:v>
                  </c:pt>
                  <c:pt idx="4">
                    <c:v>3.3822701982330594</c:v>
                  </c:pt>
                  <c:pt idx="5">
                    <c:v>2.1402937713423533</c:v>
                  </c:pt>
                  <c:pt idx="6">
                    <c:v>3.2369687595546406</c:v>
                  </c:pt>
                  <c:pt idx="7">
                    <c:v>3.454803375305616</c:v>
                  </c:pt>
                  <c:pt idx="8">
                    <c:v>0.33282819251388834</c:v>
                  </c:pt>
                  <c:pt idx="9">
                    <c:v>2.3415283095642905</c:v>
                  </c:pt>
                  <c:pt idx="10">
                    <c:v>3.3471065125762927</c:v>
                  </c:pt>
                  <c:pt idx="11">
                    <c:v>3.3988199975227475</c:v>
                  </c:pt>
                  <c:pt idx="12">
                    <c:v>3.1573185914377664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Sheet1!$AG$803:$AG$815</c:f>
              <c:strCache>
                <c:ptCount val="13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FASL</c:v>
                </c:pt>
                <c:pt idx="4">
                  <c:v>FAS</c:v>
                </c:pt>
                <c:pt idx="5">
                  <c:v>FADD</c:v>
                </c:pt>
                <c:pt idx="6">
                  <c:v>FLIP</c:v>
                </c:pt>
                <c:pt idx="7">
                  <c:v>BID</c:v>
                </c:pt>
                <c:pt idx="8">
                  <c:v>caspase 8</c:v>
                </c:pt>
                <c:pt idx="9">
                  <c:v>caspase 3</c:v>
                </c:pt>
                <c:pt idx="10">
                  <c:v>c-caspase 3</c:v>
                </c:pt>
                <c:pt idx="11">
                  <c:v>PARP</c:v>
                </c:pt>
                <c:pt idx="12">
                  <c:v>c-PARP</c:v>
                </c:pt>
              </c:strCache>
            </c:strRef>
          </c:cat>
          <c:val>
            <c:numRef>
              <c:f>Sheet1!$AI$803:$AI$815</c:f>
              <c:numCache>
                <c:formatCode>0.0_);[Red]\(0.0\)</c:formatCode>
                <c:ptCount val="13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97.567877193775729</c:v>
                </c:pt>
                <c:pt idx="4">
                  <c:v>107.58825077857665</c:v>
                </c:pt>
                <c:pt idx="5">
                  <c:v>106.01279659712985</c:v>
                </c:pt>
                <c:pt idx="6">
                  <c:v>98.715974982656817</c:v>
                </c:pt>
                <c:pt idx="7">
                  <c:v>102.06148466002854</c:v>
                </c:pt>
                <c:pt idx="8">
                  <c:v>96.981863599319169</c:v>
                </c:pt>
                <c:pt idx="9">
                  <c:v>91.133300123211797</c:v>
                </c:pt>
                <c:pt idx="10">
                  <c:v>105.82304876207591</c:v>
                </c:pt>
                <c:pt idx="11">
                  <c:v>106.43273827044214</c:v>
                </c:pt>
                <c:pt idx="12">
                  <c:v>98.202596978546495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Sheet1!$AN$803:$AN$815</c:f>
                <c:numCache>
                  <c:formatCode>General</c:formatCode>
                  <c:ptCount val="13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2.9105215800693225</c:v>
                  </c:pt>
                  <c:pt idx="4">
                    <c:v>2.1026770611993175</c:v>
                  </c:pt>
                  <c:pt idx="5">
                    <c:v>1.8382229882988637</c:v>
                  </c:pt>
                  <c:pt idx="6">
                    <c:v>4.3317263786493694</c:v>
                  </c:pt>
                  <c:pt idx="7">
                    <c:v>5.2076549740318328</c:v>
                  </c:pt>
                  <c:pt idx="8">
                    <c:v>1.2933126653566447</c:v>
                  </c:pt>
                  <c:pt idx="9">
                    <c:v>2.0451847437921189</c:v>
                  </c:pt>
                  <c:pt idx="10">
                    <c:v>4.1474575608288937</c:v>
                  </c:pt>
                  <c:pt idx="11">
                    <c:v>2.7789387926889448</c:v>
                  </c:pt>
                  <c:pt idx="12">
                    <c:v>2.0054998165609295</c:v>
                  </c:pt>
                </c:numCache>
              </c:numRef>
            </c:plus>
            <c:minus>
              <c:numRef>
                <c:f>Sheet1!$AN$803:$AN$815</c:f>
                <c:numCache>
                  <c:formatCode>General</c:formatCode>
                  <c:ptCount val="13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2.9105215800693225</c:v>
                  </c:pt>
                  <c:pt idx="4">
                    <c:v>2.1026770611993175</c:v>
                  </c:pt>
                  <c:pt idx="5">
                    <c:v>1.8382229882988637</c:v>
                  </c:pt>
                  <c:pt idx="6">
                    <c:v>4.3317263786493694</c:v>
                  </c:pt>
                  <c:pt idx="7">
                    <c:v>5.2076549740318328</c:v>
                  </c:pt>
                  <c:pt idx="8">
                    <c:v>1.2933126653566447</c:v>
                  </c:pt>
                  <c:pt idx="9">
                    <c:v>2.0451847437921189</c:v>
                  </c:pt>
                  <c:pt idx="10">
                    <c:v>4.1474575608288937</c:v>
                  </c:pt>
                  <c:pt idx="11">
                    <c:v>2.7789387926889448</c:v>
                  </c:pt>
                  <c:pt idx="12">
                    <c:v>2.0054998165609295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Sheet1!$AG$803:$AG$815</c:f>
              <c:strCache>
                <c:ptCount val="13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FASL</c:v>
                </c:pt>
                <c:pt idx="4">
                  <c:v>FAS</c:v>
                </c:pt>
                <c:pt idx="5">
                  <c:v>FADD</c:v>
                </c:pt>
                <c:pt idx="6">
                  <c:v>FLIP</c:v>
                </c:pt>
                <c:pt idx="7">
                  <c:v>BID</c:v>
                </c:pt>
                <c:pt idx="8">
                  <c:v>caspase 8</c:v>
                </c:pt>
                <c:pt idx="9">
                  <c:v>caspase 3</c:v>
                </c:pt>
                <c:pt idx="10">
                  <c:v>c-caspase 3</c:v>
                </c:pt>
                <c:pt idx="11">
                  <c:v>PARP</c:v>
                </c:pt>
                <c:pt idx="12">
                  <c:v>c-PARP</c:v>
                </c:pt>
              </c:strCache>
            </c:strRef>
          </c:cat>
          <c:val>
            <c:numRef>
              <c:f>Sheet1!$AJ$803:$AJ$815</c:f>
              <c:numCache>
                <c:formatCode>0.0_);[Red]\(0.0\)</c:formatCode>
                <c:ptCount val="13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100.28489659023016</c:v>
                </c:pt>
                <c:pt idx="4">
                  <c:v>97.146370225563118</c:v>
                </c:pt>
                <c:pt idx="5">
                  <c:v>108.49489542128204</c:v>
                </c:pt>
                <c:pt idx="6">
                  <c:v>97.141802920000202</c:v>
                </c:pt>
                <c:pt idx="7">
                  <c:v>98.45931663773527</c:v>
                </c:pt>
                <c:pt idx="8">
                  <c:v>98.398375537045339</c:v>
                </c:pt>
                <c:pt idx="9">
                  <c:v>94.986947107758198</c:v>
                </c:pt>
                <c:pt idx="10">
                  <c:v>100.57503924210991</c:v>
                </c:pt>
                <c:pt idx="11">
                  <c:v>97.204176326070396</c:v>
                </c:pt>
                <c:pt idx="12">
                  <c:v>90.622020320744269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Sheet1!$AO$803:$AO$815</c:f>
                <c:numCache>
                  <c:formatCode>General</c:formatCode>
                  <c:ptCount val="13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3.6689706710209968</c:v>
                  </c:pt>
                  <c:pt idx="4">
                    <c:v>3.8360861724677857</c:v>
                  </c:pt>
                  <c:pt idx="5">
                    <c:v>2.9409841959086074</c:v>
                  </c:pt>
                  <c:pt idx="6">
                    <c:v>3.5017731024870464</c:v>
                  </c:pt>
                  <c:pt idx="7">
                    <c:v>1.7928513944349529</c:v>
                  </c:pt>
                  <c:pt idx="8">
                    <c:v>1.0465069476047386</c:v>
                  </c:pt>
                  <c:pt idx="9">
                    <c:v>4.5188926080005007</c:v>
                  </c:pt>
                  <c:pt idx="10">
                    <c:v>1.7349339196270595</c:v>
                  </c:pt>
                  <c:pt idx="11">
                    <c:v>3.2665700698163347</c:v>
                  </c:pt>
                  <c:pt idx="12">
                    <c:v>3.236674213120704</c:v>
                  </c:pt>
                </c:numCache>
              </c:numRef>
            </c:plus>
            <c:minus>
              <c:numRef>
                <c:f>Sheet1!$AO$803:$AO$815</c:f>
                <c:numCache>
                  <c:formatCode>General</c:formatCode>
                  <c:ptCount val="13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3.6689706710209968</c:v>
                  </c:pt>
                  <c:pt idx="4">
                    <c:v>3.8360861724677857</c:v>
                  </c:pt>
                  <c:pt idx="5">
                    <c:v>2.9409841959086074</c:v>
                  </c:pt>
                  <c:pt idx="6">
                    <c:v>3.5017731024870464</c:v>
                  </c:pt>
                  <c:pt idx="7">
                    <c:v>1.7928513944349529</c:v>
                  </c:pt>
                  <c:pt idx="8">
                    <c:v>1.0465069476047386</c:v>
                  </c:pt>
                  <c:pt idx="9">
                    <c:v>4.5188926080005007</c:v>
                  </c:pt>
                  <c:pt idx="10">
                    <c:v>1.7349339196270595</c:v>
                  </c:pt>
                  <c:pt idx="11">
                    <c:v>3.2665700698163347</c:v>
                  </c:pt>
                  <c:pt idx="12">
                    <c:v>3.236674213120704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Sheet1!$AG$803:$AG$815</c:f>
              <c:strCache>
                <c:ptCount val="13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FASL</c:v>
                </c:pt>
                <c:pt idx="4">
                  <c:v>FAS</c:v>
                </c:pt>
                <c:pt idx="5">
                  <c:v>FADD</c:v>
                </c:pt>
                <c:pt idx="6">
                  <c:v>FLIP</c:v>
                </c:pt>
                <c:pt idx="7">
                  <c:v>BID</c:v>
                </c:pt>
                <c:pt idx="8">
                  <c:v>caspase 8</c:v>
                </c:pt>
                <c:pt idx="9">
                  <c:v>caspase 3</c:v>
                </c:pt>
                <c:pt idx="10">
                  <c:v>c-caspase 3</c:v>
                </c:pt>
                <c:pt idx="11">
                  <c:v>PARP</c:v>
                </c:pt>
                <c:pt idx="12">
                  <c:v>c-PARP</c:v>
                </c:pt>
              </c:strCache>
            </c:strRef>
          </c:cat>
          <c:val>
            <c:numRef>
              <c:f>Sheet1!$AK$803:$AK$815</c:f>
              <c:numCache>
                <c:formatCode>0.0_);[Red]\(0.0\)</c:formatCode>
                <c:ptCount val="13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101.47568750229439</c:v>
                </c:pt>
                <c:pt idx="4">
                  <c:v>98.656476096586672</c:v>
                </c:pt>
                <c:pt idx="5">
                  <c:v>104.17760534105599</c:v>
                </c:pt>
                <c:pt idx="6">
                  <c:v>100.13280571072822</c:v>
                </c:pt>
                <c:pt idx="7">
                  <c:v>101.87678930219759</c:v>
                </c:pt>
                <c:pt idx="8">
                  <c:v>95.597979783565663</c:v>
                </c:pt>
                <c:pt idx="9">
                  <c:v>96.412928668204941</c:v>
                </c:pt>
                <c:pt idx="10">
                  <c:v>98.063112625797359</c:v>
                </c:pt>
                <c:pt idx="11">
                  <c:v>91.561423536643886</c:v>
                </c:pt>
                <c:pt idx="12">
                  <c:v>91.430540076885407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23912224"/>
        <c:axId val="223912784"/>
      </c:barChart>
      <c:catAx>
        <c:axId val="2239122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223912784"/>
        <c:crosses val="autoZero"/>
        <c:auto val="1"/>
        <c:lblAlgn val="ctr"/>
        <c:lblOffset val="100"/>
        <c:noMultiLvlLbl val="0"/>
      </c:catAx>
      <c:valAx>
        <c:axId val="223912784"/>
        <c:scaling>
          <c:orientation val="minMax"/>
          <c:max val="120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layout/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223912224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904523606235963"/>
          <c:y val="0.43637446326473084"/>
          <c:w val="8.8926499349488305E-2"/>
          <c:h val="0.20085999658285072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 sz="1800" b="1" i="0" u="none" strike="noStrike" baseline="0"/>
              <a:t>p53-mediated </a:t>
            </a:r>
            <a:r>
              <a:rPr lang="en-US" altLang="en-US"/>
              <a:t>Cellular apoptosis</a:t>
            </a:r>
          </a:p>
        </c:rich>
      </c:tx>
      <c:layout>
        <c:manualLayout>
          <c:xMode val="edge"/>
          <c:yMode val="edge"/>
          <c:x val="0.39239512183719538"/>
          <c:y val="2.200647297257395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7123027941350134E-2"/>
          <c:y val="0.10407602628656719"/>
          <c:w val="0.79035391782689779"/>
          <c:h val="0.79856151697111066"/>
        </c:manualLayout>
      </c:layout>
      <c:lineChart>
        <c:grouping val="standard"/>
        <c:varyColors val="0"/>
        <c:ser>
          <c:idx val="0"/>
          <c:order val="0"/>
          <c:tx>
            <c:strRef>
              <c:f>Sheet1!$AG$775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Sheet1!$AH$775:$AK$775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Sheet1!$AG$776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plus>
            <c:min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Sheet1!$AH$776:$AK$776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Sheet1!$AG$777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Sheet1!$AL$777:$AO$777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Sheet1!$AH$777:$AK$777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Sheet1!$AG$778</c:f>
              <c:strCache>
                <c:ptCount val="1"/>
                <c:pt idx="0">
                  <c:v>p53</c:v>
                </c:pt>
              </c:strCache>
            </c:strRef>
          </c:tx>
          <c:spPr>
            <a:ln w="63500">
              <a:solidFill>
                <a:srgbClr val="00B0F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Sheet1!$AH$778:$AK$778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101.95040665324055</c:v>
                </c:pt>
                <c:pt idx="2">
                  <c:v>104.59564767088042</c:v>
                </c:pt>
                <c:pt idx="3">
                  <c:v>99.275247356949706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Sheet1!$AG$779</c:f>
              <c:strCache>
                <c:ptCount val="1"/>
                <c:pt idx="0">
                  <c:v>MDM2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Sheet1!$AL$779:$AO$779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5.5567198626974941</c:v>
                  </c:pt>
                  <c:pt idx="2">
                    <c:v>3.2174587798396899</c:v>
                  </c:pt>
                  <c:pt idx="3">
                    <c:v>5.0578992644993903</c:v>
                  </c:pt>
                </c:numCache>
              </c:numRef>
            </c:plus>
            <c:minus>
              <c:numRef>
                <c:f>Sheet1!$AL$779:$AO$779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5.5567198626974941</c:v>
                  </c:pt>
                  <c:pt idx="2">
                    <c:v>3.2174587798396899</c:v>
                  </c:pt>
                  <c:pt idx="3">
                    <c:v>5.0578992644993903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Sheet1!$AH$779:$AK$779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93.666015339250478</c:v>
                </c:pt>
                <c:pt idx="2">
                  <c:v>88.706651078206221</c:v>
                </c:pt>
                <c:pt idx="3">
                  <c:v>99.051044578458828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Sheet1!$AG$780</c:f>
              <c:strCache>
                <c:ptCount val="1"/>
                <c:pt idx="0">
                  <c:v>BCL2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Sheet1!$AL$780:$AO$780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3.7407951891006164</c:v>
                  </c:pt>
                  <c:pt idx="2">
                    <c:v>3.9151700023120202</c:v>
                  </c:pt>
                  <c:pt idx="3">
                    <c:v>1.9567612535118915</c:v>
                  </c:pt>
                </c:numCache>
              </c:numRef>
            </c:plus>
            <c:minus>
              <c:numRef>
                <c:f>Sheet1!$AL$780:$AO$780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3.7407951891006164</c:v>
                  </c:pt>
                  <c:pt idx="2">
                    <c:v>3.9151700023120202</c:v>
                  </c:pt>
                  <c:pt idx="3">
                    <c:v>1.9567612535118915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Sheet1!$AH$780:$AK$780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95.789098283858294</c:v>
                </c:pt>
                <c:pt idx="2">
                  <c:v>93.962269915444679</c:v>
                </c:pt>
                <c:pt idx="3">
                  <c:v>88.255190332056472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Sheet1!$AG$781</c:f>
              <c:strCache>
                <c:ptCount val="1"/>
                <c:pt idx="0">
                  <c:v>BAX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Sheet1!$AL$781:$AO$781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1.6848007349300889</c:v>
                  </c:pt>
                  <c:pt idx="2">
                    <c:v>3.0140869341873833</c:v>
                  </c:pt>
                  <c:pt idx="3">
                    <c:v>3.2466970835083417</c:v>
                  </c:pt>
                </c:numCache>
              </c:numRef>
            </c:plus>
            <c:minus>
              <c:numRef>
                <c:f>Sheet1!$AL$781:$AO$781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1.6848007349300889</c:v>
                  </c:pt>
                  <c:pt idx="2">
                    <c:v>3.0140869341873833</c:v>
                  </c:pt>
                  <c:pt idx="3">
                    <c:v>3.2466970835083417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Sheet1!$AH$781:$AK$781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90.020057241101114</c:v>
                </c:pt>
                <c:pt idx="2">
                  <c:v>80.562630574133038</c:v>
                </c:pt>
                <c:pt idx="3">
                  <c:v>91.565747328740159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Sheet1!$AG$782</c:f>
              <c:strCache>
                <c:ptCount val="1"/>
                <c:pt idx="0">
                  <c:v>BAD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Sheet1!$AL$782:$AO$782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3.2654662691042997</c:v>
                  </c:pt>
                  <c:pt idx="2">
                    <c:v>4.1098230205848161</c:v>
                  </c:pt>
                  <c:pt idx="3">
                    <c:v>1.6188810854276938</c:v>
                  </c:pt>
                </c:numCache>
              </c:numRef>
            </c:plus>
            <c:minus>
              <c:numRef>
                <c:f>Sheet1!$AL$782:$AO$782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3.2654662691042997</c:v>
                  </c:pt>
                  <c:pt idx="2">
                    <c:v>4.1098230205848161</c:v>
                  </c:pt>
                  <c:pt idx="3">
                    <c:v>1.6188810854276938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Sheet1!$AH$782:$AK$782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92.904199325496322</c:v>
                </c:pt>
                <c:pt idx="2">
                  <c:v>96.345928836914212</c:v>
                </c:pt>
                <c:pt idx="3">
                  <c:v>93.887384317718002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Sheet1!$AG$783</c:f>
              <c:strCache>
                <c:ptCount val="1"/>
                <c:pt idx="0">
                  <c:v>BAK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Sheet1!$AL$783:$AO$783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3.2028423883187944</c:v>
                  </c:pt>
                  <c:pt idx="2">
                    <c:v>4.4077558807530623</c:v>
                  </c:pt>
                  <c:pt idx="3">
                    <c:v>5.1241004534053705</c:v>
                  </c:pt>
                </c:numCache>
              </c:numRef>
            </c:plus>
            <c:minus>
              <c:numRef>
                <c:f>Sheet1!$AL$783:$AO$783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3.2028423883187944</c:v>
                  </c:pt>
                  <c:pt idx="2">
                    <c:v>4.4077558807530623</c:v>
                  </c:pt>
                  <c:pt idx="3">
                    <c:v>5.1241004534053705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Sheet1!$AH$783:$AK$783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101.23772696640097</c:v>
                </c:pt>
                <c:pt idx="2">
                  <c:v>104.00670517309543</c:v>
                </c:pt>
                <c:pt idx="3">
                  <c:v>98.728995269003036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Sheet1!$AG$784</c:f>
              <c:strCache>
                <c:ptCount val="1"/>
                <c:pt idx="0">
                  <c:v>AIF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Sheet1!$AH$784:$AK$784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103.1875143484834</c:v>
                </c:pt>
                <c:pt idx="2">
                  <c:v>98.708554668764435</c:v>
                </c:pt>
                <c:pt idx="3">
                  <c:v>104.09148549543549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Sheet1!$AG$785</c:f>
              <c:strCache>
                <c:ptCount val="1"/>
                <c:pt idx="0">
                  <c:v>APAF-1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Sheet1!$AL$785:$AO$785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3.1223444053832199</c:v>
                  </c:pt>
                  <c:pt idx="2">
                    <c:v>4.7545820390107272</c:v>
                  </c:pt>
                  <c:pt idx="3">
                    <c:v>4.263050871020118</c:v>
                  </c:pt>
                </c:numCache>
              </c:numRef>
            </c:plus>
            <c:minus>
              <c:numRef>
                <c:f>Sheet1!$AL$785:$AO$785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3.1223444053832199</c:v>
                  </c:pt>
                  <c:pt idx="2">
                    <c:v>4.7545820390107272</c:v>
                  </c:pt>
                  <c:pt idx="3">
                    <c:v>4.263050871020118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Sheet1!$AH$785:$AK$785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86.249231093588989</c:v>
                </c:pt>
                <c:pt idx="2">
                  <c:v>85.854572198240902</c:v>
                </c:pt>
                <c:pt idx="3">
                  <c:v>84.446917134998102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Sheet1!$AG$786</c:f>
              <c:strCache>
                <c:ptCount val="1"/>
                <c:pt idx="0">
                  <c:v>caspase 9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Sheet1!$AL$786:$AO$786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3.882696398641631</c:v>
                  </c:pt>
                  <c:pt idx="2">
                    <c:v>3.7174128151282524</c:v>
                  </c:pt>
                  <c:pt idx="3">
                    <c:v>2.325222880864616</c:v>
                  </c:pt>
                </c:numCache>
              </c:numRef>
            </c:plus>
            <c:minus>
              <c:numRef>
                <c:f>Sheet1!$AL$787:$AO$787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4.5049941301280096</c:v>
                  </c:pt>
                  <c:pt idx="2">
                    <c:v>5.0199353796259105</c:v>
                  </c:pt>
                  <c:pt idx="3">
                    <c:v>4.6669074020021473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Sheet1!$AH$786:$AK$786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92.181135706959168</c:v>
                </c:pt>
                <c:pt idx="2">
                  <c:v>90.091844752664983</c:v>
                </c:pt>
                <c:pt idx="3">
                  <c:v>94.624988806013604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Sheet1!$AG$787</c:f>
              <c:strCache>
                <c:ptCount val="1"/>
                <c:pt idx="0">
                  <c:v>c-caspase 9</c:v>
                </c:pt>
              </c:strCache>
            </c:strRef>
          </c:tx>
          <c:spPr>
            <a:ln w="63500">
              <a:solidFill>
                <a:srgbClr val="FF000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Sheet1!$AH$787:$AK$787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97.938777533313129</c:v>
                </c:pt>
                <c:pt idx="2">
                  <c:v>95.211760496510252</c:v>
                </c:pt>
                <c:pt idx="3">
                  <c:v>84.891881541637872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Sheet1!$AG$788</c:f>
              <c:strCache>
                <c:ptCount val="1"/>
                <c:pt idx="0">
                  <c:v>caspase 3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Sheet1!$AH$788:$AK$788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91.133300123211797</c:v>
                </c:pt>
                <c:pt idx="2">
                  <c:v>94.986947107758198</c:v>
                </c:pt>
                <c:pt idx="3">
                  <c:v>96.412928668204941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Sheet1!$AG$789</c:f>
              <c:strCache>
                <c:ptCount val="1"/>
                <c:pt idx="0">
                  <c:v>c-caspase 3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Sheet1!$AL$789:$AO$789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3.3471065125762927</c:v>
                  </c:pt>
                  <c:pt idx="2">
                    <c:v>4.1474575608288937</c:v>
                  </c:pt>
                  <c:pt idx="3">
                    <c:v>1.7349339196270595</c:v>
                  </c:pt>
                </c:numCache>
              </c:numRef>
            </c:plus>
            <c:minus>
              <c:numRef>
                <c:f>Sheet1!$AL$789:$AO$789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3.3471065125762927</c:v>
                  </c:pt>
                  <c:pt idx="2">
                    <c:v>4.1474575608288937</c:v>
                  </c:pt>
                  <c:pt idx="3">
                    <c:v>1.7349339196270595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Sheet1!$AH$789:$AK$789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105.82304876207591</c:v>
                </c:pt>
                <c:pt idx="2">
                  <c:v>100.57503924210991</c:v>
                </c:pt>
                <c:pt idx="3">
                  <c:v>98.063112625797359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Sheet1!$AG$790</c:f>
              <c:strCache>
                <c:ptCount val="1"/>
                <c:pt idx="0">
                  <c:v>BID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Sheet1!$AL$790:$AO$790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3.454803375305616</c:v>
                  </c:pt>
                  <c:pt idx="2">
                    <c:v>5.2076549740318328</c:v>
                  </c:pt>
                  <c:pt idx="3">
                    <c:v>1.7928513944349529</c:v>
                  </c:pt>
                </c:numCache>
              </c:numRef>
            </c:plus>
            <c:minus>
              <c:numRef>
                <c:f>Sheet1!$AL$790:$AO$790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3.454803375305616</c:v>
                  </c:pt>
                  <c:pt idx="2">
                    <c:v>5.2076549740318328</c:v>
                  </c:pt>
                  <c:pt idx="3">
                    <c:v>1.7928513944349529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Sheet1!$AH$790:$AK$790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102.06148466002854</c:v>
                </c:pt>
                <c:pt idx="2">
                  <c:v>98.45931663773527</c:v>
                </c:pt>
                <c:pt idx="3">
                  <c:v>101.87678930219759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923984"/>
        <c:axId val="223924544"/>
      </c:lineChart>
      <c:catAx>
        <c:axId val="2239239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600" b="1" i="0" baseline="0"/>
            </a:pPr>
            <a:endParaRPr lang="ko-KR"/>
          </a:p>
        </c:txPr>
        <c:crossAx val="223924544"/>
        <c:crosses val="autoZero"/>
        <c:auto val="1"/>
        <c:lblAlgn val="ctr"/>
        <c:lblOffset val="100"/>
        <c:noMultiLvlLbl val="0"/>
      </c:catAx>
      <c:valAx>
        <c:axId val="223924544"/>
        <c:scaling>
          <c:orientation val="minMax"/>
          <c:max val="115"/>
          <c:min val="7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223923984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6676384586778787"/>
          <c:y val="0.20066075741538683"/>
          <c:w val="0.12692690989820779"/>
          <c:h val="0.60525420087613602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 sz="1800" b="1" i="0" u="none" strike="noStrike" baseline="0"/>
              <a:t>FAS-mediated </a:t>
            </a:r>
            <a:r>
              <a:rPr lang="en-US" altLang="en-US"/>
              <a:t>Cellular apoptosis</a:t>
            </a:r>
          </a:p>
        </c:rich>
      </c:tx>
      <c:layout>
        <c:manualLayout>
          <c:xMode val="edge"/>
          <c:yMode val="edge"/>
          <c:x val="0.37231477089460502"/>
          <c:y val="1.01650792762805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507093253616511E-2"/>
          <c:y val="9.9112495833111172E-2"/>
          <c:w val="0.79329235061548631"/>
          <c:h val="0.8127410705825906"/>
        </c:manualLayout>
      </c:layout>
      <c:lineChart>
        <c:grouping val="standard"/>
        <c:varyColors val="0"/>
        <c:ser>
          <c:idx val="0"/>
          <c:order val="0"/>
          <c:tx>
            <c:strRef>
              <c:f>Sheet1!$AG$803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Sheet1!$AH$803:$AK$803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Sheet1!$AG$804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plus>
            <c:min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Sheet1!$AH$804:$AK$804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Sheet1!$AG$805</c:f>
              <c:strCache>
                <c:ptCount val="1"/>
                <c:pt idx="0">
                  <c:v>GAPDH</c:v>
                </c:pt>
              </c:strCache>
            </c:strRef>
          </c:tx>
          <c:spPr>
            <a:ln w="28575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Sheet1!$AH$805:$AK$805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Sheet1!$AG$806</c:f>
              <c:strCache>
                <c:ptCount val="1"/>
                <c:pt idx="0">
                  <c:v>FASL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Sheet1!$AH$806:$AK$806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97.567877193775729</c:v>
                </c:pt>
                <c:pt idx="2">
                  <c:v>100.28489659023016</c:v>
                </c:pt>
                <c:pt idx="3">
                  <c:v>101.47568750229439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Sheet1!$AG$807</c:f>
              <c:strCache>
                <c:ptCount val="1"/>
                <c:pt idx="0">
                  <c:v>FAS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Sheet1!$AH$807:$AK$807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107.58825077857665</c:v>
                </c:pt>
                <c:pt idx="2">
                  <c:v>97.146370225563118</c:v>
                </c:pt>
                <c:pt idx="3">
                  <c:v>98.656476096586672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Sheet1!$AG$808</c:f>
              <c:strCache>
                <c:ptCount val="1"/>
                <c:pt idx="0">
                  <c:v>FADD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Sheet1!$AL$808:$AO$808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2.1402937713423533</c:v>
                  </c:pt>
                  <c:pt idx="2">
                    <c:v>1.8382229882988637</c:v>
                  </c:pt>
                  <c:pt idx="3">
                    <c:v>2.9409841959086074</c:v>
                  </c:pt>
                </c:numCache>
              </c:numRef>
            </c:plus>
            <c:minus>
              <c:numRef>
                <c:f>Sheet1!$AL$808:$AO$808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2.1402937713423533</c:v>
                  </c:pt>
                  <c:pt idx="2">
                    <c:v>1.8382229882988637</c:v>
                  </c:pt>
                  <c:pt idx="3">
                    <c:v>2.9409841959086074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Sheet1!$AH$808:$AK$808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106.01279659712985</c:v>
                </c:pt>
                <c:pt idx="2">
                  <c:v>108.49489542128204</c:v>
                </c:pt>
                <c:pt idx="3">
                  <c:v>104.17760534105599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Sheet1!$AG$809</c:f>
              <c:strCache>
                <c:ptCount val="1"/>
                <c:pt idx="0">
                  <c:v>FLIP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Sheet1!$AH$809:$AK$809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98.715974982656817</c:v>
                </c:pt>
                <c:pt idx="2">
                  <c:v>97.141802920000202</c:v>
                </c:pt>
                <c:pt idx="3">
                  <c:v>100.13280571072822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Sheet1!$AG$810</c:f>
              <c:strCache>
                <c:ptCount val="1"/>
                <c:pt idx="0">
                  <c:v>BID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Sheet1!$AH$810:$AK$810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102.06148466002854</c:v>
                </c:pt>
                <c:pt idx="2">
                  <c:v>98.45931663773527</c:v>
                </c:pt>
                <c:pt idx="3">
                  <c:v>101.87678930219759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Sheet1!$AG$811</c:f>
              <c:strCache>
                <c:ptCount val="1"/>
                <c:pt idx="0">
                  <c:v>caspase 8</c:v>
                </c:pt>
              </c:strCache>
            </c:strRef>
          </c:tx>
          <c:spPr>
            <a:ln w="63500">
              <a:solidFill>
                <a:srgbClr val="FF000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Sheet1!$AH$811:$AK$811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96.981863599319169</c:v>
                </c:pt>
                <c:pt idx="2">
                  <c:v>98.398375537045339</c:v>
                </c:pt>
                <c:pt idx="3">
                  <c:v>95.597979783565663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Sheet1!$AG$812</c:f>
              <c:strCache>
                <c:ptCount val="1"/>
                <c:pt idx="0">
                  <c:v>caspase 3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Sheet1!$AL$812:$AO$812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2.3415283095642905</c:v>
                  </c:pt>
                  <c:pt idx="2">
                    <c:v>2.0451847437921189</c:v>
                  </c:pt>
                  <c:pt idx="3">
                    <c:v>4.5188926080005007</c:v>
                  </c:pt>
                </c:numCache>
              </c:numRef>
            </c:plus>
            <c:minus>
              <c:numRef>
                <c:f>Sheet1!$AL$812:$AO$812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2.3415283095642905</c:v>
                  </c:pt>
                  <c:pt idx="2">
                    <c:v>2.0451847437921189</c:v>
                  </c:pt>
                  <c:pt idx="3">
                    <c:v>4.5188926080005007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Sheet1!$AH$812:$AK$812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91.133300123211797</c:v>
                </c:pt>
                <c:pt idx="2">
                  <c:v>94.986947107758198</c:v>
                </c:pt>
                <c:pt idx="3">
                  <c:v>96.412928668204941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Sheet1!$AG$813</c:f>
              <c:strCache>
                <c:ptCount val="1"/>
                <c:pt idx="0">
                  <c:v>c-caspase 3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Sheet1!$AH$813:$AK$813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105.82304876207591</c:v>
                </c:pt>
                <c:pt idx="2">
                  <c:v>100.57503924210991</c:v>
                </c:pt>
                <c:pt idx="3">
                  <c:v>98.063112625797359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Sheet1!$AG$814</c:f>
              <c:strCache>
                <c:ptCount val="1"/>
                <c:pt idx="0">
                  <c:v>PARP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Sheet1!$AL$814:$AO$814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3.3988199975227475</c:v>
                  </c:pt>
                  <c:pt idx="2">
                    <c:v>2.7789387926889448</c:v>
                  </c:pt>
                  <c:pt idx="3">
                    <c:v>3.2665700698163347</c:v>
                  </c:pt>
                </c:numCache>
              </c:numRef>
            </c:plus>
            <c:minus>
              <c:numRef>
                <c:f>Sheet1!$AL$814:$AO$814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3.3988199975227475</c:v>
                  </c:pt>
                  <c:pt idx="2">
                    <c:v>2.7789387926889448</c:v>
                  </c:pt>
                  <c:pt idx="3">
                    <c:v>3.2665700698163347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Sheet1!$AH$814:$AK$814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106.43273827044214</c:v>
                </c:pt>
                <c:pt idx="2">
                  <c:v>97.204176326070396</c:v>
                </c:pt>
                <c:pt idx="3">
                  <c:v>91.561423536643886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Sheet1!$AG$815</c:f>
              <c:strCache>
                <c:ptCount val="1"/>
                <c:pt idx="0">
                  <c:v>c-PARP</c:v>
                </c:pt>
              </c:strCache>
            </c:strRef>
          </c:tx>
          <c:spPr>
            <a:ln w="63500">
              <a:solidFill>
                <a:srgbClr val="00B0F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Sheet1!$AL$815:$AO$815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3.1573185914377664</c:v>
                  </c:pt>
                  <c:pt idx="2">
                    <c:v>2.0054998165609295</c:v>
                  </c:pt>
                  <c:pt idx="3">
                    <c:v>3.236674213120704</c:v>
                  </c:pt>
                </c:numCache>
              </c:numRef>
            </c:plus>
            <c:minus>
              <c:numRef>
                <c:f>Sheet1!$AL$815:$AO$815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3.1573185914377664</c:v>
                  </c:pt>
                  <c:pt idx="2">
                    <c:v>2.0054998165609295</c:v>
                  </c:pt>
                  <c:pt idx="3">
                    <c:v>3.236674213120704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Sheet1!$AH$815:$AK$815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98.202596978546495</c:v>
                </c:pt>
                <c:pt idx="2">
                  <c:v>90.622020320744269</c:v>
                </c:pt>
                <c:pt idx="3">
                  <c:v>91.430540076885407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484704"/>
        <c:axId val="224485264"/>
      </c:lineChart>
      <c:catAx>
        <c:axId val="2244847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600" b="1" i="0" baseline="0"/>
            </a:pPr>
            <a:endParaRPr lang="ko-KR"/>
          </a:p>
        </c:txPr>
        <c:crossAx val="224485264"/>
        <c:crosses val="autoZero"/>
        <c:auto val="1"/>
        <c:lblAlgn val="ctr"/>
        <c:lblOffset val="100"/>
        <c:noMultiLvlLbl val="0"/>
      </c:catAx>
      <c:valAx>
        <c:axId val="224485264"/>
        <c:scaling>
          <c:orientation val="minMax"/>
          <c:max val="115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layout/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224484704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6852389094851812"/>
          <c:y val="0.14857321342825042"/>
          <c:w val="0.12700861884018572"/>
          <c:h val="0.48358018302774469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ko-KR" b="1" baseline="0">
                <a:solidFill>
                  <a:schemeClr val="tx1"/>
                </a:solidFill>
              </a:rPr>
              <a:t>Proliferation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Sheet1!$AS$422</c:f>
              <c:strCache>
                <c:ptCount val="1"/>
                <c:pt idx="0">
                  <c:v>DCE-5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Sheet1!$AR$423:$AR$430</c:f>
              <c:strCache>
                <c:ptCount val="8"/>
                <c:pt idx="0">
                  <c:v>Ki-67</c:v>
                </c:pt>
                <c:pt idx="1">
                  <c:v>PCNA</c:v>
                </c:pt>
                <c:pt idx="2">
                  <c:v>CDK4</c:v>
                </c:pt>
                <c:pt idx="3">
                  <c:v>PLK4</c:v>
                </c:pt>
                <c:pt idx="4">
                  <c:v>MPM2</c:v>
                </c:pt>
                <c:pt idx="5">
                  <c:v>p16</c:v>
                </c:pt>
                <c:pt idx="6">
                  <c:v>p21</c:v>
                </c:pt>
                <c:pt idx="7">
                  <c:v>p27</c:v>
                </c:pt>
              </c:strCache>
            </c:strRef>
          </c:cat>
          <c:val>
            <c:numRef>
              <c:f>Sheet1!$AS$423:$AS$430</c:f>
              <c:numCache>
                <c:formatCode>0.0_);[Red]\(0.0\)</c:formatCode>
                <c:ptCount val="8"/>
                <c:pt idx="0">
                  <c:v>108.22319747983104</c:v>
                </c:pt>
                <c:pt idx="1">
                  <c:v>106.20312593770657</c:v>
                </c:pt>
                <c:pt idx="2">
                  <c:v>106.91306470535696</c:v>
                </c:pt>
                <c:pt idx="3">
                  <c:v>107.02076597748037</c:v>
                </c:pt>
                <c:pt idx="4" formatCode="0.000_);[Red]\(0.000\)">
                  <c:v>110.60223606275038</c:v>
                </c:pt>
                <c:pt idx="5" formatCode="0.000_);[Red]\(0.000\)">
                  <c:v>99.87013513436942</c:v>
                </c:pt>
                <c:pt idx="6">
                  <c:v>98.873225452582219</c:v>
                </c:pt>
                <c:pt idx="7">
                  <c:v>94.574112214831445</c:v>
                </c:pt>
              </c:numCache>
            </c:numRef>
          </c:val>
        </c:ser>
        <c:ser>
          <c:idx val="1"/>
          <c:order val="1"/>
          <c:tx>
            <c:strRef>
              <c:f>Sheet1!$AT$422</c:f>
              <c:strCache>
                <c:ptCount val="1"/>
                <c:pt idx="0">
                  <c:v>AC-5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strRef>
              <c:f>Sheet1!$AR$423:$AR$430</c:f>
              <c:strCache>
                <c:ptCount val="8"/>
                <c:pt idx="0">
                  <c:v>Ki-67</c:v>
                </c:pt>
                <c:pt idx="1">
                  <c:v>PCNA</c:v>
                </c:pt>
                <c:pt idx="2">
                  <c:v>CDK4</c:v>
                </c:pt>
                <c:pt idx="3">
                  <c:v>PLK4</c:v>
                </c:pt>
                <c:pt idx="4">
                  <c:v>MPM2</c:v>
                </c:pt>
                <c:pt idx="5">
                  <c:v>p16</c:v>
                </c:pt>
                <c:pt idx="6">
                  <c:v>p21</c:v>
                </c:pt>
                <c:pt idx="7">
                  <c:v>p27</c:v>
                </c:pt>
              </c:strCache>
            </c:strRef>
          </c:cat>
          <c:val>
            <c:numRef>
              <c:f>Sheet1!$AT$423:$AT$430</c:f>
              <c:numCache>
                <c:formatCode>0.0_);[Red]\(0.0\)</c:formatCode>
                <c:ptCount val="8"/>
                <c:pt idx="0">
                  <c:v>95</c:v>
                </c:pt>
                <c:pt idx="1">
                  <c:v>90.5</c:v>
                </c:pt>
                <c:pt idx="2">
                  <c:v>99.1</c:v>
                </c:pt>
                <c:pt idx="3">
                  <c:v>95.1</c:v>
                </c:pt>
                <c:pt idx="4" formatCode="0.000_);[Red]\(0.000\)">
                  <c:v>98.8</c:v>
                </c:pt>
                <c:pt idx="5" formatCode="0.000_);[Red]\(0.000\)">
                  <c:v>95.2</c:v>
                </c:pt>
                <c:pt idx="6">
                  <c:v>105.2</c:v>
                </c:pt>
                <c:pt idx="7">
                  <c:v>106.3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488624"/>
        <c:axId val="224489184"/>
      </c:radarChart>
      <c:catAx>
        <c:axId val="22448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4489184"/>
        <c:crosses val="autoZero"/>
        <c:auto val="1"/>
        <c:lblAlgn val="ctr"/>
        <c:lblOffset val="100"/>
        <c:noMultiLvlLbl val="0"/>
      </c:catAx>
      <c:valAx>
        <c:axId val="224489184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448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ko-KR" b="1" baseline="0">
                <a:solidFill>
                  <a:schemeClr val="tx1"/>
                </a:solidFill>
              </a:rPr>
              <a:t>Proliferation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054507814651029"/>
          <c:y val="0.16504924092855389"/>
          <c:w val="0.55245072295259168"/>
          <c:h val="0.76486291785707095"/>
        </c:manualLayout>
      </c:layout>
      <c:radarChart>
        <c:radarStyle val="marker"/>
        <c:varyColors val="0"/>
        <c:ser>
          <c:idx val="0"/>
          <c:order val="0"/>
          <c:tx>
            <c:strRef>
              <c:f>Sheet1!$AS$422</c:f>
              <c:strCache>
                <c:ptCount val="1"/>
                <c:pt idx="0">
                  <c:v>DCE-5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Sheet1!$AR$447:$AR$449</c:f>
              <c:strCache>
                <c:ptCount val="3"/>
                <c:pt idx="0">
                  <c:v>cMyc</c:v>
                </c:pt>
                <c:pt idx="1">
                  <c:v>MAX</c:v>
                </c:pt>
                <c:pt idx="2">
                  <c:v>MAD</c:v>
                </c:pt>
              </c:strCache>
            </c:strRef>
          </c:cat>
          <c:val>
            <c:numRef>
              <c:f>Sheet1!$AS$447:$AS$449</c:f>
              <c:numCache>
                <c:formatCode>0.0_);[Red]\(0.0\)</c:formatCode>
                <c:ptCount val="3"/>
                <c:pt idx="0">
                  <c:v>108.89965341695051</c:v>
                </c:pt>
                <c:pt idx="1">
                  <c:v>108.50617506339933</c:v>
                </c:pt>
                <c:pt idx="2">
                  <c:v>90.786364850358908</c:v>
                </c:pt>
              </c:numCache>
            </c:numRef>
          </c:val>
        </c:ser>
        <c:ser>
          <c:idx val="1"/>
          <c:order val="1"/>
          <c:tx>
            <c:strRef>
              <c:f>Sheet1!$AT$422</c:f>
              <c:strCache>
                <c:ptCount val="1"/>
                <c:pt idx="0">
                  <c:v>AC-5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strRef>
              <c:f>Sheet1!$AR$447:$AR$449</c:f>
              <c:strCache>
                <c:ptCount val="3"/>
                <c:pt idx="0">
                  <c:v>cMyc</c:v>
                </c:pt>
                <c:pt idx="1">
                  <c:v>MAX</c:v>
                </c:pt>
                <c:pt idx="2">
                  <c:v>MAD</c:v>
                </c:pt>
              </c:strCache>
            </c:strRef>
          </c:cat>
          <c:val>
            <c:numRef>
              <c:f>Sheet1!$AT$447:$AT$449</c:f>
              <c:numCache>
                <c:formatCode>0.0_);[Red]\(0.0\)</c:formatCode>
                <c:ptCount val="3"/>
                <c:pt idx="0">
                  <c:v>97.3</c:v>
                </c:pt>
                <c:pt idx="1">
                  <c:v>100.3</c:v>
                </c:pt>
                <c:pt idx="2">
                  <c:v>102.4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492544"/>
        <c:axId val="224493104"/>
      </c:radarChart>
      <c:catAx>
        <c:axId val="22449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4493104"/>
        <c:crosses val="autoZero"/>
        <c:auto val="1"/>
        <c:lblAlgn val="ctr"/>
        <c:lblOffset val="100"/>
        <c:noMultiLvlLbl val="0"/>
      </c:catAx>
      <c:valAx>
        <c:axId val="224493104"/>
        <c:scaling>
          <c:orientation val="minMax"/>
          <c:max val="120"/>
          <c:min val="8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449254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ko-KR" b="1" baseline="0">
                <a:solidFill>
                  <a:schemeClr val="tx1"/>
                </a:solidFill>
              </a:rPr>
              <a:t>p53/Rb/E2F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Sheet1!$AS$422</c:f>
              <c:strCache>
                <c:ptCount val="1"/>
                <c:pt idx="0">
                  <c:v>DCE-5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Sheet1!$AR$531:$AR$536</c:f>
              <c:strCache>
                <c:ptCount val="6"/>
                <c:pt idx="0">
                  <c:v>p53</c:v>
                </c:pt>
                <c:pt idx="1">
                  <c:v>Rb-1</c:v>
                </c:pt>
                <c:pt idx="2">
                  <c:v>E2F-1</c:v>
                </c:pt>
                <c:pt idx="3">
                  <c:v>CDK4</c:v>
                </c:pt>
                <c:pt idx="4">
                  <c:v>p21</c:v>
                </c:pt>
                <c:pt idx="5">
                  <c:v>MDM2</c:v>
                </c:pt>
              </c:strCache>
            </c:strRef>
          </c:cat>
          <c:val>
            <c:numRef>
              <c:f>Sheet1!$AS$531:$AS$536</c:f>
              <c:numCache>
                <c:formatCode>0.0_);[Red]\(0.0\)</c:formatCode>
                <c:ptCount val="6"/>
                <c:pt idx="0">
                  <c:v>104.59564767088042</c:v>
                </c:pt>
                <c:pt idx="1">
                  <c:v>113.47326184770104</c:v>
                </c:pt>
                <c:pt idx="2">
                  <c:v>103.42667090229978</c:v>
                </c:pt>
                <c:pt idx="3">
                  <c:v>106.91306470535696</c:v>
                </c:pt>
                <c:pt idx="4">
                  <c:v>98.873225452582219</c:v>
                </c:pt>
                <c:pt idx="5">
                  <c:v>88.706651078206221</c:v>
                </c:pt>
              </c:numCache>
            </c:numRef>
          </c:val>
        </c:ser>
        <c:ser>
          <c:idx val="1"/>
          <c:order val="1"/>
          <c:tx>
            <c:strRef>
              <c:f>Sheet1!$AT$422</c:f>
              <c:strCache>
                <c:ptCount val="1"/>
                <c:pt idx="0">
                  <c:v>AC-5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strRef>
              <c:f>Sheet1!$AR$531:$AR$536</c:f>
              <c:strCache>
                <c:ptCount val="6"/>
                <c:pt idx="0">
                  <c:v>p53</c:v>
                </c:pt>
                <c:pt idx="1">
                  <c:v>Rb-1</c:v>
                </c:pt>
                <c:pt idx="2">
                  <c:v>E2F-1</c:v>
                </c:pt>
                <c:pt idx="3">
                  <c:v>CDK4</c:v>
                </c:pt>
                <c:pt idx="4">
                  <c:v>p21</c:v>
                </c:pt>
                <c:pt idx="5">
                  <c:v>MDM2</c:v>
                </c:pt>
              </c:strCache>
            </c:strRef>
          </c:cat>
          <c:val>
            <c:numRef>
              <c:f>Sheet1!$AT$531:$AT$536</c:f>
              <c:numCache>
                <c:formatCode>0.0_);[Red]\(0.0\)</c:formatCode>
                <c:ptCount val="6"/>
                <c:pt idx="0">
                  <c:v>101.24197226595747</c:v>
                </c:pt>
                <c:pt idx="1">
                  <c:v>108.74233666079941</c:v>
                </c:pt>
                <c:pt idx="2">
                  <c:v>94.675992577315284</c:v>
                </c:pt>
                <c:pt idx="3">
                  <c:v>99.05570065918468</c:v>
                </c:pt>
                <c:pt idx="4">
                  <c:v>105.18294860078747</c:v>
                </c:pt>
                <c:pt idx="5">
                  <c:v>97.754638104458465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496464"/>
        <c:axId val="224497024"/>
      </c:radarChart>
      <c:catAx>
        <c:axId val="22449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4497024"/>
        <c:crosses val="autoZero"/>
        <c:auto val="1"/>
        <c:lblAlgn val="ctr"/>
        <c:lblOffset val="100"/>
        <c:noMultiLvlLbl val="0"/>
      </c:catAx>
      <c:valAx>
        <c:axId val="224497024"/>
        <c:scaling>
          <c:orientation val="minMax"/>
          <c:min val="8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449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ko-KR" b="1" baseline="0">
                <a:solidFill>
                  <a:schemeClr val="tx1"/>
                </a:solidFill>
              </a:rPr>
              <a:t>Epigenetic modification</a:t>
            </a:r>
          </a:p>
        </c:rich>
      </c:tx>
      <c:layout>
        <c:manualLayout>
          <c:xMode val="edge"/>
          <c:yMode val="edge"/>
          <c:x val="0.33730237219772652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966297870324066"/>
          <c:y val="0.17451697768968838"/>
          <c:w val="0.55245072295259168"/>
          <c:h val="0.76486291785707095"/>
        </c:manualLayout>
      </c:layout>
      <c:radarChart>
        <c:radarStyle val="marker"/>
        <c:varyColors val="0"/>
        <c:ser>
          <c:idx val="0"/>
          <c:order val="0"/>
          <c:tx>
            <c:strRef>
              <c:f>Sheet1!$AS$422</c:f>
              <c:strCache>
                <c:ptCount val="1"/>
                <c:pt idx="0">
                  <c:v>DCE-5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Sheet1!$AR$474:$AR$478</c:f>
              <c:strCache>
                <c:ptCount val="5"/>
                <c:pt idx="0">
                  <c:v>histone H1</c:v>
                </c:pt>
                <c:pt idx="1">
                  <c:v>HDAC-10</c:v>
                </c:pt>
                <c:pt idx="2">
                  <c:v>KDM4D</c:v>
                </c:pt>
                <c:pt idx="3">
                  <c:v>DNMT1</c:v>
                </c:pt>
                <c:pt idx="4">
                  <c:v>MBD4</c:v>
                </c:pt>
              </c:strCache>
            </c:strRef>
          </c:cat>
          <c:val>
            <c:numRef>
              <c:f>Sheet1!$AS$474:$AS$478</c:f>
              <c:numCache>
                <c:formatCode>0.0_);[Red]\(0.0\)</c:formatCode>
                <c:ptCount val="5"/>
                <c:pt idx="0">
                  <c:v>107.98251978565783</c:v>
                </c:pt>
                <c:pt idx="1">
                  <c:v>117.65058926593005</c:v>
                </c:pt>
                <c:pt idx="2">
                  <c:v>90.506892117379721</c:v>
                </c:pt>
                <c:pt idx="3">
                  <c:v>88.502190573311296</c:v>
                </c:pt>
                <c:pt idx="4">
                  <c:v>92.478807540739098</c:v>
                </c:pt>
              </c:numCache>
            </c:numRef>
          </c:val>
        </c:ser>
        <c:ser>
          <c:idx val="1"/>
          <c:order val="1"/>
          <c:tx>
            <c:strRef>
              <c:f>Sheet1!$AT$422</c:f>
              <c:strCache>
                <c:ptCount val="1"/>
                <c:pt idx="0">
                  <c:v>AC-5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strRef>
              <c:f>Sheet1!$AR$474:$AR$478</c:f>
              <c:strCache>
                <c:ptCount val="5"/>
                <c:pt idx="0">
                  <c:v>histone H1</c:v>
                </c:pt>
                <c:pt idx="1">
                  <c:v>HDAC-10</c:v>
                </c:pt>
                <c:pt idx="2">
                  <c:v>KDM4D</c:v>
                </c:pt>
                <c:pt idx="3">
                  <c:v>DNMT1</c:v>
                </c:pt>
                <c:pt idx="4">
                  <c:v>MBD4</c:v>
                </c:pt>
              </c:strCache>
            </c:strRef>
          </c:cat>
          <c:val>
            <c:numRef>
              <c:f>Sheet1!$AT$474:$AT$478</c:f>
              <c:numCache>
                <c:formatCode>0.0_);[Red]\(0.0\)</c:formatCode>
                <c:ptCount val="5"/>
                <c:pt idx="0">
                  <c:v>106.92216352303208</c:v>
                </c:pt>
                <c:pt idx="1">
                  <c:v>98.225791732391215</c:v>
                </c:pt>
                <c:pt idx="2">
                  <c:v>118.4068366122069</c:v>
                </c:pt>
                <c:pt idx="3">
                  <c:v>101.93381463737505</c:v>
                </c:pt>
                <c:pt idx="4">
                  <c:v>105.21350587027551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500384"/>
        <c:axId val="224500944"/>
      </c:radarChart>
      <c:catAx>
        <c:axId val="22450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4500944"/>
        <c:crosses val="autoZero"/>
        <c:auto val="1"/>
        <c:lblAlgn val="ctr"/>
        <c:lblOffset val="100"/>
        <c:noMultiLvlLbl val="0"/>
      </c:catAx>
      <c:valAx>
        <c:axId val="224500944"/>
        <c:scaling>
          <c:orientation val="minMax"/>
          <c:max val="120"/>
          <c:min val="8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450038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ko-KR" b="1" baseline="0">
                <a:solidFill>
                  <a:schemeClr val="tx1"/>
                </a:solidFill>
              </a:rPr>
              <a:t>RAS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Sheet1!$AS$422</c:f>
              <c:strCache>
                <c:ptCount val="1"/>
                <c:pt idx="0">
                  <c:v>DCE-5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Sheet1!$AR$615:$AR$621</c:f>
              <c:strCache>
                <c:ptCount val="7"/>
                <c:pt idx="0">
                  <c:v>NRAS</c:v>
                </c:pt>
                <c:pt idx="1">
                  <c:v>KRAS </c:v>
                </c:pt>
                <c:pt idx="2">
                  <c:v>STAT3</c:v>
                </c:pt>
                <c:pt idx="3">
                  <c:v>pAKT1/2/3</c:v>
                </c:pt>
                <c:pt idx="4">
                  <c:v>JNK-1</c:v>
                </c:pt>
                <c:pt idx="5">
                  <c:v>PTEN</c:v>
                </c:pt>
                <c:pt idx="6">
                  <c:v>PKC</c:v>
                </c:pt>
              </c:strCache>
            </c:strRef>
          </c:cat>
          <c:val>
            <c:numRef>
              <c:f>Sheet1!$AS$615:$AS$621</c:f>
              <c:numCache>
                <c:formatCode>0.0_);[Red]\(0.0\)</c:formatCode>
                <c:ptCount val="7"/>
                <c:pt idx="0">
                  <c:v>114.24667692773811</c:v>
                </c:pt>
                <c:pt idx="1">
                  <c:v>112.81765891595587</c:v>
                </c:pt>
                <c:pt idx="2">
                  <c:v>115.04174399462332</c:v>
                </c:pt>
                <c:pt idx="3">
                  <c:v>105.25995427317876</c:v>
                </c:pt>
                <c:pt idx="4">
                  <c:v>105.93460261651218</c:v>
                </c:pt>
                <c:pt idx="5">
                  <c:v>104.7924470972375</c:v>
                </c:pt>
                <c:pt idx="6">
                  <c:v>104.43361257624915</c:v>
                </c:pt>
              </c:numCache>
            </c:numRef>
          </c:val>
        </c:ser>
        <c:ser>
          <c:idx val="1"/>
          <c:order val="1"/>
          <c:tx>
            <c:strRef>
              <c:f>Sheet1!$AT$422</c:f>
              <c:strCache>
                <c:ptCount val="1"/>
                <c:pt idx="0">
                  <c:v>AC-5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strRef>
              <c:f>Sheet1!$AR$615:$AR$621</c:f>
              <c:strCache>
                <c:ptCount val="7"/>
                <c:pt idx="0">
                  <c:v>NRAS</c:v>
                </c:pt>
                <c:pt idx="1">
                  <c:v>KRAS </c:v>
                </c:pt>
                <c:pt idx="2">
                  <c:v>STAT3</c:v>
                </c:pt>
                <c:pt idx="3">
                  <c:v>pAKT1/2/3</c:v>
                </c:pt>
                <c:pt idx="4">
                  <c:v>JNK-1</c:v>
                </c:pt>
                <c:pt idx="5">
                  <c:v>PTEN</c:v>
                </c:pt>
                <c:pt idx="6">
                  <c:v>PKC</c:v>
                </c:pt>
              </c:strCache>
            </c:strRef>
          </c:cat>
          <c:val>
            <c:numRef>
              <c:f>Sheet1!$AT$615:$AT$621</c:f>
              <c:numCache>
                <c:formatCode>0.0_);[Red]\(0.0\)</c:formatCode>
                <c:ptCount val="7"/>
                <c:pt idx="0">
                  <c:v>83.398004978686586</c:v>
                </c:pt>
                <c:pt idx="1">
                  <c:v>102.62910399635203</c:v>
                </c:pt>
                <c:pt idx="2">
                  <c:v>106.14141428479822</c:v>
                </c:pt>
                <c:pt idx="3">
                  <c:v>90.584777767493392</c:v>
                </c:pt>
                <c:pt idx="4">
                  <c:v>97.740729000159462</c:v>
                </c:pt>
                <c:pt idx="5">
                  <c:v>89.388078061331129</c:v>
                </c:pt>
                <c:pt idx="6">
                  <c:v>89.42131111758934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504304"/>
        <c:axId val="224504864"/>
      </c:radarChart>
      <c:catAx>
        <c:axId val="22450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4504864"/>
        <c:crosses val="autoZero"/>
        <c:auto val="1"/>
        <c:lblAlgn val="ctr"/>
        <c:lblOffset val="100"/>
        <c:noMultiLvlLbl val="0"/>
      </c:catAx>
      <c:valAx>
        <c:axId val="224504864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450430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/>
              <a:t>Cellular</a:t>
            </a:r>
            <a:r>
              <a:rPr lang="en-US" altLang="ko-KR" baseline="0"/>
              <a:t> Proliferation</a:t>
            </a:r>
            <a:endParaRPr lang="ko-KR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6171733781199865E-2"/>
          <c:y val="0.10275721859453395"/>
          <c:w val="0.79408280665623077"/>
          <c:h val="0.81611216266769049"/>
        </c:manualLayout>
      </c:layout>
      <c:lineChart>
        <c:grouping val="standard"/>
        <c:varyColors val="0"/>
        <c:ser>
          <c:idx val="0"/>
          <c:order val="0"/>
          <c:tx>
            <c:strRef>
              <c:f>Sheet1!$AG$423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Sheet1!$AL$423:$AO$423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</c:v>
                  </c:pt>
                  <c:pt idx="2">
                    <c:v>2.512680229517644</c:v>
                  </c:pt>
                  <c:pt idx="3">
                    <c:v>2.6919586647149574</c:v>
                  </c:pt>
                </c:numCache>
              </c:numRef>
            </c:plus>
            <c:minus>
              <c:numRef>
                <c:f>Sheet1!$AL$423:$AO$423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</c:v>
                  </c:pt>
                  <c:pt idx="2">
                    <c:v>2.512680229517644</c:v>
                  </c:pt>
                  <c:pt idx="3">
                    <c:v>2.6919586647149574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Sheet1!$AH$423:$AK$423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Sheet1!$AG$424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Sheet1!$AL$425:$AO$425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plus>
            <c:minus>
              <c:numRef>
                <c:f>Sheet1!$AL$425:$AO$425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Sheet1!$AH$424:$AK$424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Sheet1!$AG$425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Sheet1!$AL$425:$AO$425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plus>
            <c:minus>
              <c:numRef>
                <c:f>Sheet1!$AL$425:$AO$425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Sheet1!$AH$425:$AK$425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Sheet1!$AG$426</c:f>
              <c:strCache>
                <c:ptCount val="1"/>
                <c:pt idx="0">
                  <c:v>Ki-67</c:v>
                </c:pt>
              </c:strCache>
            </c:strRef>
          </c:tx>
          <c:spPr>
            <a:ln w="63500">
              <a:solidFill>
                <a:srgbClr val="FF000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Sheet1!$AL$426:$AO$426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2.5366656533122658</c:v>
                  </c:pt>
                  <c:pt idx="2">
                    <c:v>0.37983590788096455</c:v>
                  </c:pt>
                  <c:pt idx="3">
                    <c:v>2.1502287611858053</c:v>
                  </c:pt>
                </c:numCache>
              </c:numRef>
            </c:plus>
            <c:minus>
              <c:numRef>
                <c:f>Sheet1!$AL$426:$AO$426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2.5366656533122658</c:v>
                  </c:pt>
                  <c:pt idx="2">
                    <c:v>0.37983590788096455</c:v>
                  </c:pt>
                  <c:pt idx="3">
                    <c:v>2.1502287611858053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Sheet1!$AH$426:$AK$426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110.04067331733297</c:v>
                </c:pt>
                <c:pt idx="2">
                  <c:v>108.22319747983104</c:v>
                </c:pt>
                <c:pt idx="3">
                  <c:v>104.89672528672605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Sheet1!$AG$427</c:f>
              <c:strCache>
                <c:ptCount val="1"/>
                <c:pt idx="0">
                  <c:v>PCNA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Sheet1!$AL$427:$AO$427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0.73282653992435731</c:v>
                  </c:pt>
                  <c:pt idx="2">
                    <c:v>2.5373696450649459</c:v>
                  </c:pt>
                  <c:pt idx="3">
                    <c:v>1.2622090174749963</c:v>
                  </c:pt>
                </c:numCache>
              </c:numRef>
            </c:plus>
            <c:minus>
              <c:numRef>
                <c:f>Sheet1!$AL$427:$AO$427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0.73282653992435731</c:v>
                  </c:pt>
                  <c:pt idx="2">
                    <c:v>2.5373696450649459</c:v>
                  </c:pt>
                  <c:pt idx="3">
                    <c:v>1.2622090174749963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Sheet1!$AH$427:$AK$427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104.93070108533583</c:v>
                </c:pt>
                <c:pt idx="2">
                  <c:v>106.20312593770657</c:v>
                </c:pt>
                <c:pt idx="3">
                  <c:v>105.1406632246868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Sheet1!$AG$428</c:f>
              <c:strCache>
                <c:ptCount val="1"/>
                <c:pt idx="0">
                  <c:v>CDK4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Sheet1!$AL$428:$AO$428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1.5935008450612305</c:v>
                  </c:pt>
                  <c:pt idx="2">
                    <c:v>0.63556956333729175</c:v>
                  </c:pt>
                  <c:pt idx="3">
                    <c:v>2.4328651063108895</c:v>
                  </c:pt>
                </c:numCache>
              </c:numRef>
            </c:plus>
            <c:minus>
              <c:numRef>
                <c:f>Sheet1!$AL$428:$AO$428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1.5935008450612305</c:v>
                  </c:pt>
                  <c:pt idx="2">
                    <c:v>0.63556956333729175</c:v>
                  </c:pt>
                  <c:pt idx="3">
                    <c:v>2.4328651063108895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Sheet1!$AH$428:$AK$428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99.624191234085941</c:v>
                </c:pt>
                <c:pt idx="2">
                  <c:v>106.91306470535696</c:v>
                </c:pt>
                <c:pt idx="3">
                  <c:v>109.84222054921307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Sheet1!$AG$429</c:f>
              <c:strCache>
                <c:ptCount val="1"/>
                <c:pt idx="0">
                  <c:v>PLK4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Sheet1!$AL$429:$AO$429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1.9234704398094611</c:v>
                  </c:pt>
                  <c:pt idx="2">
                    <c:v>3.5420200117266116</c:v>
                  </c:pt>
                  <c:pt idx="3">
                    <c:v>4.1508852360758937</c:v>
                  </c:pt>
                </c:numCache>
              </c:numRef>
            </c:plus>
            <c:minus>
              <c:numRef>
                <c:f>Sheet1!$AL$429:$AO$429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1.9234704398094611</c:v>
                  </c:pt>
                  <c:pt idx="2">
                    <c:v>3.5420200117266116</c:v>
                  </c:pt>
                  <c:pt idx="3">
                    <c:v>4.1508852360758937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Sheet1!$AH$429:$AK$429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100.04086856564511</c:v>
                </c:pt>
                <c:pt idx="2">
                  <c:v>107.02076597748037</c:v>
                </c:pt>
                <c:pt idx="3">
                  <c:v>107.13920982722989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Sheet1!$AG$430</c:f>
              <c:strCache>
                <c:ptCount val="1"/>
                <c:pt idx="0">
                  <c:v>MPM2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Sheet1!$AL$430:$AO$430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2.0305749060244809</c:v>
                  </c:pt>
                  <c:pt idx="2">
                    <c:v>2.1024809198429084</c:v>
                  </c:pt>
                  <c:pt idx="3">
                    <c:v>1.7802947195744458</c:v>
                  </c:pt>
                </c:numCache>
              </c:numRef>
            </c:plus>
            <c:minus>
              <c:numRef>
                <c:f>Sheet1!$AL$430:$AO$430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2.0305749060244809</c:v>
                  </c:pt>
                  <c:pt idx="2">
                    <c:v>2.1024809198429084</c:v>
                  </c:pt>
                  <c:pt idx="3">
                    <c:v>1.7802947195744458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Sheet1!$AH$430:$AK$430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105.21800617453516</c:v>
                </c:pt>
                <c:pt idx="2">
                  <c:v>110.60223606275038</c:v>
                </c:pt>
                <c:pt idx="3">
                  <c:v>103.99300165791026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Sheet1!$AG$431</c:f>
              <c:strCache>
                <c:ptCount val="1"/>
                <c:pt idx="0">
                  <c:v>p14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Sheet1!$AL$432:$AO$432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2.2826916244489741</c:v>
                  </c:pt>
                  <c:pt idx="2">
                    <c:v>3.7947192974009609</c:v>
                  </c:pt>
                  <c:pt idx="3">
                    <c:v>3.8172185204277129</c:v>
                  </c:pt>
                </c:numCache>
              </c:numRef>
            </c:plus>
            <c:minus>
              <c:numRef>
                <c:f>Sheet1!$AL$432:$AO$432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2.2826916244489741</c:v>
                  </c:pt>
                  <c:pt idx="2">
                    <c:v>3.7947192974009609</c:v>
                  </c:pt>
                  <c:pt idx="3">
                    <c:v>3.8172185204277129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Sheet1!$AH$431:$AK$431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99.054269907243594</c:v>
                </c:pt>
                <c:pt idx="2">
                  <c:v>96.096870775688529</c:v>
                </c:pt>
                <c:pt idx="3">
                  <c:v>97.916190425906507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Sheet1!$AG$432</c:f>
              <c:strCache>
                <c:ptCount val="1"/>
                <c:pt idx="0">
                  <c:v>p16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Sheet1!$AL$432:$AO$432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2.2826916244489741</c:v>
                  </c:pt>
                  <c:pt idx="2">
                    <c:v>3.7947192974009609</c:v>
                  </c:pt>
                  <c:pt idx="3">
                    <c:v>3.8172185204277129</c:v>
                  </c:pt>
                </c:numCache>
              </c:numRef>
            </c:plus>
            <c:minus>
              <c:numRef>
                <c:f>Sheet1!$AL$432:$AO$432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2.2826916244489741</c:v>
                  </c:pt>
                  <c:pt idx="2">
                    <c:v>3.7947192974009609</c:v>
                  </c:pt>
                  <c:pt idx="3">
                    <c:v>3.8172185204277129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Sheet1!$AH$432:$AK$432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102.3277542273932</c:v>
                </c:pt>
                <c:pt idx="2">
                  <c:v>99.87013513436942</c:v>
                </c:pt>
                <c:pt idx="3">
                  <c:v>94.615573131941687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Sheet1!$AG$433</c:f>
              <c:strCache>
                <c:ptCount val="1"/>
                <c:pt idx="0">
                  <c:v>p21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Sheet1!$AL$433:$AO$433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2.5112361187523229</c:v>
                  </c:pt>
                  <c:pt idx="2">
                    <c:v>2.6126998021479322</c:v>
                  </c:pt>
                  <c:pt idx="3">
                    <c:v>2.2571486165956984</c:v>
                  </c:pt>
                </c:numCache>
              </c:numRef>
            </c:plus>
            <c:minus>
              <c:numRef>
                <c:f>Sheet1!$AL$433:$AO$433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2.5112361187523229</c:v>
                  </c:pt>
                  <c:pt idx="2">
                    <c:v>2.6126998021479322</c:v>
                  </c:pt>
                  <c:pt idx="3">
                    <c:v>2.2571486165956984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Sheet1!$AH$433:$AK$433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96.383325000242507</c:v>
                </c:pt>
                <c:pt idx="2">
                  <c:v>98.873225452582219</c:v>
                </c:pt>
                <c:pt idx="3">
                  <c:v>99.15916453019986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Sheet1!$AG$434</c:f>
              <c:strCache>
                <c:ptCount val="1"/>
                <c:pt idx="0">
                  <c:v>p27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Sheet1!$AL$434:$AO$434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2.1799340837629684</c:v>
                  </c:pt>
                  <c:pt idx="2">
                    <c:v>2.1064492860978006</c:v>
                  </c:pt>
                  <c:pt idx="3">
                    <c:v>1.1932437277066041</c:v>
                  </c:pt>
                </c:numCache>
              </c:numRef>
            </c:plus>
            <c:minus>
              <c:numRef>
                <c:f>Sheet1!$AL$434:$AO$434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2.1799340837629684</c:v>
                  </c:pt>
                  <c:pt idx="2">
                    <c:v>2.1064492860978006</c:v>
                  </c:pt>
                  <c:pt idx="3">
                    <c:v>1.1932437277066041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Sheet1!$AH$434:$AK$434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96.591711485561049</c:v>
                </c:pt>
                <c:pt idx="2">
                  <c:v>94.574112214831445</c:v>
                </c:pt>
                <c:pt idx="3">
                  <c:v>94.440060387808387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766656"/>
        <c:axId val="191767216"/>
      </c:lineChart>
      <c:catAx>
        <c:axId val="1917666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600" b="1" i="0" baseline="0"/>
            </a:pPr>
            <a:endParaRPr lang="ko-KR"/>
          </a:p>
        </c:txPr>
        <c:crossAx val="191767216"/>
        <c:crosses val="autoZero"/>
        <c:auto val="1"/>
        <c:lblAlgn val="ctr"/>
        <c:lblOffset val="100"/>
        <c:noMultiLvlLbl val="0"/>
      </c:catAx>
      <c:valAx>
        <c:axId val="191767216"/>
        <c:scaling>
          <c:orientation val="minMax"/>
          <c:max val="120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1766656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7338656086278543"/>
          <c:y val="0.22930979311539984"/>
          <c:w val="0.12661343913721027"/>
          <c:h val="0.44810924859421913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ko-KR" b="1" baseline="0">
                <a:solidFill>
                  <a:schemeClr val="tx1"/>
                </a:solidFill>
              </a:rPr>
              <a:t>Growth factor</a:t>
            </a:r>
          </a:p>
        </c:rich>
      </c:tx>
      <c:layout>
        <c:manualLayout>
          <c:xMode val="edge"/>
          <c:yMode val="edge"/>
          <c:x val="0.38951057056203614"/>
          <c:y val="6.311822938953740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Sheet1!$AS$422</c:f>
              <c:strCache>
                <c:ptCount val="1"/>
                <c:pt idx="0">
                  <c:v>DCE-5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Sheet1!$AR$639:$AR$646</c:f>
              <c:strCache>
                <c:ptCount val="8"/>
                <c:pt idx="0">
                  <c:v>IGFIIR</c:v>
                </c:pt>
                <c:pt idx="1">
                  <c:v>HGF</c:v>
                </c:pt>
                <c:pt idx="2">
                  <c:v>TGF-β1</c:v>
                </c:pt>
                <c:pt idx="3">
                  <c:v>HER1</c:v>
                </c:pt>
                <c:pt idx="4">
                  <c:v>GH</c:v>
                </c:pt>
                <c:pt idx="5">
                  <c:v>GHRH</c:v>
                </c:pt>
                <c:pt idx="6">
                  <c:v>HER2</c:v>
                </c:pt>
                <c:pt idx="7">
                  <c:v>ERβ</c:v>
                </c:pt>
              </c:strCache>
            </c:strRef>
          </c:cat>
          <c:val>
            <c:numRef>
              <c:f>Sheet1!$AS$639:$AS$646</c:f>
              <c:numCache>
                <c:formatCode>0.0_);[Red]\(0.0\)</c:formatCode>
                <c:ptCount val="8"/>
                <c:pt idx="0">
                  <c:v>109.64058102989046</c:v>
                </c:pt>
                <c:pt idx="1">
                  <c:v>106.03479567604259</c:v>
                </c:pt>
                <c:pt idx="2">
                  <c:v>96.367316688092131</c:v>
                </c:pt>
                <c:pt idx="3">
                  <c:v>86.70368079427881</c:v>
                </c:pt>
                <c:pt idx="4">
                  <c:v>109.64058102989046</c:v>
                </c:pt>
                <c:pt idx="5">
                  <c:v>100.60136315266533</c:v>
                </c:pt>
                <c:pt idx="6">
                  <c:v>98.776593649488518</c:v>
                </c:pt>
                <c:pt idx="7">
                  <c:v>105.44000753426502</c:v>
                </c:pt>
              </c:numCache>
            </c:numRef>
          </c:val>
        </c:ser>
        <c:ser>
          <c:idx val="1"/>
          <c:order val="1"/>
          <c:tx>
            <c:strRef>
              <c:f>Sheet1!$AT$422</c:f>
              <c:strCache>
                <c:ptCount val="1"/>
                <c:pt idx="0">
                  <c:v>AC-5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strRef>
              <c:f>Sheet1!$AR$639:$AR$646</c:f>
              <c:strCache>
                <c:ptCount val="8"/>
                <c:pt idx="0">
                  <c:v>IGFIIR</c:v>
                </c:pt>
                <c:pt idx="1">
                  <c:v>HGF</c:v>
                </c:pt>
                <c:pt idx="2">
                  <c:v>TGF-β1</c:v>
                </c:pt>
                <c:pt idx="3">
                  <c:v>HER1</c:v>
                </c:pt>
                <c:pt idx="4">
                  <c:v>GH</c:v>
                </c:pt>
                <c:pt idx="5">
                  <c:v>GHRH</c:v>
                </c:pt>
                <c:pt idx="6">
                  <c:v>HER2</c:v>
                </c:pt>
                <c:pt idx="7">
                  <c:v>ERβ</c:v>
                </c:pt>
              </c:strCache>
            </c:strRef>
          </c:cat>
          <c:val>
            <c:numRef>
              <c:f>Sheet1!$AT$639:$AT$646</c:f>
              <c:numCache>
                <c:formatCode>0.0_);[Red]\(0.0\)</c:formatCode>
                <c:ptCount val="8"/>
                <c:pt idx="0">
                  <c:v>100.01104540326821</c:v>
                </c:pt>
                <c:pt idx="1">
                  <c:v>107.97759841565311</c:v>
                </c:pt>
                <c:pt idx="2">
                  <c:v>102.00305652678475</c:v>
                </c:pt>
                <c:pt idx="3">
                  <c:v>104.95915299965948</c:v>
                </c:pt>
                <c:pt idx="4">
                  <c:v>84.44406810027121</c:v>
                </c:pt>
                <c:pt idx="5">
                  <c:v>93.141922377767202</c:v>
                </c:pt>
                <c:pt idx="6">
                  <c:v>96.015086326403278</c:v>
                </c:pt>
                <c:pt idx="7">
                  <c:v>101.79461874847355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508224"/>
        <c:axId val="224508784"/>
      </c:radarChart>
      <c:catAx>
        <c:axId val="22450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4508784"/>
        <c:crosses val="autoZero"/>
        <c:auto val="1"/>
        <c:lblAlgn val="ctr"/>
        <c:lblOffset val="100"/>
        <c:noMultiLvlLbl val="0"/>
      </c:catAx>
      <c:valAx>
        <c:axId val="224508784"/>
        <c:scaling>
          <c:orientation val="minMax"/>
          <c:max val="115"/>
          <c:min val="7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450822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ko-KR" b="1" baseline="0">
                <a:solidFill>
                  <a:schemeClr val="tx1"/>
                </a:solidFill>
              </a:rPr>
              <a:t>Protein translation</a:t>
            </a:r>
          </a:p>
        </c:rich>
      </c:tx>
      <c:layout>
        <c:manualLayout>
          <c:xMode val="edge"/>
          <c:yMode val="edge"/>
          <c:x val="0.33730237219772652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966297870324066"/>
          <c:y val="0.17451697768968838"/>
          <c:w val="0.55245072295259168"/>
          <c:h val="0.76486291785707095"/>
        </c:manualLayout>
      </c:layout>
      <c:radarChart>
        <c:radarStyle val="marker"/>
        <c:varyColors val="0"/>
        <c:ser>
          <c:idx val="0"/>
          <c:order val="0"/>
          <c:tx>
            <c:strRef>
              <c:f>Sheet1!$AS$422</c:f>
              <c:strCache>
                <c:ptCount val="1"/>
                <c:pt idx="0">
                  <c:v>DCE-5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Sheet1!$AR$503:$AR$506</c:f>
              <c:strCache>
                <c:ptCount val="4"/>
                <c:pt idx="0">
                  <c:v>DOHH</c:v>
                </c:pt>
                <c:pt idx="1">
                  <c:v>DHS</c:v>
                </c:pt>
                <c:pt idx="2">
                  <c:v>eIF5A1</c:v>
                </c:pt>
                <c:pt idx="3">
                  <c:v>eIF2AK3</c:v>
                </c:pt>
              </c:strCache>
            </c:strRef>
          </c:cat>
          <c:val>
            <c:numRef>
              <c:f>Sheet1!$AS$503:$AS$506</c:f>
              <c:numCache>
                <c:formatCode>0.0_);[Red]\(0.0\)</c:formatCode>
                <c:ptCount val="4"/>
                <c:pt idx="0">
                  <c:v>95.487799213061749</c:v>
                </c:pt>
                <c:pt idx="1">
                  <c:v>101.53051813049916</c:v>
                </c:pt>
                <c:pt idx="2">
                  <c:v>96.567680291060668</c:v>
                </c:pt>
                <c:pt idx="3">
                  <c:v>93.164665779612434</c:v>
                </c:pt>
              </c:numCache>
            </c:numRef>
          </c:val>
        </c:ser>
        <c:ser>
          <c:idx val="1"/>
          <c:order val="1"/>
          <c:tx>
            <c:strRef>
              <c:f>Sheet1!$AT$422</c:f>
              <c:strCache>
                <c:ptCount val="1"/>
                <c:pt idx="0">
                  <c:v>AC-5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strRef>
              <c:f>Sheet1!$AR$503:$AR$506</c:f>
              <c:strCache>
                <c:ptCount val="4"/>
                <c:pt idx="0">
                  <c:v>DOHH</c:v>
                </c:pt>
                <c:pt idx="1">
                  <c:v>DHS</c:v>
                </c:pt>
                <c:pt idx="2">
                  <c:v>eIF5A1</c:v>
                </c:pt>
                <c:pt idx="3">
                  <c:v>eIF2AK3</c:v>
                </c:pt>
              </c:strCache>
            </c:strRef>
          </c:cat>
          <c:val>
            <c:numRef>
              <c:f>Sheet1!$AT$503:$AT$506</c:f>
              <c:numCache>
                <c:formatCode>0.0_);[Red]\(0.0\)</c:formatCode>
                <c:ptCount val="4"/>
                <c:pt idx="0">
                  <c:v>97.717886796698565</c:v>
                </c:pt>
                <c:pt idx="1">
                  <c:v>91.705267714280154</c:v>
                </c:pt>
                <c:pt idx="2">
                  <c:v>98.469044010833329</c:v>
                </c:pt>
                <c:pt idx="3">
                  <c:v>109.55528879569015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682512"/>
        <c:axId val="225683072"/>
      </c:radarChart>
      <c:catAx>
        <c:axId val="225682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5683072"/>
        <c:crosses val="autoZero"/>
        <c:auto val="1"/>
        <c:lblAlgn val="ctr"/>
        <c:lblOffset val="100"/>
        <c:noMultiLvlLbl val="0"/>
      </c:catAx>
      <c:valAx>
        <c:axId val="225683072"/>
        <c:scaling>
          <c:orientation val="minMax"/>
          <c:max val="120"/>
          <c:min val="8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56825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ko-KR" b="1" baseline="0">
                <a:solidFill>
                  <a:schemeClr val="tx1"/>
                </a:solidFill>
              </a:rPr>
              <a:t>Protection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Sheet1!$AS$422</c:f>
              <c:strCache>
                <c:ptCount val="1"/>
                <c:pt idx="0">
                  <c:v>DCE-5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Sheet1!$AR$558:$AR$570</c:f>
              <c:strCache>
                <c:ptCount val="13"/>
                <c:pt idx="0">
                  <c:v>HSP-27</c:v>
                </c:pt>
                <c:pt idx="1">
                  <c:v>HSP-70</c:v>
                </c:pt>
                <c:pt idx="2">
                  <c:v>TGase-2</c:v>
                </c:pt>
                <c:pt idx="3">
                  <c:v>AP-1</c:v>
                </c:pt>
                <c:pt idx="4">
                  <c:v>SP-1</c:v>
                </c:pt>
                <c:pt idx="5">
                  <c:v>JNK-1</c:v>
                </c:pt>
                <c:pt idx="6">
                  <c:v>p38</c:v>
                </c:pt>
                <c:pt idx="7">
                  <c:v>PTEN</c:v>
                </c:pt>
                <c:pt idx="8">
                  <c:v>PKC</c:v>
                </c:pt>
                <c:pt idx="9">
                  <c:v>pAKT1/2/3</c:v>
                </c:pt>
                <c:pt idx="10">
                  <c:v>TERT</c:v>
                </c:pt>
                <c:pt idx="11">
                  <c:v>Muc-1</c:v>
                </c:pt>
                <c:pt idx="12">
                  <c:v>Muc-4</c:v>
                </c:pt>
              </c:strCache>
            </c:strRef>
          </c:cat>
          <c:val>
            <c:numRef>
              <c:f>Sheet1!$AS$558:$AS$570</c:f>
              <c:numCache>
                <c:formatCode>0.0_);[Red]\(0.0\)</c:formatCode>
                <c:ptCount val="13"/>
                <c:pt idx="0">
                  <c:v>110.04226757128106</c:v>
                </c:pt>
                <c:pt idx="1">
                  <c:v>115.74141163936358</c:v>
                </c:pt>
                <c:pt idx="2">
                  <c:v>105.93154022869041</c:v>
                </c:pt>
                <c:pt idx="3">
                  <c:v>116.59122080134109</c:v>
                </c:pt>
                <c:pt idx="4">
                  <c:v>117.4613616079274</c:v>
                </c:pt>
                <c:pt idx="5">
                  <c:v>105.93460261651218</c:v>
                </c:pt>
                <c:pt idx="6">
                  <c:v>96.730333729374067</c:v>
                </c:pt>
                <c:pt idx="7">
                  <c:v>104.7924470972375</c:v>
                </c:pt>
                <c:pt idx="8">
                  <c:v>103.49092534721018</c:v>
                </c:pt>
                <c:pt idx="9">
                  <c:v>105.25995427317876</c:v>
                </c:pt>
                <c:pt idx="10">
                  <c:v>107.72581588854091</c:v>
                </c:pt>
                <c:pt idx="11">
                  <c:v>105.83520620815368</c:v>
                </c:pt>
                <c:pt idx="12">
                  <c:v>110.96476590068367</c:v>
                </c:pt>
              </c:numCache>
            </c:numRef>
          </c:val>
        </c:ser>
        <c:ser>
          <c:idx val="1"/>
          <c:order val="1"/>
          <c:tx>
            <c:strRef>
              <c:f>Sheet1!$AT$422</c:f>
              <c:strCache>
                <c:ptCount val="1"/>
                <c:pt idx="0">
                  <c:v>AC-5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strRef>
              <c:f>Sheet1!$AR$558:$AR$570</c:f>
              <c:strCache>
                <c:ptCount val="13"/>
                <c:pt idx="0">
                  <c:v>HSP-27</c:v>
                </c:pt>
                <c:pt idx="1">
                  <c:v>HSP-70</c:v>
                </c:pt>
                <c:pt idx="2">
                  <c:v>TGase-2</c:v>
                </c:pt>
                <c:pt idx="3">
                  <c:v>AP-1</c:v>
                </c:pt>
                <c:pt idx="4">
                  <c:v>SP-1</c:v>
                </c:pt>
                <c:pt idx="5">
                  <c:v>JNK-1</c:v>
                </c:pt>
                <c:pt idx="6">
                  <c:v>p38</c:v>
                </c:pt>
                <c:pt idx="7">
                  <c:v>PTEN</c:v>
                </c:pt>
                <c:pt idx="8">
                  <c:v>PKC</c:v>
                </c:pt>
                <c:pt idx="9">
                  <c:v>pAKT1/2/3</c:v>
                </c:pt>
                <c:pt idx="10">
                  <c:v>TERT</c:v>
                </c:pt>
                <c:pt idx="11">
                  <c:v>Muc-1</c:v>
                </c:pt>
                <c:pt idx="12">
                  <c:v>Muc-4</c:v>
                </c:pt>
              </c:strCache>
            </c:strRef>
          </c:cat>
          <c:val>
            <c:numRef>
              <c:f>Sheet1!$AT$558:$AT$570</c:f>
              <c:numCache>
                <c:formatCode>0.0_);[Red]\(0.0\)</c:formatCode>
                <c:ptCount val="13"/>
                <c:pt idx="0">
                  <c:v>95.170293474975097</c:v>
                </c:pt>
                <c:pt idx="1">
                  <c:v>100.04316652550811</c:v>
                </c:pt>
                <c:pt idx="2">
                  <c:v>109.67680279277197</c:v>
                </c:pt>
                <c:pt idx="3">
                  <c:v>106.84488579626037</c:v>
                </c:pt>
                <c:pt idx="4">
                  <c:v>99.446942112964393</c:v>
                </c:pt>
                <c:pt idx="5">
                  <c:v>97.740729000159462</c:v>
                </c:pt>
                <c:pt idx="6">
                  <c:v>100.49907814757061</c:v>
                </c:pt>
                <c:pt idx="7">
                  <c:v>89.388078061331129</c:v>
                </c:pt>
                <c:pt idx="8">
                  <c:v>89.42131111758934</c:v>
                </c:pt>
                <c:pt idx="9">
                  <c:v>90.584777767493392</c:v>
                </c:pt>
                <c:pt idx="10">
                  <c:v>95.206492123737434</c:v>
                </c:pt>
                <c:pt idx="11">
                  <c:v>90.55537644176259</c:v>
                </c:pt>
                <c:pt idx="12">
                  <c:v>102.32796229413255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686432"/>
        <c:axId val="225686992"/>
      </c:radarChart>
      <c:catAx>
        <c:axId val="22568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5686992"/>
        <c:crosses val="autoZero"/>
        <c:auto val="1"/>
        <c:lblAlgn val="ctr"/>
        <c:lblOffset val="100"/>
        <c:noMultiLvlLbl val="0"/>
      </c:catAx>
      <c:valAx>
        <c:axId val="225686992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568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ko-KR" b="1" baseline="0">
                <a:solidFill>
                  <a:schemeClr val="tx1"/>
                </a:solidFill>
              </a:rPr>
              <a:t>NFkB signaling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Sheet1!$AS$422</c:f>
              <c:strCache>
                <c:ptCount val="1"/>
                <c:pt idx="0">
                  <c:v>DCE-5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Sheet1!$AR$588:$AR$598</c:f>
              <c:strCache>
                <c:ptCount val="11"/>
                <c:pt idx="0">
                  <c:v>IKK</c:v>
                </c:pt>
                <c:pt idx="1">
                  <c:v>NFkB</c:v>
                </c:pt>
                <c:pt idx="2">
                  <c:v>PTEN</c:v>
                </c:pt>
                <c:pt idx="3">
                  <c:v>pAKT1/2/3</c:v>
                </c:pt>
                <c:pt idx="4">
                  <c:v>ERK-1</c:v>
                </c:pt>
                <c:pt idx="5">
                  <c:v>p38</c:v>
                </c:pt>
                <c:pt idx="6">
                  <c:v>p-p38</c:v>
                </c:pt>
                <c:pt idx="7">
                  <c:v>MDR</c:v>
                </c:pt>
                <c:pt idx="8">
                  <c:v>TNFα</c:v>
                </c:pt>
                <c:pt idx="9">
                  <c:v>GADD45</c:v>
                </c:pt>
                <c:pt idx="10">
                  <c:v>mTOR</c:v>
                </c:pt>
              </c:strCache>
            </c:strRef>
          </c:cat>
          <c:val>
            <c:numRef>
              <c:f>Sheet1!$AS$588:$AS$598</c:f>
              <c:numCache>
                <c:formatCode>0.0_);[Red]\(0.0\)</c:formatCode>
                <c:ptCount val="11"/>
                <c:pt idx="0">
                  <c:v>95.892024960234423</c:v>
                </c:pt>
                <c:pt idx="1">
                  <c:v>101.81341601018562</c:v>
                </c:pt>
                <c:pt idx="2">
                  <c:v>104.7924470972375</c:v>
                </c:pt>
                <c:pt idx="3">
                  <c:v>105.25995427317876</c:v>
                </c:pt>
                <c:pt idx="4">
                  <c:v>97.702762882572415</c:v>
                </c:pt>
                <c:pt idx="5">
                  <c:v>96.730333729374067</c:v>
                </c:pt>
                <c:pt idx="6">
                  <c:v>106.67664535325405</c:v>
                </c:pt>
                <c:pt idx="7">
                  <c:v>93.797116680096465</c:v>
                </c:pt>
                <c:pt idx="8">
                  <c:v>102.2363294412158</c:v>
                </c:pt>
                <c:pt idx="9">
                  <c:v>103.14588561369338</c:v>
                </c:pt>
                <c:pt idx="10">
                  <c:v>98.767264446751341</c:v>
                </c:pt>
              </c:numCache>
            </c:numRef>
          </c:val>
        </c:ser>
        <c:ser>
          <c:idx val="1"/>
          <c:order val="1"/>
          <c:tx>
            <c:strRef>
              <c:f>Sheet1!$AT$422</c:f>
              <c:strCache>
                <c:ptCount val="1"/>
                <c:pt idx="0">
                  <c:v>AC-5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strRef>
              <c:f>Sheet1!$AR$588:$AR$598</c:f>
              <c:strCache>
                <c:ptCount val="11"/>
                <c:pt idx="0">
                  <c:v>IKK</c:v>
                </c:pt>
                <c:pt idx="1">
                  <c:v>NFkB</c:v>
                </c:pt>
                <c:pt idx="2">
                  <c:v>PTEN</c:v>
                </c:pt>
                <c:pt idx="3">
                  <c:v>pAKT1/2/3</c:v>
                </c:pt>
                <c:pt idx="4">
                  <c:v>ERK-1</c:v>
                </c:pt>
                <c:pt idx="5">
                  <c:v>p38</c:v>
                </c:pt>
                <c:pt idx="6">
                  <c:v>p-p38</c:v>
                </c:pt>
                <c:pt idx="7">
                  <c:v>MDR</c:v>
                </c:pt>
                <c:pt idx="8">
                  <c:v>TNFα</c:v>
                </c:pt>
                <c:pt idx="9">
                  <c:v>GADD45</c:v>
                </c:pt>
                <c:pt idx="10">
                  <c:v>mTOR</c:v>
                </c:pt>
              </c:strCache>
            </c:strRef>
          </c:cat>
          <c:val>
            <c:numRef>
              <c:f>Sheet1!$AT$588:$AT$598</c:f>
              <c:numCache>
                <c:formatCode>0.0_);[Red]\(0.0\)</c:formatCode>
                <c:ptCount val="11"/>
                <c:pt idx="0">
                  <c:v>99.948551021972563</c:v>
                </c:pt>
                <c:pt idx="1">
                  <c:v>100.69155957820564</c:v>
                </c:pt>
                <c:pt idx="2">
                  <c:v>89.388078061331129</c:v>
                </c:pt>
                <c:pt idx="3">
                  <c:v>90.584777767493392</c:v>
                </c:pt>
                <c:pt idx="4">
                  <c:v>93.507088310857313</c:v>
                </c:pt>
                <c:pt idx="5">
                  <c:v>100.49907814757061</c:v>
                </c:pt>
                <c:pt idx="6">
                  <c:v>98.860789331630386</c:v>
                </c:pt>
                <c:pt idx="7">
                  <c:v>96.923056209210102</c:v>
                </c:pt>
                <c:pt idx="8">
                  <c:v>111.32802749262521</c:v>
                </c:pt>
                <c:pt idx="9">
                  <c:v>107.97194580958762</c:v>
                </c:pt>
                <c:pt idx="10">
                  <c:v>116.42264638463674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690352"/>
        <c:axId val="225690912"/>
      </c:radarChart>
      <c:catAx>
        <c:axId val="22569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5690912"/>
        <c:crosses val="autoZero"/>
        <c:auto val="1"/>
        <c:lblAlgn val="ctr"/>
        <c:lblOffset val="100"/>
        <c:noMultiLvlLbl val="0"/>
      </c:catAx>
      <c:valAx>
        <c:axId val="225690912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5690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ko-KR" b="1" baseline="0">
                <a:solidFill>
                  <a:schemeClr val="tx1"/>
                </a:solidFill>
              </a:rPr>
              <a:t>Immunity</a:t>
            </a:r>
          </a:p>
        </c:rich>
      </c:tx>
      <c:layout>
        <c:manualLayout>
          <c:xMode val="edge"/>
          <c:yMode val="edge"/>
          <c:x val="0.38951057056203614"/>
          <c:y val="6.311822938953740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Sheet1!$AS$422</c:f>
              <c:strCache>
                <c:ptCount val="1"/>
                <c:pt idx="0">
                  <c:v>DCE-5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Sheet1!$AR$666:$AR$673</c:f>
              <c:strCache>
                <c:ptCount val="8"/>
                <c:pt idx="0">
                  <c:v>CD3</c:v>
                </c:pt>
                <c:pt idx="1">
                  <c:v>CD20</c:v>
                </c:pt>
                <c:pt idx="2">
                  <c:v>CD28</c:v>
                </c:pt>
                <c:pt idx="3">
                  <c:v>CD31</c:v>
                </c:pt>
                <c:pt idx="4">
                  <c:v>CD68</c:v>
                </c:pt>
                <c:pt idx="5">
                  <c:v>CD80</c:v>
                </c:pt>
                <c:pt idx="6">
                  <c:v>cathepsin C</c:v>
                </c:pt>
                <c:pt idx="7">
                  <c:v>cathepsin G</c:v>
                </c:pt>
              </c:strCache>
            </c:strRef>
          </c:cat>
          <c:val>
            <c:numRef>
              <c:f>Sheet1!$AS$666:$AS$673</c:f>
              <c:numCache>
                <c:formatCode>0.0_);[Red]\(0.0\)</c:formatCode>
                <c:ptCount val="8"/>
                <c:pt idx="0">
                  <c:v>103.4225412210163</c:v>
                </c:pt>
                <c:pt idx="1">
                  <c:v>113.44088037875919</c:v>
                </c:pt>
                <c:pt idx="2">
                  <c:v>103.32069962136794</c:v>
                </c:pt>
                <c:pt idx="3">
                  <c:v>104.12774701524006</c:v>
                </c:pt>
                <c:pt idx="4">
                  <c:v>112.41560219921594</c:v>
                </c:pt>
                <c:pt idx="5">
                  <c:v>102.20057063918739</c:v>
                </c:pt>
                <c:pt idx="6">
                  <c:v>121.42222469506608</c:v>
                </c:pt>
                <c:pt idx="7">
                  <c:v>124.37070827627306</c:v>
                </c:pt>
              </c:numCache>
            </c:numRef>
          </c:val>
        </c:ser>
        <c:ser>
          <c:idx val="1"/>
          <c:order val="1"/>
          <c:tx>
            <c:strRef>
              <c:f>Sheet1!$AT$422</c:f>
              <c:strCache>
                <c:ptCount val="1"/>
                <c:pt idx="0">
                  <c:v>AC-5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strRef>
              <c:f>Sheet1!$AR$666:$AR$673</c:f>
              <c:strCache>
                <c:ptCount val="8"/>
                <c:pt idx="0">
                  <c:v>CD3</c:v>
                </c:pt>
                <c:pt idx="1">
                  <c:v>CD20</c:v>
                </c:pt>
                <c:pt idx="2">
                  <c:v>CD28</c:v>
                </c:pt>
                <c:pt idx="3">
                  <c:v>CD31</c:v>
                </c:pt>
                <c:pt idx="4">
                  <c:v>CD68</c:v>
                </c:pt>
                <c:pt idx="5">
                  <c:v>CD80</c:v>
                </c:pt>
                <c:pt idx="6">
                  <c:v>cathepsin C</c:v>
                </c:pt>
                <c:pt idx="7">
                  <c:v>cathepsin G</c:v>
                </c:pt>
              </c:strCache>
            </c:strRef>
          </c:cat>
          <c:val>
            <c:numRef>
              <c:f>Sheet1!$AT$666:$AT$673</c:f>
              <c:numCache>
                <c:formatCode>0.0_);[Red]\(0.0\)</c:formatCode>
                <c:ptCount val="8"/>
                <c:pt idx="0">
                  <c:v>101.5357667048206</c:v>
                </c:pt>
                <c:pt idx="1">
                  <c:v>97.09466009705686</c:v>
                </c:pt>
                <c:pt idx="2">
                  <c:v>105.40827730112471</c:v>
                </c:pt>
                <c:pt idx="3">
                  <c:v>98.85070310161656</c:v>
                </c:pt>
                <c:pt idx="4">
                  <c:v>99.604625708346333</c:v>
                </c:pt>
                <c:pt idx="5">
                  <c:v>102.45412838076709</c:v>
                </c:pt>
                <c:pt idx="6">
                  <c:v>104.25778639456875</c:v>
                </c:pt>
                <c:pt idx="7">
                  <c:v>109.64348497627263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694272"/>
        <c:axId val="225694832"/>
      </c:radarChart>
      <c:catAx>
        <c:axId val="22569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5694832"/>
        <c:crosses val="autoZero"/>
        <c:auto val="1"/>
        <c:lblAlgn val="ctr"/>
        <c:lblOffset val="100"/>
        <c:noMultiLvlLbl val="0"/>
      </c:catAx>
      <c:valAx>
        <c:axId val="225694832"/>
        <c:scaling>
          <c:orientation val="minMax"/>
          <c:max val="130"/>
          <c:min val="8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569427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ko-KR" b="1" baseline="0">
                <a:solidFill>
                  <a:schemeClr val="tx1"/>
                </a:solidFill>
              </a:rPr>
              <a:t>Inflammation</a:t>
            </a:r>
          </a:p>
        </c:rich>
      </c:tx>
      <c:layout>
        <c:manualLayout>
          <c:xMode val="edge"/>
          <c:yMode val="edge"/>
          <c:x val="0.38951057056203614"/>
          <c:y val="6.311822938953740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Sheet1!$AS$422</c:f>
              <c:strCache>
                <c:ptCount val="1"/>
                <c:pt idx="0">
                  <c:v>DCE-5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Sheet1!$AR$691:$AR$704</c:f>
              <c:strCache>
                <c:ptCount val="14"/>
                <c:pt idx="0">
                  <c:v>TNFα</c:v>
                </c:pt>
                <c:pt idx="1">
                  <c:v>IL-6</c:v>
                </c:pt>
                <c:pt idx="2">
                  <c:v>IL-10</c:v>
                </c:pt>
                <c:pt idx="3">
                  <c:v>IL-12</c:v>
                </c:pt>
                <c:pt idx="4">
                  <c:v>MMP-2</c:v>
                </c:pt>
                <c:pt idx="5">
                  <c:v>MMP-3</c:v>
                </c:pt>
                <c:pt idx="6">
                  <c:v>MMP-9</c:v>
                </c:pt>
                <c:pt idx="7">
                  <c:v>MMP-12</c:v>
                </c:pt>
                <c:pt idx="8">
                  <c:v>lysozyme</c:v>
                </c:pt>
                <c:pt idx="9">
                  <c:v>LTA4H</c:v>
                </c:pt>
                <c:pt idx="10">
                  <c:v>M-CSF</c:v>
                </c:pt>
                <c:pt idx="11">
                  <c:v>CXCR4</c:v>
                </c:pt>
                <c:pt idx="12">
                  <c:v>COX-1</c:v>
                </c:pt>
                <c:pt idx="13">
                  <c:v>COX-2</c:v>
                </c:pt>
              </c:strCache>
            </c:strRef>
          </c:cat>
          <c:val>
            <c:numRef>
              <c:f>Sheet1!$AS$691:$AS$704</c:f>
              <c:numCache>
                <c:formatCode>0.0_);[Red]\(0.0\)</c:formatCode>
                <c:ptCount val="14"/>
                <c:pt idx="0">
                  <c:v>102.2363294412158</c:v>
                </c:pt>
                <c:pt idx="1">
                  <c:v>95.003992235003125</c:v>
                </c:pt>
                <c:pt idx="2">
                  <c:v>113.08950348621285</c:v>
                </c:pt>
                <c:pt idx="3">
                  <c:v>108.11069318293693</c:v>
                </c:pt>
                <c:pt idx="4">
                  <c:v>85.883056474034575</c:v>
                </c:pt>
                <c:pt idx="5">
                  <c:v>92.030335045776269</c:v>
                </c:pt>
                <c:pt idx="6">
                  <c:v>106.6691615811541</c:v>
                </c:pt>
                <c:pt idx="7">
                  <c:v>107.14328973521128</c:v>
                </c:pt>
                <c:pt idx="8">
                  <c:v>101.87326191983136</c:v>
                </c:pt>
                <c:pt idx="9">
                  <c:v>92.605673111182057</c:v>
                </c:pt>
                <c:pt idx="10">
                  <c:v>102.42906964268592</c:v>
                </c:pt>
                <c:pt idx="11">
                  <c:v>89.918261968474582</c:v>
                </c:pt>
                <c:pt idx="12">
                  <c:v>99.396352061212951</c:v>
                </c:pt>
                <c:pt idx="13">
                  <c:v>95.398511017806811</c:v>
                </c:pt>
              </c:numCache>
            </c:numRef>
          </c:val>
        </c:ser>
        <c:ser>
          <c:idx val="1"/>
          <c:order val="1"/>
          <c:tx>
            <c:strRef>
              <c:f>Sheet1!$AT$422</c:f>
              <c:strCache>
                <c:ptCount val="1"/>
                <c:pt idx="0">
                  <c:v>AC-5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strRef>
              <c:f>Sheet1!$AR$691:$AR$704</c:f>
              <c:strCache>
                <c:ptCount val="14"/>
                <c:pt idx="0">
                  <c:v>TNFα</c:v>
                </c:pt>
                <c:pt idx="1">
                  <c:v>IL-6</c:v>
                </c:pt>
                <c:pt idx="2">
                  <c:v>IL-10</c:v>
                </c:pt>
                <c:pt idx="3">
                  <c:v>IL-12</c:v>
                </c:pt>
                <c:pt idx="4">
                  <c:v>MMP-2</c:v>
                </c:pt>
                <c:pt idx="5">
                  <c:v>MMP-3</c:v>
                </c:pt>
                <c:pt idx="6">
                  <c:v>MMP-9</c:v>
                </c:pt>
                <c:pt idx="7">
                  <c:v>MMP-12</c:v>
                </c:pt>
                <c:pt idx="8">
                  <c:v>lysozyme</c:v>
                </c:pt>
                <c:pt idx="9">
                  <c:v>LTA4H</c:v>
                </c:pt>
                <c:pt idx="10">
                  <c:v>M-CSF</c:v>
                </c:pt>
                <c:pt idx="11">
                  <c:v>CXCR4</c:v>
                </c:pt>
                <c:pt idx="12">
                  <c:v>COX-1</c:v>
                </c:pt>
                <c:pt idx="13">
                  <c:v>COX-2</c:v>
                </c:pt>
              </c:strCache>
            </c:strRef>
          </c:cat>
          <c:val>
            <c:numRef>
              <c:f>Sheet1!$AT$691:$AT$704</c:f>
              <c:numCache>
                <c:formatCode>0.0_);[Red]\(0.0\)</c:formatCode>
                <c:ptCount val="14"/>
                <c:pt idx="0">
                  <c:v>111.32802749262521</c:v>
                </c:pt>
                <c:pt idx="1">
                  <c:v>94.020632152861324</c:v>
                </c:pt>
                <c:pt idx="2">
                  <c:v>97.619328253833729</c:v>
                </c:pt>
                <c:pt idx="3">
                  <c:v>94.578002366824109</c:v>
                </c:pt>
                <c:pt idx="4">
                  <c:v>95.595260538848109</c:v>
                </c:pt>
                <c:pt idx="5">
                  <c:v>100.36004629040517</c:v>
                </c:pt>
                <c:pt idx="6">
                  <c:v>103.00988809825309</c:v>
                </c:pt>
                <c:pt idx="7">
                  <c:v>99.408814205847463</c:v>
                </c:pt>
                <c:pt idx="8">
                  <c:v>99.881491271679252</c:v>
                </c:pt>
                <c:pt idx="9">
                  <c:v>104.20179283859783</c:v>
                </c:pt>
                <c:pt idx="10">
                  <c:v>97.781270949500978</c:v>
                </c:pt>
                <c:pt idx="11">
                  <c:v>103.85339141860305</c:v>
                </c:pt>
                <c:pt idx="12">
                  <c:v>105.45976849048763</c:v>
                </c:pt>
                <c:pt idx="13">
                  <c:v>101.92922672630671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698192"/>
        <c:axId val="225698752"/>
      </c:radarChart>
      <c:catAx>
        <c:axId val="22569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5698752"/>
        <c:crosses val="autoZero"/>
        <c:auto val="1"/>
        <c:lblAlgn val="ctr"/>
        <c:lblOffset val="100"/>
        <c:noMultiLvlLbl val="0"/>
      </c:catAx>
      <c:valAx>
        <c:axId val="225698752"/>
        <c:scaling>
          <c:orientation val="minMax"/>
          <c:max val="120"/>
          <c:min val="7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569819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ko-KR" b="1" baseline="0">
                <a:solidFill>
                  <a:schemeClr val="tx1"/>
                </a:solidFill>
              </a:rPr>
              <a:t>Oncogenesis</a:t>
            </a:r>
          </a:p>
        </c:rich>
      </c:tx>
      <c:layout>
        <c:manualLayout>
          <c:xMode val="edge"/>
          <c:yMode val="edge"/>
          <c:x val="0.38951057056203614"/>
          <c:y val="6.311822938953740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Sheet1!$AS$422</c:f>
              <c:strCache>
                <c:ptCount val="1"/>
                <c:pt idx="0">
                  <c:v>DCE-5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Sheet1!$AR$720:$AR$725</c:f>
              <c:strCache>
                <c:ptCount val="6"/>
                <c:pt idx="0">
                  <c:v>CEA</c:v>
                </c:pt>
                <c:pt idx="1">
                  <c:v>14 3 3</c:v>
                </c:pt>
                <c:pt idx="2">
                  <c:v>survivin</c:v>
                </c:pt>
                <c:pt idx="3">
                  <c:v>DMBT1</c:v>
                </c:pt>
                <c:pt idx="4">
                  <c:v>TERT</c:v>
                </c:pt>
                <c:pt idx="5">
                  <c:v>BRCA2</c:v>
                </c:pt>
              </c:strCache>
            </c:strRef>
          </c:cat>
          <c:val>
            <c:numRef>
              <c:f>Sheet1!$AS$720:$AS$725</c:f>
              <c:numCache>
                <c:formatCode>0.0_);[Red]\(0.0\)</c:formatCode>
                <c:ptCount val="6"/>
                <c:pt idx="0">
                  <c:v>104.98397963379415</c:v>
                </c:pt>
                <c:pt idx="1">
                  <c:v>92.512567500177482</c:v>
                </c:pt>
                <c:pt idx="2">
                  <c:v>96.4366503477696</c:v>
                </c:pt>
                <c:pt idx="3">
                  <c:v>94.97961536571502</c:v>
                </c:pt>
                <c:pt idx="4">
                  <c:v>107.72581588854091</c:v>
                </c:pt>
                <c:pt idx="5">
                  <c:v>108.19561081840628</c:v>
                </c:pt>
              </c:numCache>
            </c:numRef>
          </c:val>
        </c:ser>
        <c:ser>
          <c:idx val="1"/>
          <c:order val="1"/>
          <c:tx>
            <c:strRef>
              <c:f>Sheet1!$AT$422</c:f>
              <c:strCache>
                <c:ptCount val="1"/>
                <c:pt idx="0">
                  <c:v>AC-5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strRef>
              <c:f>Sheet1!$AR$720:$AR$725</c:f>
              <c:strCache>
                <c:ptCount val="6"/>
                <c:pt idx="0">
                  <c:v>CEA</c:v>
                </c:pt>
                <c:pt idx="1">
                  <c:v>14 3 3</c:v>
                </c:pt>
                <c:pt idx="2">
                  <c:v>survivin</c:v>
                </c:pt>
                <c:pt idx="3">
                  <c:v>DMBT1</c:v>
                </c:pt>
                <c:pt idx="4">
                  <c:v>TERT</c:v>
                </c:pt>
                <c:pt idx="5">
                  <c:v>BRCA2</c:v>
                </c:pt>
              </c:strCache>
            </c:strRef>
          </c:cat>
          <c:val>
            <c:numRef>
              <c:f>Sheet1!$AT$720:$AT$725</c:f>
              <c:numCache>
                <c:formatCode>0.0_);[Red]\(0.0\)</c:formatCode>
                <c:ptCount val="6"/>
                <c:pt idx="0">
                  <c:v>100.54166966187424</c:v>
                </c:pt>
                <c:pt idx="1">
                  <c:v>104.32356474813338</c:v>
                </c:pt>
                <c:pt idx="2">
                  <c:v>101.81690608934191</c:v>
                </c:pt>
                <c:pt idx="3">
                  <c:v>98.003506001831312</c:v>
                </c:pt>
                <c:pt idx="4">
                  <c:v>95.206492123737434</c:v>
                </c:pt>
                <c:pt idx="5">
                  <c:v>105.7680388746505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702112"/>
        <c:axId val="225702672"/>
      </c:radarChart>
      <c:catAx>
        <c:axId val="22570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5702672"/>
        <c:crosses val="autoZero"/>
        <c:auto val="1"/>
        <c:lblAlgn val="ctr"/>
        <c:lblOffset val="100"/>
        <c:noMultiLvlLbl val="0"/>
      </c:catAx>
      <c:valAx>
        <c:axId val="225702672"/>
        <c:scaling>
          <c:orientation val="minMax"/>
          <c:max val="120"/>
          <c:min val="7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57021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ko-KR" b="1" baseline="0">
                <a:solidFill>
                  <a:schemeClr val="tx1"/>
                </a:solidFill>
              </a:rPr>
              <a:t>Antioxidant</a:t>
            </a:r>
          </a:p>
        </c:rich>
      </c:tx>
      <c:layout>
        <c:manualLayout>
          <c:xMode val="edge"/>
          <c:yMode val="edge"/>
          <c:x val="0.38951057056203614"/>
          <c:y val="6.311822938953740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Sheet1!$AS$422</c:f>
              <c:strCache>
                <c:ptCount val="1"/>
                <c:pt idx="0">
                  <c:v>DCE-5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Sheet1!$AR$747:$AR$752</c:f>
              <c:strCache>
                <c:ptCount val="6"/>
                <c:pt idx="0">
                  <c:v>HO-1</c:v>
                </c:pt>
                <c:pt idx="1">
                  <c:v>SOD-1</c:v>
                </c:pt>
                <c:pt idx="2">
                  <c:v>GST</c:v>
                </c:pt>
                <c:pt idx="3">
                  <c:v>LC3</c:v>
                </c:pt>
                <c:pt idx="4">
                  <c:v>AMPK</c:v>
                </c:pt>
                <c:pt idx="5">
                  <c:v>NOS-1</c:v>
                </c:pt>
              </c:strCache>
            </c:strRef>
          </c:cat>
          <c:val>
            <c:numRef>
              <c:f>Sheet1!$AS$747:$AS$752</c:f>
              <c:numCache>
                <c:formatCode>0.0_);[Red]\(0.0\)</c:formatCode>
                <c:ptCount val="6"/>
                <c:pt idx="0">
                  <c:v>116.19383785852868</c:v>
                </c:pt>
                <c:pt idx="1">
                  <c:v>106.732778419832</c:v>
                </c:pt>
                <c:pt idx="2">
                  <c:v>107.8066507668849</c:v>
                </c:pt>
                <c:pt idx="3">
                  <c:v>96.948826886238692</c:v>
                </c:pt>
                <c:pt idx="4">
                  <c:v>91.402216946153175</c:v>
                </c:pt>
                <c:pt idx="5">
                  <c:v>94.284082499171618</c:v>
                </c:pt>
              </c:numCache>
            </c:numRef>
          </c:val>
        </c:ser>
        <c:ser>
          <c:idx val="1"/>
          <c:order val="1"/>
          <c:tx>
            <c:strRef>
              <c:f>Sheet1!$AT$422</c:f>
              <c:strCache>
                <c:ptCount val="1"/>
                <c:pt idx="0">
                  <c:v>AC-5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strRef>
              <c:f>Sheet1!$AR$747:$AR$752</c:f>
              <c:strCache>
                <c:ptCount val="6"/>
                <c:pt idx="0">
                  <c:v>HO-1</c:v>
                </c:pt>
                <c:pt idx="1">
                  <c:v>SOD-1</c:v>
                </c:pt>
                <c:pt idx="2">
                  <c:v>GST</c:v>
                </c:pt>
                <c:pt idx="3">
                  <c:v>LC3</c:v>
                </c:pt>
                <c:pt idx="4">
                  <c:v>AMPK</c:v>
                </c:pt>
                <c:pt idx="5">
                  <c:v>NOS-1</c:v>
                </c:pt>
              </c:strCache>
            </c:strRef>
          </c:cat>
          <c:val>
            <c:numRef>
              <c:f>Sheet1!$AT$747:$AT$752</c:f>
              <c:numCache>
                <c:formatCode>0.0_);[Red]\(0.0\)</c:formatCode>
                <c:ptCount val="6"/>
                <c:pt idx="0">
                  <c:v>101.71358860988411</c:v>
                </c:pt>
                <c:pt idx="1">
                  <c:v>88.715391222239077</c:v>
                </c:pt>
                <c:pt idx="2">
                  <c:v>104.98090923506868</c:v>
                </c:pt>
                <c:pt idx="3">
                  <c:v>97.588302948722088</c:v>
                </c:pt>
                <c:pt idx="4">
                  <c:v>109.79998286419719</c:v>
                </c:pt>
                <c:pt idx="5">
                  <c:v>96.788790217001548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706032"/>
        <c:axId val="225706592"/>
      </c:radarChart>
      <c:catAx>
        <c:axId val="225706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5706592"/>
        <c:crosses val="autoZero"/>
        <c:auto val="1"/>
        <c:lblAlgn val="ctr"/>
        <c:lblOffset val="100"/>
        <c:noMultiLvlLbl val="0"/>
      </c:catAx>
      <c:valAx>
        <c:axId val="225706592"/>
        <c:scaling>
          <c:orientation val="minMax"/>
          <c:max val="120"/>
          <c:min val="7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570603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ko-KR" b="1" baseline="0">
                <a:solidFill>
                  <a:schemeClr val="tx1"/>
                </a:solidFill>
              </a:rPr>
              <a:t>p53-mediated apoptosis</a:t>
            </a:r>
          </a:p>
        </c:rich>
      </c:tx>
      <c:layout>
        <c:manualLayout>
          <c:xMode val="edge"/>
          <c:yMode val="edge"/>
          <c:x val="0.38951057056203614"/>
          <c:y val="6.311822938953740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Sheet1!$AS$422</c:f>
              <c:strCache>
                <c:ptCount val="1"/>
                <c:pt idx="0">
                  <c:v>DCE-5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Sheet1!$AR$775:$AR$787</c:f>
              <c:strCache>
                <c:ptCount val="13"/>
                <c:pt idx="0">
                  <c:v>p53</c:v>
                </c:pt>
                <c:pt idx="1">
                  <c:v>MDM2</c:v>
                </c:pt>
                <c:pt idx="2">
                  <c:v>BCL2</c:v>
                </c:pt>
                <c:pt idx="3">
                  <c:v>BAX</c:v>
                </c:pt>
                <c:pt idx="4">
                  <c:v>BAD</c:v>
                </c:pt>
                <c:pt idx="5">
                  <c:v>BAK</c:v>
                </c:pt>
                <c:pt idx="6">
                  <c:v>AIF</c:v>
                </c:pt>
                <c:pt idx="7">
                  <c:v>APAF-1</c:v>
                </c:pt>
                <c:pt idx="8">
                  <c:v>caspase 9</c:v>
                </c:pt>
                <c:pt idx="9">
                  <c:v>c-caspase 9</c:v>
                </c:pt>
                <c:pt idx="10">
                  <c:v>caspase 3</c:v>
                </c:pt>
                <c:pt idx="11">
                  <c:v>c-caspase 3</c:v>
                </c:pt>
                <c:pt idx="12">
                  <c:v>BID</c:v>
                </c:pt>
              </c:strCache>
            </c:strRef>
          </c:cat>
          <c:val>
            <c:numRef>
              <c:f>Sheet1!$AS$775:$AS$787</c:f>
              <c:numCache>
                <c:formatCode>0.0_);[Red]\(0.0\)</c:formatCode>
                <c:ptCount val="13"/>
                <c:pt idx="0">
                  <c:v>104.59564767088042</c:v>
                </c:pt>
                <c:pt idx="1">
                  <c:v>88.706651078206221</c:v>
                </c:pt>
                <c:pt idx="2">
                  <c:v>93.962269915444679</c:v>
                </c:pt>
                <c:pt idx="3">
                  <c:v>80.562630574133038</c:v>
                </c:pt>
                <c:pt idx="4">
                  <c:v>96.345928836914212</c:v>
                </c:pt>
                <c:pt idx="5">
                  <c:v>104.00670517309543</c:v>
                </c:pt>
                <c:pt idx="6">
                  <c:v>98.708554668764435</c:v>
                </c:pt>
                <c:pt idx="7">
                  <c:v>85.854572198240902</c:v>
                </c:pt>
                <c:pt idx="8">
                  <c:v>90.091844752664983</c:v>
                </c:pt>
                <c:pt idx="9">
                  <c:v>95.211760496510252</c:v>
                </c:pt>
                <c:pt idx="10">
                  <c:v>94.986947107758198</c:v>
                </c:pt>
                <c:pt idx="11">
                  <c:v>100.57503924210991</c:v>
                </c:pt>
                <c:pt idx="12">
                  <c:v>98.45931663773527</c:v>
                </c:pt>
              </c:numCache>
            </c:numRef>
          </c:val>
        </c:ser>
        <c:ser>
          <c:idx val="1"/>
          <c:order val="1"/>
          <c:tx>
            <c:strRef>
              <c:f>Sheet1!$AT$422</c:f>
              <c:strCache>
                <c:ptCount val="1"/>
                <c:pt idx="0">
                  <c:v>AC-5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strRef>
              <c:f>Sheet1!$AR$775:$AR$787</c:f>
              <c:strCache>
                <c:ptCount val="13"/>
                <c:pt idx="0">
                  <c:v>p53</c:v>
                </c:pt>
                <c:pt idx="1">
                  <c:v>MDM2</c:v>
                </c:pt>
                <c:pt idx="2">
                  <c:v>BCL2</c:v>
                </c:pt>
                <c:pt idx="3">
                  <c:v>BAX</c:v>
                </c:pt>
                <c:pt idx="4">
                  <c:v>BAD</c:v>
                </c:pt>
                <c:pt idx="5">
                  <c:v>BAK</c:v>
                </c:pt>
                <c:pt idx="6">
                  <c:v>AIF</c:v>
                </c:pt>
                <c:pt idx="7">
                  <c:v>APAF-1</c:v>
                </c:pt>
                <c:pt idx="8">
                  <c:v>caspase 9</c:v>
                </c:pt>
                <c:pt idx="9">
                  <c:v>c-caspase 9</c:v>
                </c:pt>
                <c:pt idx="10">
                  <c:v>caspase 3</c:v>
                </c:pt>
                <c:pt idx="11">
                  <c:v>c-caspase 3</c:v>
                </c:pt>
                <c:pt idx="12">
                  <c:v>BID</c:v>
                </c:pt>
              </c:strCache>
            </c:strRef>
          </c:cat>
          <c:val>
            <c:numRef>
              <c:f>Sheet1!$AT$775:$AT$787</c:f>
              <c:numCache>
                <c:formatCode>0.0_);[Red]\(0.0\)</c:formatCode>
                <c:ptCount val="13"/>
                <c:pt idx="0">
                  <c:v>101.24197226595747</c:v>
                </c:pt>
                <c:pt idx="1">
                  <c:v>97.754638104458465</c:v>
                </c:pt>
                <c:pt idx="2">
                  <c:v>95.246628532746371</c:v>
                </c:pt>
                <c:pt idx="3">
                  <c:v>95.562388083538977</c:v>
                </c:pt>
                <c:pt idx="4">
                  <c:v>106.58422486549564</c:v>
                </c:pt>
                <c:pt idx="5">
                  <c:v>103.21378594867529</c:v>
                </c:pt>
                <c:pt idx="6">
                  <c:v>100.9850303785289</c:v>
                </c:pt>
                <c:pt idx="7">
                  <c:v>100.62488476154985</c:v>
                </c:pt>
                <c:pt idx="8">
                  <c:v>98.145010207699528</c:v>
                </c:pt>
                <c:pt idx="9">
                  <c:v>101.30632082995355</c:v>
                </c:pt>
                <c:pt idx="10">
                  <c:v>108.16827572149469</c:v>
                </c:pt>
                <c:pt idx="11">
                  <c:v>99.01688529077434</c:v>
                </c:pt>
                <c:pt idx="12">
                  <c:v>105.11199767449398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709952"/>
        <c:axId val="225710512"/>
      </c:radarChart>
      <c:catAx>
        <c:axId val="22570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5710512"/>
        <c:crosses val="autoZero"/>
        <c:auto val="1"/>
        <c:lblAlgn val="ctr"/>
        <c:lblOffset val="100"/>
        <c:noMultiLvlLbl val="0"/>
      </c:catAx>
      <c:valAx>
        <c:axId val="225710512"/>
        <c:scaling>
          <c:orientation val="minMax"/>
          <c:max val="120"/>
          <c:min val="7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570995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ko-KR" b="1" baseline="0">
                <a:solidFill>
                  <a:schemeClr val="tx1"/>
                </a:solidFill>
              </a:rPr>
              <a:t>FAS-mediated apoptosis</a:t>
            </a:r>
          </a:p>
        </c:rich>
      </c:tx>
      <c:layout>
        <c:manualLayout>
          <c:xMode val="edge"/>
          <c:yMode val="edge"/>
          <c:x val="0.38951057056203614"/>
          <c:y val="6.311822938953740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Sheet1!$AS$422</c:f>
              <c:strCache>
                <c:ptCount val="1"/>
                <c:pt idx="0">
                  <c:v>DCE-5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Sheet1!$AR$803:$AR$812</c:f>
              <c:strCache>
                <c:ptCount val="10"/>
                <c:pt idx="0">
                  <c:v>FASL</c:v>
                </c:pt>
                <c:pt idx="1">
                  <c:v>FAS</c:v>
                </c:pt>
                <c:pt idx="2">
                  <c:v>FADD</c:v>
                </c:pt>
                <c:pt idx="3">
                  <c:v>FLIP</c:v>
                </c:pt>
                <c:pt idx="4">
                  <c:v>BID</c:v>
                </c:pt>
                <c:pt idx="5">
                  <c:v>caspase 8</c:v>
                </c:pt>
                <c:pt idx="6">
                  <c:v>caspase 3</c:v>
                </c:pt>
                <c:pt idx="7">
                  <c:v>c-caspase 3</c:v>
                </c:pt>
                <c:pt idx="8">
                  <c:v>PARP</c:v>
                </c:pt>
                <c:pt idx="9">
                  <c:v>c-PARP</c:v>
                </c:pt>
              </c:strCache>
            </c:strRef>
          </c:cat>
          <c:val>
            <c:numRef>
              <c:f>Sheet1!$AS$803:$AS$812</c:f>
              <c:numCache>
                <c:formatCode>0.0_);[Red]\(0.0\)</c:formatCode>
                <c:ptCount val="10"/>
                <c:pt idx="0">
                  <c:v>100.28489659023016</c:v>
                </c:pt>
                <c:pt idx="1">
                  <c:v>97.146370225563118</c:v>
                </c:pt>
                <c:pt idx="2">
                  <c:v>108.49489542128204</c:v>
                </c:pt>
                <c:pt idx="3">
                  <c:v>97.141802920000202</c:v>
                </c:pt>
                <c:pt idx="4">
                  <c:v>98.45931663773527</c:v>
                </c:pt>
                <c:pt idx="5">
                  <c:v>98.398375537045339</c:v>
                </c:pt>
                <c:pt idx="6">
                  <c:v>94.986947107758198</c:v>
                </c:pt>
                <c:pt idx="7">
                  <c:v>100.57503924210991</c:v>
                </c:pt>
                <c:pt idx="8">
                  <c:v>97.204176326070396</c:v>
                </c:pt>
                <c:pt idx="9">
                  <c:v>90.622020320744269</c:v>
                </c:pt>
              </c:numCache>
            </c:numRef>
          </c:val>
        </c:ser>
        <c:ser>
          <c:idx val="1"/>
          <c:order val="1"/>
          <c:tx>
            <c:strRef>
              <c:f>Sheet1!$AT$422</c:f>
              <c:strCache>
                <c:ptCount val="1"/>
                <c:pt idx="0">
                  <c:v>AC-5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strRef>
              <c:f>Sheet1!$AR$803:$AR$812</c:f>
              <c:strCache>
                <c:ptCount val="10"/>
                <c:pt idx="0">
                  <c:v>FASL</c:v>
                </c:pt>
                <c:pt idx="1">
                  <c:v>FAS</c:v>
                </c:pt>
                <c:pt idx="2">
                  <c:v>FADD</c:v>
                </c:pt>
                <c:pt idx="3">
                  <c:v>FLIP</c:v>
                </c:pt>
                <c:pt idx="4">
                  <c:v>BID</c:v>
                </c:pt>
                <c:pt idx="5">
                  <c:v>caspase 8</c:v>
                </c:pt>
                <c:pt idx="6">
                  <c:v>caspase 3</c:v>
                </c:pt>
                <c:pt idx="7">
                  <c:v>c-caspase 3</c:v>
                </c:pt>
                <c:pt idx="8">
                  <c:v>PARP</c:v>
                </c:pt>
                <c:pt idx="9">
                  <c:v>c-PARP</c:v>
                </c:pt>
              </c:strCache>
            </c:strRef>
          </c:cat>
          <c:val>
            <c:numRef>
              <c:f>Sheet1!$AT$803:$AT$812</c:f>
              <c:numCache>
                <c:formatCode>0.0_);[Red]\(0.0\)</c:formatCode>
                <c:ptCount val="10"/>
                <c:pt idx="0">
                  <c:v>99.183402683775029</c:v>
                </c:pt>
                <c:pt idx="1">
                  <c:v>99.495639699624732</c:v>
                </c:pt>
                <c:pt idx="2">
                  <c:v>100.38468866973629</c:v>
                </c:pt>
                <c:pt idx="3">
                  <c:v>100.5548358087697</c:v>
                </c:pt>
                <c:pt idx="4">
                  <c:v>105.11199767449398</c:v>
                </c:pt>
                <c:pt idx="5">
                  <c:v>100.50447366854907</c:v>
                </c:pt>
                <c:pt idx="6">
                  <c:v>108.16827572149469</c:v>
                </c:pt>
                <c:pt idx="7">
                  <c:v>99.01688529077434</c:v>
                </c:pt>
                <c:pt idx="8">
                  <c:v>103.09067805483711</c:v>
                </c:pt>
                <c:pt idx="9">
                  <c:v>98.85849696059266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713872"/>
        <c:axId val="225714432"/>
      </c:radarChart>
      <c:catAx>
        <c:axId val="22571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5714432"/>
        <c:crosses val="autoZero"/>
        <c:auto val="1"/>
        <c:lblAlgn val="ctr"/>
        <c:lblOffset val="100"/>
        <c:noMultiLvlLbl val="0"/>
      </c:catAx>
      <c:valAx>
        <c:axId val="225714432"/>
        <c:scaling>
          <c:orientation val="minMax"/>
          <c:max val="120"/>
          <c:min val="7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571387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/>
              <a:t>cMyc/MAX/MAD  Signaling</a:t>
            </a:r>
            <a:endParaRPr lang="ko-KR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3384949415594902E-2"/>
          <c:y val="9.9665914200359848E-2"/>
          <c:w val="0.79353451910500317"/>
          <c:h val="0.81494424522072861"/>
        </c:manualLayout>
      </c:layout>
      <c:lineChart>
        <c:grouping val="standard"/>
        <c:varyColors val="0"/>
        <c:ser>
          <c:idx val="0"/>
          <c:order val="0"/>
          <c:tx>
            <c:strRef>
              <c:f>Sheet1!$AG$447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Sheet1!$AL$447:$AO$447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</c:v>
                  </c:pt>
                  <c:pt idx="2">
                    <c:v>2.512680229517644</c:v>
                  </c:pt>
                  <c:pt idx="3">
                    <c:v>2.6919586647149574</c:v>
                  </c:pt>
                </c:numCache>
              </c:numRef>
            </c:plus>
            <c:minus>
              <c:numRef>
                <c:f>Sheet1!$AL$447:$AO$447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</c:v>
                  </c:pt>
                  <c:pt idx="2">
                    <c:v>2.512680229517644</c:v>
                  </c:pt>
                  <c:pt idx="3">
                    <c:v>2.6919586647149574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Sheet1!$AH$447:$AK$447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Sheet1!$AG$448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Sheet1!$AL$448:$AO$448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plus>
            <c:minus>
              <c:numRef>
                <c:f>Sheet1!$AL$448:$AO$448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Sheet1!$AH$448:$AK$448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Sheet1!$AG$449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Sheet1!$AL$449:$AO$449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plus>
            <c:minus>
              <c:numRef>
                <c:f>Sheet1!$AL$449:$AO$449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Sheet1!$AH$449:$AK$449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Sheet1!$AG$450</c:f>
              <c:strCache>
                <c:ptCount val="1"/>
                <c:pt idx="0">
                  <c:v>cMyc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Sheet1!$AL$449:$AO$449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plus>
            <c:minus>
              <c:numRef>
                <c:f>Sheet1!$AL$449:$AO$449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Sheet1!$AH$450:$AK$450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100.99668270622277</c:v>
                </c:pt>
                <c:pt idx="2">
                  <c:v>108.89965341695051</c:v>
                </c:pt>
                <c:pt idx="3">
                  <c:v>97.759693988502164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Sheet1!$AG$451</c:f>
              <c:strCache>
                <c:ptCount val="1"/>
                <c:pt idx="0">
                  <c:v>MAX</c:v>
                </c:pt>
              </c:strCache>
            </c:strRef>
          </c:tx>
          <c:spPr>
            <a:ln w="63500">
              <a:solidFill>
                <a:srgbClr val="FF000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Sheet1!$AL$451:$AO$451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2.0268172086446037</c:v>
                  </c:pt>
                  <c:pt idx="2">
                    <c:v>1.4851454397522226</c:v>
                  </c:pt>
                  <c:pt idx="3">
                    <c:v>1.7557954990775912</c:v>
                  </c:pt>
                </c:numCache>
              </c:numRef>
            </c:plus>
            <c:minus>
              <c:numRef>
                <c:f>Sheet1!$AL$451:$AO$451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2.0268172086446037</c:v>
                  </c:pt>
                  <c:pt idx="2">
                    <c:v>1.4851454397522226</c:v>
                  </c:pt>
                  <c:pt idx="3">
                    <c:v>1.7557954990775912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Sheet1!$AH$451:$AK$451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100.00035689000271</c:v>
                </c:pt>
                <c:pt idx="2">
                  <c:v>108.50617506339933</c:v>
                </c:pt>
                <c:pt idx="3">
                  <c:v>109.83621162609114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Sheet1!$AG$452</c:f>
              <c:strCache>
                <c:ptCount val="1"/>
                <c:pt idx="0">
                  <c:v>MAD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Sheet1!$AL$452:$AO$452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2.0210913725433177</c:v>
                  </c:pt>
                  <c:pt idx="2">
                    <c:v>2.817650761542962</c:v>
                  </c:pt>
                  <c:pt idx="3">
                    <c:v>1.8592015907475958</c:v>
                  </c:pt>
                </c:numCache>
              </c:numRef>
            </c:plus>
            <c:minus>
              <c:numRef>
                <c:f>Sheet1!$AL$452:$AO$452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2.0210913725433177</c:v>
                  </c:pt>
                  <c:pt idx="2">
                    <c:v>2.817650761542962</c:v>
                  </c:pt>
                  <c:pt idx="3">
                    <c:v>1.8592015907475958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Sheet1!$AH$452:$AK$452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107.40158615207969</c:v>
                </c:pt>
                <c:pt idx="2">
                  <c:v>90.786364850358908</c:v>
                </c:pt>
                <c:pt idx="3">
                  <c:v>99.183917682703253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772816"/>
        <c:axId val="191773376"/>
      </c:lineChart>
      <c:catAx>
        <c:axId val="1917728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600" b="1" i="0" baseline="0"/>
            </a:pPr>
            <a:endParaRPr lang="ko-KR"/>
          </a:p>
        </c:txPr>
        <c:crossAx val="191773376"/>
        <c:crosses val="autoZero"/>
        <c:auto val="1"/>
        <c:lblAlgn val="ctr"/>
        <c:lblOffset val="100"/>
        <c:noMultiLvlLbl val="0"/>
      </c:catAx>
      <c:valAx>
        <c:axId val="191773376"/>
        <c:scaling>
          <c:orientation val="minMax"/>
          <c:max val="115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minorGridlines>
          <c:spPr>
            <a:ln>
              <a:solidFill>
                <a:sysClr val="window" lastClr="FFFFFF"/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1772816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6189542789495133"/>
          <c:y val="0.43665673060855342"/>
          <c:w val="0.137286832747256"/>
          <c:h val="0.2572336709212556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ko-KR" b="1" baseline="0">
                <a:solidFill>
                  <a:schemeClr val="tx1"/>
                </a:solidFill>
              </a:rPr>
              <a:t>Angiogenesis</a:t>
            </a:r>
          </a:p>
        </c:rich>
      </c:tx>
      <c:layout>
        <c:manualLayout>
          <c:xMode val="edge"/>
          <c:yMode val="edge"/>
          <c:x val="0.38951057056203614"/>
          <c:y val="6.311822938953740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Sheet1!$AS$422</c:f>
              <c:strCache>
                <c:ptCount val="1"/>
                <c:pt idx="0">
                  <c:v>DCE-5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Sheet1!$AR$832:$AR$840</c:f>
              <c:strCache>
                <c:ptCount val="9"/>
                <c:pt idx="0">
                  <c:v>HIF</c:v>
                </c:pt>
                <c:pt idx="1">
                  <c:v>angiogenin</c:v>
                </c:pt>
                <c:pt idx="2">
                  <c:v>VEGF-A</c:v>
                </c:pt>
                <c:pt idx="3">
                  <c:v>VEGF-C</c:v>
                </c:pt>
                <c:pt idx="4">
                  <c:v>p-VEGFR</c:v>
                </c:pt>
                <c:pt idx="5">
                  <c:v>vWF</c:v>
                </c:pt>
                <c:pt idx="6">
                  <c:v>ET-1</c:v>
                </c:pt>
                <c:pt idx="7">
                  <c:v>CMG2</c:v>
                </c:pt>
                <c:pt idx="8">
                  <c:v>CD31</c:v>
                </c:pt>
              </c:strCache>
            </c:strRef>
          </c:cat>
          <c:val>
            <c:numRef>
              <c:f>Sheet1!$AS$832:$AS$840</c:f>
              <c:numCache>
                <c:formatCode>0.0_);[Red]\(0.0\)</c:formatCode>
                <c:ptCount val="9"/>
                <c:pt idx="0">
                  <c:v>104.1759955383985</c:v>
                </c:pt>
                <c:pt idx="1">
                  <c:v>91.809989628307193</c:v>
                </c:pt>
                <c:pt idx="2">
                  <c:v>98.882232801915563</c:v>
                </c:pt>
                <c:pt idx="3">
                  <c:v>101.93256162711857</c:v>
                </c:pt>
                <c:pt idx="4">
                  <c:v>96.615266848707876</c:v>
                </c:pt>
                <c:pt idx="5">
                  <c:v>105.49796743226949</c:v>
                </c:pt>
                <c:pt idx="6">
                  <c:v>95.306427751729132</c:v>
                </c:pt>
                <c:pt idx="7">
                  <c:v>98.456652052417567</c:v>
                </c:pt>
                <c:pt idx="8">
                  <c:v>104.12774701524006</c:v>
                </c:pt>
              </c:numCache>
            </c:numRef>
          </c:val>
        </c:ser>
        <c:ser>
          <c:idx val="1"/>
          <c:order val="1"/>
          <c:tx>
            <c:strRef>
              <c:f>Sheet1!$AT$422</c:f>
              <c:strCache>
                <c:ptCount val="1"/>
                <c:pt idx="0">
                  <c:v>AC-5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strRef>
              <c:f>Sheet1!$AR$832:$AR$840</c:f>
              <c:strCache>
                <c:ptCount val="9"/>
                <c:pt idx="0">
                  <c:v>HIF</c:v>
                </c:pt>
                <c:pt idx="1">
                  <c:v>angiogenin</c:v>
                </c:pt>
                <c:pt idx="2">
                  <c:v>VEGF-A</c:v>
                </c:pt>
                <c:pt idx="3">
                  <c:v>VEGF-C</c:v>
                </c:pt>
                <c:pt idx="4">
                  <c:v>p-VEGFR</c:v>
                </c:pt>
                <c:pt idx="5">
                  <c:v>vWF</c:v>
                </c:pt>
                <c:pt idx="6">
                  <c:v>ET-1</c:v>
                </c:pt>
                <c:pt idx="7">
                  <c:v>CMG2</c:v>
                </c:pt>
                <c:pt idx="8">
                  <c:v>CD31</c:v>
                </c:pt>
              </c:strCache>
            </c:strRef>
          </c:cat>
          <c:val>
            <c:numRef>
              <c:f>Sheet1!$AT$832:$AT$840</c:f>
              <c:numCache>
                <c:formatCode>0.0_);[Red]\(0.0\)</c:formatCode>
                <c:ptCount val="9"/>
                <c:pt idx="0">
                  <c:v>96.78808413133504</c:v>
                </c:pt>
                <c:pt idx="1">
                  <c:v>102.46686439507818</c:v>
                </c:pt>
                <c:pt idx="2">
                  <c:v>109.16675707842126</c:v>
                </c:pt>
                <c:pt idx="3">
                  <c:v>106.2732190225865</c:v>
                </c:pt>
                <c:pt idx="4">
                  <c:v>100.52497623550803</c:v>
                </c:pt>
                <c:pt idx="5">
                  <c:v>106.79212768126428</c:v>
                </c:pt>
                <c:pt idx="6">
                  <c:v>100.66614348389972</c:v>
                </c:pt>
                <c:pt idx="7">
                  <c:v>105.71020577843129</c:v>
                </c:pt>
                <c:pt idx="8">
                  <c:v>98.85070310161656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541472"/>
        <c:axId val="226542032"/>
      </c:radarChart>
      <c:catAx>
        <c:axId val="22654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6542032"/>
        <c:crosses val="autoZero"/>
        <c:auto val="1"/>
        <c:lblAlgn val="ctr"/>
        <c:lblOffset val="100"/>
        <c:noMultiLvlLbl val="0"/>
      </c:catAx>
      <c:valAx>
        <c:axId val="226542032"/>
        <c:scaling>
          <c:orientation val="minMax"/>
          <c:max val="120"/>
          <c:min val="7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654147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ko-KR" b="1" baseline="0">
                <a:solidFill>
                  <a:schemeClr val="tx1"/>
                </a:solidFill>
              </a:rPr>
              <a:t>Osteogenesis</a:t>
            </a:r>
          </a:p>
        </c:rich>
      </c:tx>
      <c:layout>
        <c:manualLayout>
          <c:xMode val="edge"/>
          <c:yMode val="edge"/>
          <c:x val="0.38951057056203614"/>
          <c:y val="6.311822938953740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Sheet1!$AS$422</c:f>
              <c:strCache>
                <c:ptCount val="1"/>
                <c:pt idx="0">
                  <c:v>DCE-5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Sheet1!$AR$869:$AR$877</c:f>
              <c:strCache>
                <c:ptCount val="9"/>
                <c:pt idx="0">
                  <c:v>OPG</c:v>
                </c:pt>
                <c:pt idx="1">
                  <c:v>RANKL</c:v>
                </c:pt>
                <c:pt idx="2">
                  <c:v>osteocalcin</c:v>
                </c:pt>
                <c:pt idx="3">
                  <c:v>osteopontin</c:v>
                </c:pt>
                <c:pt idx="4">
                  <c:v>osteonectin</c:v>
                </c:pt>
                <c:pt idx="5">
                  <c:v>RUNX2</c:v>
                </c:pt>
                <c:pt idx="6">
                  <c:v>osterix</c:v>
                </c:pt>
                <c:pt idx="7">
                  <c:v>ALP</c:v>
                </c:pt>
                <c:pt idx="8">
                  <c:v>HSP-90</c:v>
                </c:pt>
              </c:strCache>
            </c:strRef>
          </c:cat>
          <c:val>
            <c:numRef>
              <c:f>Sheet1!$AS$869:$AS$877</c:f>
              <c:numCache>
                <c:formatCode>0.0_);[Red]\(0.0\)</c:formatCode>
                <c:ptCount val="9"/>
                <c:pt idx="0">
                  <c:v>101.87381933401933</c:v>
                </c:pt>
                <c:pt idx="1">
                  <c:v>102.96753659673803</c:v>
                </c:pt>
                <c:pt idx="2">
                  <c:v>101.62236713019858</c:v>
                </c:pt>
                <c:pt idx="3">
                  <c:v>102.49760594047082</c:v>
                </c:pt>
                <c:pt idx="4">
                  <c:v>105.904895362094</c:v>
                </c:pt>
                <c:pt idx="5">
                  <c:v>102.66429176425329</c:v>
                </c:pt>
                <c:pt idx="6">
                  <c:v>106.23204043512784</c:v>
                </c:pt>
                <c:pt idx="7">
                  <c:v>109.70662939856749</c:v>
                </c:pt>
                <c:pt idx="8">
                  <c:v>102.97330931681275</c:v>
                </c:pt>
              </c:numCache>
            </c:numRef>
          </c:val>
        </c:ser>
        <c:ser>
          <c:idx val="1"/>
          <c:order val="1"/>
          <c:tx>
            <c:strRef>
              <c:f>Sheet1!$AT$422</c:f>
              <c:strCache>
                <c:ptCount val="1"/>
                <c:pt idx="0">
                  <c:v>AC-5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dash"/>
              <a:round/>
            </a:ln>
            <a:effectLst/>
          </c:spPr>
          <c:marker>
            <c:symbol val="circle"/>
            <c:size val="10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strRef>
              <c:f>Sheet1!$AR$869:$AR$877</c:f>
              <c:strCache>
                <c:ptCount val="9"/>
                <c:pt idx="0">
                  <c:v>OPG</c:v>
                </c:pt>
                <c:pt idx="1">
                  <c:v>RANKL</c:v>
                </c:pt>
                <c:pt idx="2">
                  <c:v>osteocalcin</c:v>
                </c:pt>
                <c:pt idx="3">
                  <c:v>osteopontin</c:v>
                </c:pt>
                <c:pt idx="4">
                  <c:v>osteonectin</c:v>
                </c:pt>
                <c:pt idx="5">
                  <c:v>RUNX2</c:v>
                </c:pt>
                <c:pt idx="6">
                  <c:v>osterix</c:v>
                </c:pt>
                <c:pt idx="7">
                  <c:v>ALP</c:v>
                </c:pt>
                <c:pt idx="8">
                  <c:v>HSP-90</c:v>
                </c:pt>
              </c:strCache>
            </c:strRef>
          </c:cat>
          <c:val>
            <c:numRef>
              <c:f>Sheet1!$AT$869:$AT$877</c:f>
              <c:numCache>
                <c:formatCode>0.0_);[Red]\(0.0\)</c:formatCode>
                <c:ptCount val="9"/>
                <c:pt idx="0">
                  <c:v>102.42509595487081</c:v>
                </c:pt>
                <c:pt idx="1">
                  <c:v>116.78560735218635</c:v>
                </c:pt>
                <c:pt idx="2">
                  <c:v>105.868065920657</c:v>
                </c:pt>
                <c:pt idx="3">
                  <c:v>103.72465983142033</c:v>
                </c:pt>
                <c:pt idx="4">
                  <c:v>103.31466935870107</c:v>
                </c:pt>
                <c:pt idx="5">
                  <c:v>111.35818305878766</c:v>
                </c:pt>
                <c:pt idx="6">
                  <c:v>106.70049137161475</c:v>
                </c:pt>
                <c:pt idx="7">
                  <c:v>113.9407099641037</c:v>
                </c:pt>
                <c:pt idx="8">
                  <c:v>99.256111785587393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545392"/>
        <c:axId val="226545952"/>
      </c:radarChart>
      <c:catAx>
        <c:axId val="22654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6545952"/>
        <c:crosses val="autoZero"/>
        <c:auto val="1"/>
        <c:lblAlgn val="ctr"/>
        <c:lblOffset val="100"/>
        <c:noMultiLvlLbl val="0"/>
      </c:catAx>
      <c:valAx>
        <c:axId val="226545952"/>
        <c:scaling>
          <c:orientation val="minMax"/>
          <c:max val="120"/>
          <c:min val="7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654539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Sheet1!$AL$7:$AO$7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</c:v>
                  </c:pt>
                  <c:pt idx="2">
                    <c:v>2.512680229517644</c:v>
                  </c:pt>
                  <c:pt idx="3">
                    <c:v>2.6919586647149574</c:v>
                  </c:pt>
                </c:numCache>
              </c:numRef>
            </c:plus>
            <c:minus>
              <c:numRef>
                <c:f>Sheet1!$AL$7:$AO$7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</c:v>
                  </c:pt>
                  <c:pt idx="2">
                    <c:v>2.512680229517644</c:v>
                  </c:pt>
                  <c:pt idx="3">
                    <c:v>2.6919586647149574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Sheet1!$AH$6:$AK$6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Sheet1!$AH$7:$AK$7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179920"/>
        <c:axId val="282178240"/>
      </c:lineChart>
      <c:catAx>
        <c:axId val="28217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2178240"/>
        <c:crosses val="autoZero"/>
        <c:auto val="1"/>
        <c:lblAlgn val="ctr"/>
        <c:lblOffset val="100"/>
        <c:noMultiLvlLbl val="0"/>
      </c:catAx>
      <c:valAx>
        <c:axId val="282178240"/>
        <c:scaling>
          <c:orientation val="minMax"/>
          <c:max val="120"/>
          <c:min val="8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_);[Red]\(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2179920"/>
        <c:crosses val="autoZero"/>
        <c:crossBetween val="between"/>
      </c:valAx>
      <c:spPr>
        <a:noFill/>
        <a:ln w="2540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/>
              <a:t>cMyc/MAX/MAD  Signaling</a:t>
            </a:r>
            <a:endParaRPr lang="ko-KR" altLang="en-US"/>
          </a:p>
        </c:rich>
      </c:tx>
      <c:layout>
        <c:manualLayout>
          <c:xMode val="edge"/>
          <c:yMode val="edge"/>
          <c:x val="0.39402619885484441"/>
          <c:y val="1.422587971290612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8846509721590264E-2"/>
          <c:y val="9.1943055409054703E-2"/>
          <c:w val="0.78549800698155681"/>
          <c:h val="0.800754979757991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Sheet1!$AG$447:$AG$452</c:f>
              <c:strCache>
                <c:ptCount val="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cMyc</c:v>
                </c:pt>
                <c:pt idx="4">
                  <c:v>MAX</c:v>
                </c:pt>
                <c:pt idx="5">
                  <c:v>MAD</c:v>
                </c:pt>
              </c:strCache>
            </c:strRef>
          </c:cat>
          <c:val>
            <c:numRef>
              <c:f>Sheet1!$AH$447:$AH$452</c:f>
              <c:numCache>
                <c:formatCode>0_);[Red]\(0\)</c:formatCode>
                <c:ptCount val="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Sheet1!$AM$447:$AM$452</c:f>
                <c:numCache>
                  <c:formatCode>General</c:formatCode>
                  <c:ptCount val="6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2.8380212721492866</c:v>
                  </c:pt>
                  <c:pt idx="4">
                    <c:v>2.0268172086446037</c:v>
                  </c:pt>
                  <c:pt idx="5">
                    <c:v>2.0210913725433177</c:v>
                  </c:pt>
                </c:numCache>
              </c:numRef>
            </c:plus>
            <c:minus>
              <c:numRef>
                <c:f>Sheet1!$AM$447:$AM$452</c:f>
                <c:numCache>
                  <c:formatCode>General</c:formatCode>
                  <c:ptCount val="6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2.8380212721492866</c:v>
                  </c:pt>
                  <c:pt idx="4">
                    <c:v>2.0268172086446037</c:v>
                  </c:pt>
                  <c:pt idx="5">
                    <c:v>2.0210913725433177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Sheet1!$AG$447:$AG$452</c:f>
              <c:strCache>
                <c:ptCount val="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cMyc</c:v>
                </c:pt>
                <c:pt idx="4">
                  <c:v>MAX</c:v>
                </c:pt>
                <c:pt idx="5">
                  <c:v>MAD</c:v>
                </c:pt>
              </c:strCache>
            </c:strRef>
          </c:cat>
          <c:val>
            <c:numRef>
              <c:f>Sheet1!$AI$447:$AI$452</c:f>
              <c:numCache>
                <c:formatCode>0.0_);[Red]\(0.0\)</c:formatCode>
                <c:ptCount val="6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100.99668270622277</c:v>
                </c:pt>
                <c:pt idx="4">
                  <c:v>100.00035689000271</c:v>
                </c:pt>
                <c:pt idx="5">
                  <c:v>107.40158615207969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Sheet1!$AN$447:$AN$452</c:f>
                <c:numCache>
                  <c:formatCode>General</c:formatCode>
                  <c:ptCount val="6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3.6406970640434411</c:v>
                  </c:pt>
                  <c:pt idx="4">
                    <c:v>1.4851454397522226</c:v>
                  </c:pt>
                  <c:pt idx="5">
                    <c:v>2.817650761542962</c:v>
                  </c:pt>
                </c:numCache>
              </c:numRef>
            </c:plus>
            <c:minus>
              <c:numRef>
                <c:f>Sheet1!$AN$447:$AN$452</c:f>
                <c:numCache>
                  <c:formatCode>General</c:formatCode>
                  <c:ptCount val="6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3.6406970640434411</c:v>
                  </c:pt>
                  <c:pt idx="4">
                    <c:v>1.4851454397522226</c:v>
                  </c:pt>
                  <c:pt idx="5">
                    <c:v>2.817650761542962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Sheet1!$AG$447:$AG$452</c:f>
              <c:strCache>
                <c:ptCount val="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cMyc</c:v>
                </c:pt>
                <c:pt idx="4">
                  <c:v>MAX</c:v>
                </c:pt>
                <c:pt idx="5">
                  <c:v>MAD</c:v>
                </c:pt>
              </c:strCache>
            </c:strRef>
          </c:cat>
          <c:val>
            <c:numRef>
              <c:f>Sheet1!$AJ$447:$AJ$452</c:f>
              <c:numCache>
                <c:formatCode>0.0_);[Red]\(0.0\)</c:formatCode>
                <c:ptCount val="6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108.89965341695051</c:v>
                </c:pt>
                <c:pt idx="4">
                  <c:v>108.50617506339933</c:v>
                </c:pt>
                <c:pt idx="5">
                  <c:v>90.786364850358908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Sheet1!$AO$447:$AO$452</c:f>
                <c:numCache>
                  <c:formatCode>General</c:formatCode>
                  <c:ptCount val="6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3.0556120797982569</c:v>
                  </c:pt>
                  <c:pt idx="4">
                    <c:v>1.7557954990775912</c:v>
                  </c:pt>
                  <c:pt idx="5">
                    <c:v>1.8592015907475958</c:v>
                  </c:pt>
                </c:numCache>
              </c:numRef>
            </c:plus>
            <c:minus>
              <c:numRef>
                <c:f>Sheet1!$AO$447:$AO$452</c:f>
                <c:numCache>
                  <c:formatCode>General</c:formatCode>
                  <c:ptCount val="6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3.0556120797982569</c:v>
                  </c:pt>
                  <c:pt idx="4">
                    <c:v>1.7557954990775912</c:v>
                  </c:pt>
                  <c:pt idx="5">
                    <c:v>1.8592015907475958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Sheet1!$AG$447:$AG$452</c:f>
              <c:strCache>
                <c:ptCount val="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cMyc</c:v>
                </c:pt>
                <c:pt idx="4">
                  <c:v>MAX</c:v>
                </c:pt>
                <c:pt idx="5">
                  <c:v>MAD</c:v>
                </c:pt>
              </c:strCache>
            </c:strRef>
          </c:cat>
          <c:val>
            <c:numRef>
              <c:f>Sheet1!$AK$447:$AK$452</c:f>
              <c:numCache>
                <c:formatCode>0.0_);[Red]\(0.0\)</c:formatCode>
                <c:ptCount val="6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97.759693988502164</c:v>
                </c:pt>
                <c:pt idx="4">
                  <c:v>109.83621162609114</c:v>
                </c:pt>
                <c:pt idx="5">
                  <c:v>99.183917682703253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26550432"/>
        <c:axId val="226550992"/>
      </c:barChart>
      <c:catAx>
        <c:axId val="2265504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226550992"/>
        <c:crosses val="autoZero"/>
        <c:auto val="1"/>
        <c:lblAlgn val="ctr"/>
        <c:lblOffset val="100"/>
        <c:noMultiLvlLbl val="0"/>
      </c:catAx>
      <c:valAx>
        <c:axId val="226550992"/>
        <c:scaling>
          <c:orientation val="minMax"/>
          <c:max val="115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22655043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756169929799157"/>
          <c:y val="0.42212001903705126"/>
          <c:w val="8.9286770789410164E-2"/>
          <c:h val="0.22152981011365552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 sz="4000"/>
              <a:t>KB-6G Seq GR-F-R total protein-40G-5 min x 6 x 3-161119 (1)</a:t>
            </a:r>
            <a:endParaRPr lang="ko-KR" altLang="en-US" sz="4000"/>
          </a:p>
        </c:rich>
      </c:tx>
      <c:layout>
        <c:manualLayout>
          <c:xMode val="edge"/>
          <c:yMode val="edge"/>
          <c:x val="0.2602019371345029"/>
          <c:y val="4.4055289388182164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1004453435106839E-2"/>
          <c:y val="8.0457927486615004E-3"/>
          <c:w val="0.97594792766360106"/>
          <c:h val="0.938537404417220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Sheet1!$AI$6</c:f>
              <c:strCache>
                <c:ptCount val="1"/>
                <c:pt idx="0">
                  <c:v>DCE-2.5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</c:spPr>
          <c:invertIfNegative val="0"/>
          <c:dLbls>
            <c:dLbl>
              <c:idx val="9"/>
              <c:layout>
                <c:manualLayout>
                  <c:x val="-9.1428567040548712E-4"/>
                  <c:y val="6.737408751215012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1"/>
              <c:tx>
                <c:rich>
                  <a:bodyPr/>
                  <a:lstStyle/>
                  <a:p>
                    <a:r>
                      <a:rPr lang="en-US" altLang="en-US" baseline="0">
                        <a:solidFill>
                          <a:schemeClr val="tx1"/>
                        </a:solidFill>
                      </a:rPr>
                      <a:t>(</a:t>
                    </a:r>
                    <a:r>
                      <a:rPr lang="en-US" altLang="en-US">
                        <a:solidFill>
                          <a:srgbClr val="FF0000"/>
                        </a:solidFill>
                      </a:rPr>
                      <a:t>16.4</a:t>
                    </a:r>
                    <a:r>
                      <a:rPr lang="en-US" altLang="en-US"/>
                      <a:t>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3"/>
              <c:tx>
                <c:rich>
                  <a:bodyPr/>
                  <a:lstStyle/>
                  <a:p>
                    <a:r>
                      <a:rPr lang="en-US" altLang="en-US" baseline="0">
                        <a:solidFill>
                          <a:schemeClr val="tx1"/>
                        </a:solidFill>
                      </a:rPr>
                      <a:t>(</a:t>
                    </a:r>
                    <a:r>
                      <a:rPr lang="en-US" altLang="en-US">
                        <a:solidFill>
                          <a:schemeClr val="tx1"/>
                        </a:solidFill>
                      </a:rPr>
                      <a:t>50.5)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_);\(#,##0.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500" b="1" i="0" baseline="0">
                    <a:solidFill>
                      <a:schemeClr val="tx1"/>
                    </a:solidFill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Sheet1!$AM$7:$AM$214</c:f>
                <c:numCache>
                  <c:formatCode>General</c:formatCode>
                  <c:ptCount val="208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0.65344510935126932</c:v>
                  </c:pt>
                  <c:pt idx="4">
                    <c:v>5.4196943962574711</c:v>
                  </c:pt>
                  <c:pt idx="5">
                    <c:v>5.0359935089006207</c:v>
                  </c:pt>
                  <c:pt idx="6">
                    <c:v>1.3723577763801207</c:v>
                  </c:pt>
                  <c:pt idx="7">
                    <c:v>0</c:v>
                  </c:pt>
                  <c:pt idx="8">
                    <c:v>2.5366656533122658</c:v>
                  </c:pt>
                  <c:pt idx="9">
                    <c:v>3.0008561308453032</c:v>
                  </c:pt>
                  <c:pt idx="10">
                    <c:v>2.0724751757792284</c:v>
                  </c:pt>
                  <c:pt idx="11">
                    <c:v>0.73282653992435731</c:v>
                  </c:pt>
                  <c:pt idx="12">
                    <c:v>1.5935008450612305</c:v>
                  </c:pt>
                  <c:pt idx="13">
                    <c:v>1.6575154815013908</c:v>
                  </c:pt>
                  <c:pt idx="14">
                    <c:v>1.5294862086210703</c:v>
                  </c:pt>
                  <c:pt idx="16">
                    <c:v>2.8380212721492866</c:v>
                  </c:pt>
                  <c:pt idx="17">
                    <c:v>2.0631462124271147</c:v>
                  </c:pt>
                  <c:pt idx="18">
                    <c:v>3.6128963318714589</c:v>
                  </c:pt>
                  <c:pt idx="19">
                    <c:v>2.0268172086446037</c:v>
                  </c:pt>
                  <c:pt idx="20">
                    <c:v>3.3506694236709968</c:v>
                  </c:pt>
                  <c:pt idx="21">
                    <c:v>0.70296499361821041</c:v>
                  </c:pt>
                  <c:pt idx="22">
                    <c:v>3.9375042273245011</c:v>
                  </c:pt>
                  <c:pt idx="23">
                    <c:v>2.0210913725433177</c:v>
                  </c:pt>
                  <c:pt idx="24">
                    <c:v>0.64928659711562009</c:v>
                  </c:pt>
                  <c:pt idx="25">
                    <c:v>3.3928961479710154</c:v>
                  </c:pt>
                  <c:pt idx="26">
                    <c:v>1.5310836698738379</c:v>
                  </c:pt>
                  <c:pt idx="27">
                    <c:v>2.0305749060244809</c:v>
                  </c:pt>
                  <c:pt idx="28">
                    <c:v>2.1308327489808572</c:v>
                  </c:pt>
                  <c:pt idx="29">
                    <c:v>1.0361855405654892</c:v>
                  </c:pt>
                  <c:pt idx="30">
                    <c:v>2.2766951462991605</c:v>
                  </c:pt>
                  <c:pt idx="31">
                    <c:v>1.9234704398094611</c:v>
                  </c:pt>
                  <c:pt idx="32">
                    <c:v>0.69517260193636599</c:v>
                  </c:pt>
                  <c:pt idx="33">
                    <c:v>2.6863372034481836</c:v>
                  </c:pt>
                  <c:pt idx="34">
                    <c:v>2.3889015140438343</c:v>
                  </c:pt>
                  <c:pt idx="35">
                    <c:v>0</c:v>
                  </c:pt>
                  <c:pt idx="36">
                    <c:v>0</c:v>
                  </c:pt>
                  <c:pt idx="37">
                    <c:v>2.4069631820941169</c:v>
                  </c:pt>
                  <c:pt idx="39">
                    <c:v>2.2826916244489741</c:v>
                  </c:pt>
                  <c:pt idx="40">
                    <c:v>0</c:v>
                  </c:pt>
                  <c:pt idx="41">
                    <c:v>4.2794846716402635</c:v>
                  </c:pt>
                  <c:pt idx="42">
                    <c:v>2.5112361187523229</c:v>
                  </c:pt>
                  <c:pt idx="43">
                    <c:v>2.0945588884529585</c:v>
                  </c:pt>
                  <c:pt idx="44">
                    <c:v>2.9279133490516878</c:v>
                  </c:pt>
                  <c:pt idx="45">
                    <c:v>1.3741386709730197</c:v>
                  </c:pt>
                  <c:pt idx="46">
                    <c:v>2.1799340837629684</c:v>
                  </c:pt>
                  <c:pt idx="47">
                    <c:v>0.56834325818307074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0.75578606181804364</c:v>
                  </c:pt>
                  <c:pt idx="52">
                    <c:v>0</c:v>
                  </c:pt>
                  <c:pt idx="53">
                    <c:v>1.5115721236360873</c:v>
                  </c:pt>
                  <c:pt idx="54">
                    <c:v>0.83007855633621053</c:v>
                  </c:pt>
                  <c:pt idx="55">
                    <c:v>0.70569713903724307</c:v>
                  </c:pt>
                  <c:pt idx="56">
                    <c:v>0.95445997363517787</c:v>
                  </c:pt>
                  <c:pt idx="57">
                    <c:v>0</c:v>
                  </c:pt>
                  <c:pt idx="58">
                    <c:v>0</c:v>
                  </c:pt>
                  <c:pt idx="59">
                    <c:v>3.1286002373761632</c:v>
                  </c:pt>
                  <c:pt idx="60">
                    <c:v>2.3315829124675229</c:v>
                  </c:pt>
                  <c:pt idx="61">
                    <c:v>3.9256175622848035</c:v>
                  </c:pt>
                  <c:pt idx="62">
                    <c:v>3.3316001549043341</c:v>
                  </c:pt>
                  <c:pt idx="63">
                    <c:v>2.6943634023007816</c:v>
                  </c:pt>
                  <c:pt idx="64">
                    <c:v>3.9688369075078866</c:v>
                  </c:pt>
                  <c:pt idx="65">
                    <c:v>3.3486661136894629</c:v>
                  </c:pt>
                  <c:pt idx="66">
                    <c:v>2.5065489647023851</c:v>
                  </c:pt>
                  <c:pt idx="67">
                    <c:v>4.1907832626765407</c:v>
                  </c:pt>
                  <c:pt idx="68">
                    <c:v>4.6088294351677588</c:v>
                  </c:pt>
                  <c:pt idx="69">
                    <c:v>1.962958615314377</c:v>
                  </c:pt>
                  <c:pt idx="70">
                    <c:v>2.3480788754140289</c:v>
                  </c:pt>
                  <c:pt idx="73">
                    <c:v>0.45109856934914472</c:v>
                  </c:pt>
                  <c:pt idx="74">
                    <c:v>0</c:v>
                  </c:pt>
                  <c:pt idx="75">
                    <c:v>0.97835649426989202</c:v>
                  </c:pt>
                  <c:pt idx="76">
                    <c:v>1.2594507498583749</c:v>
                  </c:pt>
                  <c:pt idx="77">
                    <c:v>0</c:v>
                  </c:pt>
                  <c:pt idx="78">
                    <c:v>2.5189014997167498</c:v>
                  </c:pt>
                  <c:pt idx="79">
                    <c:v>1.8696872153431479</c:v>
                  </c:pt>
                  <c:pt idx="80">
                    <c:v>1.9869993664714531</c:v>
                  </c:pt>
                  <c:pt idx="81">
                    <c:v>1.7615348572633307</c:v>
                  </c:pt>
                  <c:pt idx="82">
                    <c:v>2.9446374768440675</c:v>
                  </c:pt>
                  <c:pt idx="83">
                    <c:v>5.2233972177685288</c:v>
                  </c:pt>
                  <c:pt idx="84">
                    <c:v>0</c:v>
                  </c:pt>
                  <c:pt idx="85">
                    <c:v>0</c:v>
                  </c:pt>
                  <c:pt idx="88">
                    <c:v>2.7139273398912684</c:v>
                  </c:pt>
                  <c:pt idx="89">
                    <c:v>4.0804508336823933</c:v>
                  </c:pt>
                  <c:pt idx="90">
                    <c:v>1.3474038461001436</c:v>
                  </c:pt>
                  <c:pt idx="91">
                    <c:v>2.5755287377185558</c:v>
                  </c:pt>
                  <c:pt idx="92">
                    <c:v>2.2293064216406786</c:v>
                  </c:pt>
                  <c:pt idx="93">
                    <c:v>2.9217510537964335</c:v>
                  </c:pt>
                  <c:pt idx="94">
                    <c:v>0</c:v>
                  </c:pt>
                  <c:pt idx="95">
                    <c:v>0.54878520578936474</c:v>
                  </c:pt>
                  <c:pt idx="96">
                    <c:v>0</c:v>
                  </c:pt>
                  <c:pt idx="97">
                    <c:v>3.1111017320207246</c:v>
                  </c:pt>
                  <c:pt idx="98">
                    <c:v>5.1509362257501108</c:v>
                  </c:pt>
                  <c:pt idx="99">
                    <c:v>1.0712672382913384</c:v>
                  </c:pt>
                  <c:pt idx="100">
                    <c:v>3.1738342610089556</c:v>
                  </c:pt>
                  <c:pt idx="101">
                    <c:v>4.0957797522924553</c:v>
                  </c:pt>
                  <c:pt idx="102">
                    <c:v>1.9191978493203696</c:v>
                  </c:pt>
                  <c:pt idx="103">
                    <c:v>1.8524313020585499</c:v>
                  </c:pt>
                  <c:pt idx="104">
                    <c:v>1.9859643965821894</c:v>
                  </c:pt>
                  <c:pt idx="105">
                    <c:v>3.5529596589847117</c:v>
                  </c:pt>
                  <c:pt idx="106">
                    <c:v>2.7323795691538018</c:v>
                  </c:pt>
                  <c:pt idx="107">
                    <c:v>4.3735397488156211</c:v>
                  </c:pt>
                  <c:pt idx="108">
                    <c:v>0</c:v>
                  </c:pt>
                  <c:pt idx="109">
                    <c:v>0.81971275323864123</c:v>
                  </c:pt>
                  <c:pt idx="110">
                    <c:v>0</c:v>
                  </c:pt>
                  <c:pt idx="111">
                    <c:v>3.8602724728469018</c:v>
                  </c:pt>
                  <c:pt idx="112">
                    <c:v>0.19854780700467975</c:v>
                  </c:pt>
                  <c:pt idx="113">
                    <c:v>2.3760790528053031</c:v>
                  </c:pt>
                  <c:pt idx="114">
                    <c:v>3.1985320832450741</c:v>
                  </c:pt>
                  <c:pt idx="115">
                    <c:v>1.5536260223655325</c:v>
                  </c:pt>
                  <c:pt idx="116">
                    <c:v>1.482749209643027</c:v>
                  </c:pt>
                  <c:pt idx="117">
                    <c:v>0.77169911535848257</c:v>
                  </c:pt>
                  <c:pt idx="118">
                    <c:v>2.1937993039275714</c:v>
                  </c:pt>
                  <c:pt idx="121">
                    <c:v>2.5654189602618809</c:v>
                  </c:pt>
                  <c:pt idx="122">
                    <c:v>2.5654189602618809</c:v>
                  </c:pt>
                  <c:pt idx="124">
                    <c:v>3.8604634758740506</c:v>
                  </c:pt>
                  <c:pt idx="125">
                    <c:v>3.8604634758740506</c:v>
                  </c:pt>
                  <c:pt idx="127">
                    <c:v>1.4756225630475794</c:v>
                  </c:pt>
                  <c:pt idx="128">
                    <c:v>3.1085904672577231</c:v>
                  </c:pt>
                  <c:pt idx="129">
                    <c:v>4.8218054967149664</c:v>
                  </c:pt>
                  <c:pt idx="130">
                    <c:v>1.3953754378004801</c:v>
                  </c:pt>
                  <c:pt idx="131">
                    <c:v>3.7507517855424508</c:v>
                  </c:pt>
                  <c:pt idx="132">
                    <c:v>2.8317592678266239</c:v>
                  </c:pt>
                  <c:pt idx="133">
                    <c:v>1.7051911484117763</c:v>
                  </c:pt>
                  <c:pt idx="134">
                    <c:v>4.0907782112448974</c:v>
                  </c:pt>
                  <c:pt idx="135">
                    <c:v>4.2926173852784331</c:v>
                  </c:pt>
                  <c:pt idx="136">
                    <c:v>2.6103696706631907</c:v>
                  </c:pt>
                  <c:pt idx="137">
                    <c:v>3.2239629612990486</c:v>
                  </c:pt>
                  <c:pt idx="138">
                    <c:v>1.3448895123756723</c:v>
                  </c:pt>
                  <c:pt idx="139">
                    <c:v>1.1161734476152436</c:v>
                  </c:pt>
                  <c:pt idx="142">
                    <c:v>1.4695678328279538</c:v>
                  </c:pt>
                  <c:pt idx="143">
                    <c:v>2.4541187968483302</c:v>
                  </c:pt>
                  <c:pt idx="144">
                    <c:v>0.75220454401165981</c:v>
                  </c:pt>
                  <c:pt idx="145">
                    <c:v>1.2023801576238706</c:v>
                  </c:pt>
                  <c:pt idx="146">
                    <c:v>3.3229314090769995</c:v>
                  </c:pt>
                  <c:pt idx="147">
                    <c:v>2.5678684668929699</c:v>
                  </c:pt>
                  <c:pt idx="148">
                    <c:v>0.78160141690605123</c:v>
                  </c:pt>
                  <c:pt idx="149">
                    <c:v>4.3541355168798885</c:v>
                  </c:pt>
                  <c:pt idx="150">
                    <c:v>3.474117674100242</c:v>
                  </c:pt>
                  <c:pt idx="151">
                    <c:v>0.77646137562010165</c:v>
                  </c:pt>
                  <c:pt idx="152">
                    <c:v>4.0907782112448974</c:v>
                  </c:pt>
                  <c:pt idx="153">
                    <c:v>2.3973387116832283</c:v>
                  </c:pt>
                  <c:pt idx="154">
                    <c:v>2.8317592678266239</c:v>
                  </c:pt>
                  <c:pt idx="155">
                    <c:v>1.8593090767584908</c:v>
                  </c:pt>
                  <c:pt idx="156">
                    <c:v>3.804209458894757</c:v>
                  </c:pt>
                  <c:pt idx="157">
                    <c:v>1.7051911484117763</c:v>
                  </c:pt>
                  <c:pt idx="158">
                    <c:v>1.9108552226899382</c:v>
                  </c:pt>
                  <c:pt idx="159">
                    <c:v>7.9751450497611573</c:v>
                  </c:pt>
                  <c:pt idx="160">
                    <c:v>5.141472212237109</c:v>
                  </c:pt>
                  <c:pt idx="162">
                    <c:v>0</c:v>
                  </c:pt>
                  <c:pt idx="163">
                    <c:v>0</c:v>
                  </c:pt>
                  <c:pt idx="165">
                    <c:v>0</c:v>
                  </c:pt>
                  <c:pt idx="166">
                    <c:v>2.7457353168503249</c:v>
                  </c:pt>
                  <c:pt idx="167">
                    <c:v>2.3342880779485649</c:v>
                  </c:pt>
                  <c:pt idx="168">
                    <c:v>3.157182555752085</c:v>
                  </c:pt>
                  <c:pt idx="169">
                    <c:v>1.511393600145045</c:v>
                  </c:pt>
                  <c:pt idx="170">
                    <c:v>3.4771389902031213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2.1271513364108912</c:v>
                  </c:pt>
                  <c:pt idx="181">
                    <c:v>1.7840381563210921</c:v>
                  </c:pt>
                  <c:pt idx="182">
                    <c:v>2.4702645165006905</c:v>
                  </c:pt>
                  <c:pt idx="183">
                    <c:v>5.5567198626974941</c:v>
                  </c:pt>
                  <c:pt idx="184">
                    <c:v>1.6848007349300889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3.7407951891006164</c:v>
                  </c:pt>
                  <c:pt idx="188">
                    <c:v>3.882696398641631</c:v>
                  </c:pt>
                  <c:pt idx="189">
                    <c:v>4.5049941301280096</c:v>
                  </c:pt>
                  <c:pt idx="190">
                    <c:v>3.2654662691042997</c:v>
                  </c:pt>
                  <c:pt idx="191">
                    <c:v>3.454803375305616</c:v>
                  </c:pt>
                  <c:pt idx="192">
                    <c:v>3.2028423883187944</c:v>
                  </c:pt>
                  <c:pt idx="193">
                    <c:v>3.1223444053832199</c:v>
                  </c:pt>
                  <c:pt idx="194">
                    <c:v>3.3988199975227475</c:v>
                  </c:pt>
                  <c:pt idx="195">
                    <c:v>3.1573185914377664</c:v>
                  </c:pt>
                  <c:pt idx="196">
                    <c:v>2.9178723162865547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3.6944836337244134</c:v>
                  </c:pt>
                  <c:pt idx="200">
                    <c:v>3.3822701982330594</c:v>
                  </c:pt>
                  <c:pt idx="201">
                    <c:v>2.1402937713423533</c:v>
                  </c:pt>
                  <c:pt idx="202">
                    <c:v>3.2369687595546406</c:v>
                  </c:pt>
                  <c:pt idx="203">
                    <c:v>0.33282819251388834</c:v>
                  </c:pt>
                  <c:pt idx="204">
                    <c:v>2.3415283095642905</c:v>
                  </c:pt>
                  <c:pt idx="205">
                    <c:v>3.3471065125762927</c:v>
                  </c:pt>
                  <c:pt idx="206">
                    <c:v>0</c:v>
                  </c:pt>
                  <c:pt idx="207">
                    <c:v>0</c:v>
                  </c:pt>
                </c:numCache>
              </c:numRef>
            </c:plus>
            <c:minus>
              <c:numRef>
                <c:f>Sheet1!$AN$7:$AN$214</c:f>
                <c:numCache>
                  <c:formatCode>General</c:formatCode>
                  <c:ptCount val="208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0.65344510935126932</c:v>
                  </c:pt>
                  <c:pt idx="4">
                    <c:v>4.7584208546111215</c:v>
                  </c:pt>
                  <c:pt idx="5">
                    <c:v>5.1563464089771722</c:v>
                  </c:pt>
                  <c:pt idx="6">
                    <c:v>1.7800967644537364</c:v>
                  </c:pt>
                  <c:pt idx="7">
                    <c:v>0</c:v>
                  </c:pt>
                  <c:pt idx="8">
                    <c:v>0.37983590788096455</c:v>
                  </c:pt>
                  <c:pt idx="9">
                    <c:v>0.7596718157619291</c:v>
                  </c:pt>
                  <c:pt idx="10">
                    <c:v>0</c:v>
                  </c:pt>
                  <c:pt idx="11">
                    <c:v>2.5373696450649459</c:v>
                  </c:pt>
                  <c:pt idx="12">
                    <c:v>0.63556956333729175</c:v>
                  </c:pt>
                  <c:pt idx="13">
                    <c:v>1.2711391266745835</c:v>
                  </c:pt>
                  <c:pt idx="14">
                    <c:v>0</c:v>
                  </c:pt>
                  <c:pt idx="16">
                    <c:v>3.6406970640434411</c:v>
                  </c:pt>
                  <c:pt idx="17">
                    <c:v>3.7498994399687362</c:v>
                  </c:pt>
                  <c:pt idx="18">
                    <c:v>3.5314946881181455</c:v>
                  </c:pt>
                  <c:pt idx="19">
                    <c:v>1.4851454397522226</c:v>
                  </c:pt>
                  <c:pt idx="20">
                    <c:v>2.3651712803606282</c:v>
                  </c:pt>
                  <c:pt idx="21">
                    <c:v>0.60511959914381708</c:v>
                  </c:pt>
                  <c:pt idx="22">
                    <c:v>0.17778068866313088</c:v>
                  </c:pt>
                  <c:pt idx="23">
                    <c:v>2.817650761542962</c:v>
                  </c:pt>
                  <c:pt idx="24">
                    <c:v>2.2424644401404175</c:v>
                  </c:pt>
                  <c:pt idx="25">
                    <c:v>3.3928370829455066</c:v>
                  </c:pt>
                  <c:pt idx="26">
                    <c:v>0.42736387066719661</c:v>
                  </c:pt>
                  <c:pt idx="27">
                    <c:v>2.1024809198429084</c:v>
                  </c:pt>
                  <c:pt idx="28">
                    <c:v>1.5774355793280219</c:v>
                  </c:pt>
                  <c:pt idx="29">
                    <c:v>1.8745497060355836</c:v>
                  </c:pt>
                  <c:pt idx="30">
                    <c:v>2.2074461919371844</c:v>
                  </c:pt>
                  <c:pt idx="31">
                    <c:v>3.5420200117266116</c:v>
                  </c:pt>
                  <c:pt idx="32">
                    <c:v>1.6201238671100886</c:v>
                  </c:pt>
                  <c:pt idx="33">
                    <c:v>7.4634946823214507</c:v>
                  </c:pt>
                  <c:pt idx="34">
                    <c:v>1.5424414857482946</c:v>
                  </c:pt>
                  <c:pt idx="35">
                    <c:v>0</c:v>
                  </c:pt>
                  <c:pt idx="36">
                    <c:v>0</c:v>
                  </c:pt>
                  <c:pt idx="37">
                    <c:v>2.6204733641053064</c:v>
                  </c:pt>
                  <c:pt idx="39">
                    <c:v>3.7947192974009609</c:v>
                  </c:pt>
                  <c:pt idx="40">
                    <c:v>2.1862673884439419</c:v>
                  </c:pt>
                  <c:pt idx="41">
                    <c:v>5.40317120635798</c:v>
                  </c:pt>
                  <c:pt idx="42">
                    <c:v>2.6126998021479322</c:v>
                  </c:pt>
                  <c:pt idx="43">
                    <c:v>4.1455051776206746</c:v>
                  </c:pt>
                  <c:pt idx="44">
                    <c:v>1.0798944266751895</c:v>
                  </c:pt>
                  <c:pt idx="45">
                    <c:v>1.37334946161237</c:v>
                  </c:pt>
                  <c:pt idx="46">
                    <c:v>2.1064492860978006</c:v>
                  </c:pt>
                  <c:pt idx="47">
                    <c:v>0.6402496371269395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1.4995489613928759</c:v>
                  </c:pt>
                  <c:pt idx="52">
                    <c:v>2.910406323260553</c:v>
                  </c:pt>
                  <c:pt idx="53">
                    <c:v>8.8691599525198658E-2</c:v>
                  </c:pt>
                  <c:pt idx="54">
                    <c:v>1.69096253533078</c:v>
                  </c:pt>
                  <c:pt idx="55">
                    <c:v>1.813565745286623</c:v>
                  </c:pt>
                  <c:pt idx="56">
                    <c:v>1.5683593253749371</c:v>
                  </c:pt>
                  <c:pt idx="57">
                    <c:v>0</c:v>
                  </c:pt>
                  <c:pt idx="58">
                    <c:v>0</c:v>
                  </c:pt>
                  <c:pt idx="59">
                    <c:v>3.635072351236901</c:v>
                  </c:pt>
                  <c:pt idx="60">
                    <c:v>2.7181968829325118</c:v>
                  </c:pt>
                  <c:pt idx="61">
                    <c:v>4.5519478195412901</c:v>
                  </c:pt>
                  <c:pt idx="62">
                    <c:v>4.048156682111923</c:v>
                  </c:pt>
                  <c:pt idx="63">
                    <c:v>2.8450427680524655</c:v>
                  </c:pt>
                  <c:pt idx="64">
                    <c:v>5.2512705961713797</c:v>
                  </c:pt>
                  <c:pt idx="65">
                    <c:v>3.4790978938763693</c:v>
                  </c:pt>
                  <c:pt idx="66">
                    <c:v>5.947575934278488</c:v>
                  </c:pt>
                  <c:pt idx="67">
                    <c:v>1.0106198534742505</c:v>
                  </c:pt>
                  <c:pt idx="68">
                    <c:v>4.5748739086937427</c:v>
                  </c:pt>
                  <c:pt idx="69">
                    <c:v>2.7964967730430779</c:v>
                  </c:pt>
                  <c:pt idx="70">
                    <c:v>4.5667351841680679</c:v>
                  </c:pt>
                  <c:pt idx="73">
                    <c:v>0.45109856934914472</c:v>
                  </c:pt>
                  <c:pt idx="74">
                    <c:v>0</c:v>
                  </c:pt>
                  <c:pt idx="75">
                    <c:v>0.97835649426989202</c:v>
                  </c:pt>
                  <c:pt idx="76">
                    <c:v>1.6637001424441231</c:v>
                  </c:pt>
                  <c:pt idx="77">
                    <c:v>0</c:v>
                  </c:pt>
                  <c:pt idx="78">
                    <c:v>3.3274002848882462</c:v>
                  </c:pt>
                  <c:pt idx="79">
                    <c:v>2.3568591183605498</c:v>
                  </c:pt>
                  <c:pt idx="80">
                    <c:v>1.9869993664714531</c:v>
                  </c:pt>
                  <c:pt idx="81">
                    <c:v>2.7157154749164572</c:v>
                  </c:pt>
                  <c:pt idx="82">
                    <c:v>2.1234141251571867</c:v>
                  </c:pt>
                  <c:pt idx="83">
                    <c:v>5.0275975449379589</c:v>
                  </c:pt>
                  <c:pt idx="84">
                    <c:v>0</c:v>
                  </c:pt>
                  <c:pt idx="85">
                    <c:v>0</c:v>
                  </c:pt>
                  <c:pt idx="88">
                    <c:v>2.9551818836751469</c:v>
                  </c:pt>
                  <c:pt idx="89">
                    <c:v>3.9166580809724243</c:v>
                  </c:pt>
                  <c:pt idx="90">
                    <c:v>1.9937056863778697</c:v>
                  </c:pt>
                  <c:pt idx="91">
                    <c:v>4.5792532591188326</c:v>
                  </c:pt>
                  <c:pt idx="92">
                    <c:v>6.2864094706326723</c:v>
                  </c:pt>
                  <c:pt idx="93">
                    <c:v>2.8720970476049938</c:v>
                  </c:pt>
                  <c:pt idx="94">
                    <c:v>0</c:v>
                  </c:pt>
                  <c:pt idx="95">
                    <c:v>1.9478663423046556</c:v>
                  </c:pt>
                  <c:pt idx="96">
                    <c:v>0</c:v>
                  </c:pt>
                  <c:pt idx="97">
                    <c:v>0.75741544192907573</c:v>
                  </c:pt>
                  <c:pt idx="98">
                    <c:v>0.10860930544736155</c:v>
                  </c:pt>
                  <c:pt idx="99">
                    <c:v>1.4062215784107899</c:v>
                  </c:pt>
                  <c:pt idx="100">
                    <c:v>5.0474485248568826</c:v>
                  </c:pt>
                  <c:pt idx="101">
                    <c:v>2.1968722277864394</c:v>
                  </c:pt>
                  <c:pt idx="102">
                    <c:v>1.9661291639089753</c:v>
                  </c:pt>
                  <c:pt idx="103">
                    <c:v>1.042994845708531</c:v>
                  </c:pt>
                  <c:pt idx="104">
                    <c:v>2.8892634821094196</c:v>
                  </c:pt>
                  <c:pt idx="105">
                    <c:v>1.229149672262166</c:v>
                  </c:pt>
                  <c:pt idx="106">
                    <c:v>0</c:v>
                  </c:pt>
                  <c:pt idx="107">
                    <c:v>2.458299344524332</c:v>
                  </c:pt>
                  <c:pt idx="108">
                    <c:v>0</c:v>
                  </c:pt>
                  <c:pt idx="109">
                    <c:v>0.9065351754636346</c:v>
                  </c:pt>
                  <c:pt idx="110">
                    <c:v>0</c:v>
                  </c:pt>
                  <c:pt idx="111">
                    <c:v>5.0704652118373721</c:v>
                  </c:pt>
                  <c:pt idx="112">
                    <c:v>0.12016505695232478</c:v>
                  </c:pt>
                  <c:pt idx="113">
                    <c:v>2.2495106896063772</c:v>
                  </c:pt>
                  <c:pt idx="114">
                    <c:v>2.4295514602018526</c:v>
                  </c:pt>
                  <c:pt idx="115">
                    <c:v>2.0694699190109018</c:v>
                  </c:pt>
                  <c:pt idx="116">
                    <c:v>3.3358742859581541</c:v>
                  </c:pt>
                  <c:pt idx="117">
                    <c:v>0.78929677281666244</c:v>
                  </c:pt>
                  <c:pt idx="118">
                    <c:v>5.8824517990996457</c:v>
                  </c:pt>
                  <c:pt idx="121">
                    <c:v>2.8317183138015953</c:v>
                  </c:pt>
                  <c:pt idx="122">
                    <c:v>2.8317183138015953</c:v>
                  </c:pt>
                  <c:pt idx="124">
                    <c:v>0.81957804017112823</c:v>
                  </c:pt>
                  <c:pt idx="125">
                    <c:v>0.81957804017112823</c:v>
                  </c:pt>
                  <c:pt idx="127">
                    <c:v>1.9919093811156394</c:v>
                  </c:pt>
                  <c:pt idx="128">
                    <c:v>2.0960983631844119</c:v>
                  </c:pt>
                  <c:pt idx="129">
                    <c:v>2.6859364571144888</c:v>
                  </c:pt>
                  <c:pt idx="130">
                    <c:v>1.5062602692543352</c:v>
                  </c:pt>
                  <c:pt idx="131">
                    <c:v>2.8963779911032894</c:v>
                  </c:pt>
                  <c:pt idx="132">
                    <c:v>3.5967835416367246</c:v>
                  </c:pt>
                  <c:pt idx="133">
                    <c:v>2.1284076819969897</c:v>
                  </c:pt>
                  <c:pt idx="134">
                    <c:v>4.0557426308957236</c:v>
                  </c:pt>
                  <c:pt idx="135">
                    <c:v>4.8117575386799505</c:v>
                  </c:pt>
                  <c:pt idx="136">
                    <c:v>3.1119821365839084</c:v>
                  </c:pt>
                  <c:pt idx="137">
                    <c:v>2.4234165170472508</c:v>
                  </c:pt>
                  <c:pt idx="138">
                    <c:v>1.7578913154783598</c:v>
                  </c:pt>
                  <c:pt idx="139">
                    <c:v>0.28647513018632853</c:v>
                  </c:pt>
                  <c:pt idx="142">
                    <c:v>1.8459931499524143</c:v>
                  </c:pt>
                  <c:pt idx="143">
                    <c:v>2.8619959082808366</c:v>
                  </c:pt>
                  <c:pt idx="144">
                    <c:v>2.074654192879033</c:v>
                  </c:pt>
                  <c:pt idx="145">
                    <c:v>0.60132934869737276</c:v>
                  </c:pt>
                  <c:pt idx="146">
                    <c:v>2.4923603549272957</c:v>
                  </c:pt>
                  <c:pt idx="147">
                    <c:v>3.038765938173678</c:v>
                  </c:pt>
                  <c:pt idx="148">
                    <c:v>2.108351793035919</c:v>
                  </c:pt>
                  <c:pt idx="149">
                    <c:v>3.9691800833114375</c:v>
                  </c:pt>
                  <c:pt idx="150">
                    <c:v>2.8864359300619755</c:v>
                  </c:pt>
                  <c:pt idx="151">
                    <c:v>2.8548336541918231</c:v>
                  </c:pt>
                  <c:pt idx="152">
                    <c:v>4.0557426308957236</c:v>
                  </c:pt>
                  <c:pt idx="153">
                    <c:v>5.1824110029710369</c:v>
                  </c:pt>
                  <c:pt idx="154">
                    <c:v>3.5967835416367246</c:v>
                  </c:pt>
                  <c:pt idx="155">
                    <c:v>1.8713755686455629</c:v>
                  </c:pt>
                  <c:pt idx="156">
                    <c:v>5.3221915146278862</c:v>
                  </c:pt>
                  <c:pt idx="157">
                    <c:v>2.1284076819969897</c:v>
                  </c:pt>
                  <c:pt idx="158">
                    <c:v>1.2917018049606195</c:v>
                  </c:pt>
                  <c:pt idx="159">
                    <c:v>4.4566543537993262</c:v>
                  </c:pt>
                  <c:pt idx="160">
                    <c:v>5.9672509146495525</c:v>
                  </c:pt>
                  <c:pt idx="162">
                    <c:v>0</c:v>
                  </c:pt>
                  <c:pt idx="163">
                    <c:v>0</c:v>
                  </c:pt>
                  <c:pt idx="165">
                    <c:v>0</c:v>
                  </c:pt>
                  <c:pt idx="166">
                    <c:v>3.1530191910671692</c:v>
                  </c:pt>
                  <c:pt idx="167">
                    <c:v>2.5825102692005464</c:v>
                  </c:pt>
                  <c:pt idx="168">
                    <c:v>3.723528112933792</c:v>
                  </c:pt>
                  <c:pt idx="169">
                    <c:v>1.1281066376153455</c:v>
                  </c:pt>
                  <c:pt idx="170">
                    <c:v>4.0131321911468945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2.3705797657345</c:v>
                  </c:pt>
                  <c:pt idx="181">
                    <c:v>1.7383152993917368</c:v>
                  </c:pt>
                  <c:pt idx="182">
                    <c:v>3.0028442320772628</c:v>
                  </c:pt>
                  <c:pt idx="183">
                    <c:v>3.2174587798396899</c:v>
                  </c:pt>
                  <c:pt idx="184">
                    <c:v>3.0140869341873833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3.9151700023120202</c:v>
                  </c:pt>
                  <c:pt idx="188">
                    <c:v>3.7174128151282524</c:v>
                  </c:pt>
                  <c:pt idx="189">
                    <c:v>5.0199353796259105</c:v>
                  </c:pt>
                  <c:pt idx="190">
                    <c:v>4.1098230205848161</c:v>
                  </c:pt>
                  <c:pt idx="191">
                    <c:v>5.2076549740318328</c:v>
                  </c:pt>
                  <c:pt idx="192">
                    <c:v>4.4077558807530623</c:v>
                  </c:pt>
                  <c:pt idx="193">
                    <c:v>4.7545820390107272</c:v>
                  </c:pt>
                  <c:pt idx="194">
                    <c:v>2.7789387926889448</c:v>
                  </c:pt>
                  <c:pt idx="195">
                    <c:v>2.0054998165609295</c:v>
                  </c:pt>
                  <c:pt idx="196">
                    <c:v>1.8643068878584423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2.9105215800693225</c:v>
                  </c:pt>
                  <c:pt idx="200">
                    <c:v>2.1026770611993175</c:v>
                  </c:pt>
                  <c:pt idx="201">
                    <c:v>1.8382229882988637</c:v>
                  </c:pt>
                  <c:pt idx="202">
                    <c:v>4.3317263786493694</c:v>
                  </c:pt>
                  <c:pt idx="203">
                    <c:v>1.2933126653566447</c:v>
                  </c:pt>
                  <c:pt idx="204">
                    <c:v>2.0451847437921189</c:v>
                  </c:pt>
                  <c:pt idx="205">
                    <c:v>4.1474575608288937</c:v>
                  </c:pt>
                  <c:pt idx="206">
                    <c:v>0</c:v>
                  </c:pt>
                  <c:pt idx="207">
                    <c:v>0</c:v>
                  </c:pt>
                </c:numCache>
              </c:numRef>
            </c:minus>
          </c:errBars>
          <c:cat>
            <c:strRef>
              <c:f>Sheet1!$AG$7:$AG$212</c:f>
              <c:strCache>
                <c:ptCount val="20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GAPDH</c:v>
                </c:pt>
                <c:pt idx="4">
                  <c:v>GAPDH-1</c:v>
                </c:pt>
                <c:pt idx="5">
                  <c:v>GAPDH-2</c:v>
                </c:pt>
                <c:pt idx="6">
                  <c:v>GAPDH-3</c:v>
                </c:pt>
                <c:pt idx="7">
                  <c:v>0.00 </c:v>
                </c:pt>
                <c:pt idx="8">
                  <c:v>Ki-67</c:v>
                </c:pt>
                <c:pt idx="9">
                  <c:v>Ki-67</c:v>
                </c:pt>
                <c:pt idx="10">
                  <c:v>Ki-67-1</c:v>
                </c:pt>
                <c:pt idx="11">
                  <c:v>PCNA</c:v>
                </c:pt>
                <c:pt idx="12">
                  <c:v>CDK4</c:v>
                </c:pt>
                <c:pt idx="13">
                  <c:v>CDK4</c:v>
                </c:pt>
                <c:pt idx="14">
                  <c:v>CDK4-1</c:v>
                </c:pt>
                <c:pt idx="15">
                  <c:v>CDK4-2</c:v>
                </c:pt>
                <c:pt idx="16">
                  <c:v>cMyc</c:v>
                </c:pt>
                <c:pt idx="17">
                  <c:v>cMyc</c:v>
                </c:pt>
                <c:pt idx="18">
                  <c:v>cMyc-1</c:v>
                </c:pt>
                <c:pt idx="19">
                  <c:v>MAX</c:v>
                </c:pt>
                <c:pt idx="20">
                  <c:v>MAX</c:v>
                </c:pt>
                <c:pt idx="21">
                  <c:v>MAX-1</c:v>
                </c:pt>
                <c:pt idx="22">
                  <c:v>MAX-2</c:v>
                </c:pt>
                <c:pt idx="23">
                  <c:v>MAD</c:v>
                </c:pt>
                <c:pt idx="24">
                  <c:v>MAD</c:v>
                </c:pt>
                <c:pt idx="25">
                  <c:v>MAD-1</c:v>
                </c:pt>
                <c:pt idx="26">
                  <c:v>MAD-2</c:v>
                </c:pt>
                <c:pt idx="27">
                  <c:v>MPM2</c:v>
                </c:pt>
                <c:pt idx="28">
                  <c:v>MPM2</c:v>
                </c:pt>
                <c:pt idx="29">
                  <c:v>MPM2-1</c:v>
                </c:pt>
                <c:pt idx="30">
                  <c:v>MPM2-2</c:v>
                </c:pt>
                <c:pt idx="31">
                  <c:v>PLK4</c:v>
                </c:pt>
                <c:pt idx="32">
                  <c:v>PLK4</c:v>
                </c:pt>
                <c:pt idx="33">
                  <c:v>PLK4 (SAK)-1</c:v>
                </c:pt>
                <c:pt idx="34">
                  <c:v>SAK-2</c:v>
                </c:pt>
                <c:pt idx="35">
                  <c:v>lamin A/C</c:v>
                </c:pt>
                <c:pt idx="36">
                  <c:v>0.00 </c:v>
                </c:pt>
                <c:pt idx="37">
                  <c:v>p14</c:v>
                </c:pt>
                <c:pt idx="38">
                  <c:v>0.00 </c:v>
                </c:pt>
                <c:pt idx="39">
                  <c:v>p16</c:v>
                </c:pt>
                <c:pt idx="40">
                  <c:v>p16</c:v>
                </c:pt>
                <c:pt idx="41">
                  <c:v>p16-1</c:v>
                </c:pt>
                <c:pt idx="42">
                  <c:v>p21</c:v>
                </c:pt>
                <c:pt idx="43">
                  <c:v>p21</c:v>
                </c:pt>
                <c:pt idx="44">
                  <c:v>p21-1</c:v>
                </c:pt>
                <c:pt idx="45">
                  <c:v>p27</c:v>
                </c:pt>
                <c:pt idx="46">
                  <c:v>p27</c:v>
                </c:pt>
                <c:pt idx="47">
                  <c:v>p27-1</c:v>
                </c:pt>
                <c:pt idx="48">
                  <c:v>0.00 </c:v>
                </c:pt>
                <c:pt idx="49">
                  <c:v>0.00 </c:v>
                </c:pt>
                <c:pt idx="50">
                  <c:v>0.00 </c:v>
                </c:pt>
                <c:pt idx="51">
                  <c:v>Rb-1</c:v>
                </c:pt>
                <c:pt idx="52">
                  <c:v>Rb-1</c:v>
                </c:pt>
                <c:pt idx="53">
                  <c:v>Rb-1-1</c:v>
                </c:pt>
                <c:pt idx="54">
                  <c:v>E2F-1</c:v>
                </c:pt>
                <c:pt idx="55">
                  <c:v>E2F-1-1</c:v>
                </c:pt>
                <c:pt idx="56">
                  <c:v>E2F-1-2</c:v>
                </c:pt>
                <c:pt idx="57">
                  <c:v>0.00 </c:v>
                </c:pt>
                <c:pt idx="58">
                  <c:v>0.00 </c:v>
                </c:pt>
                <c:pt idx="59">
                  <c:v>histone H1</c:v>
                </c:pt>
                <c:pt idx="60">
                  <c:v>histone H1</c:v>
                </c:pt>
                <c:pt idx="61">
                  <c:v>histone H1-1</c:v>
                </c:pt>
                <c:pt idx="62">
                  <c:v>KDM4D</c:v>
                </c:pt>
                <c:pt idx="63">
                  <c:v>KDM4D-JMJD2D</c:v>
                </c:pt>
                <c:pt idx="64">
                  <c:v>KDM4D-JMJD2D-1</c:v>
                </c:pt>
                <c:pt idx="65">
                  <c:v>HDAC-10</c:v>
                </c:pt>
                <c:pt idx="66">
                  <c:v>HDAC-10</c:v>
                </c:pt>
                <c:pt idx="67">
                  <c:v>HDAC-10</c:v>
                </c:pt>
                <c:pt idx="68">
                  <c:v>MBD4</c:v>
                </c:pt>
                <c:pt idx="69">
                  <c:v>DMAP1</c:v>
                </c:pt>
                <c:pt idx="70">
                  <c:v>DNMT1</c:v>
                </c:pt>
                <c:pt idx="73">
                  <c:v>DOHH</c:v>
                </c:pt>
                <c:pt idx="74">
                  <c:v>DOHH-1</c:v>
                </c:pt>
                <c:pt idx="75">
                  <c:v>DOHH-2</c:v>
                </c:pt>
                <c:pt idx="76">
                  <c:v>DHS</c:v>
                </c:pt>
                <c:pt idx="77">
                  <c:v>DHS-1</c:v>
                </c:pt>
                <c:pt idx="78">
                  <c:v>DHS-2</c:v>
                </c:pt>
                <c:pt idx="79">
                  <c:v>eIF5A1</c:v>
                </c:pt>
                <c:pt idx="80">
                  <c:v>eIF5A1-1</c:v>
                </c:pt>
                <c:pt idx="81">
                  <c:v>eIF5A1-2</c:v>
                </c:pt>
                <c:pt idx="82">
                  <c:v>eIF5A2</c:v>
                </c:pt>
                <c:pt idx="83">
                  <c:v>eIF2AK3</c:v>
                </c:pt>
                <c:pt idx="84">
                  <c:v>0.00 </c:v>
                </c:pt>
                <c:pt idx="85">
                  <c:v>0.00 </c:v>
                </c:pt>
                <c:pt idx="88">
                  <c:v>HER1</c:v>
                </c:pt>
                <c:pt idx="89">
                  <c:v>HER1</c:v>
                </c:pt>
                <c:pt idx="90">
                  <c:v>HER1-EGFR-1</c:v>
                </c:pt>
                <c:pt idx="91">
                  <c:v>TGF-β1</c:v>
                </c:pt>
                <c:pt idx="92">
                  <c:v>TGF-β1</c:v>
                </c:pt>
                <c:pt idx="93">
                  <c:v>TGF-β1-1</c:v>
                </c:pt>
                <c:pt idx="94">
                  <c:v>SMAD4</c:v>
                </c:pt>
                <c:pt idx="95">
                  <c:v>SMAD4</c:v>
                </c:pt>
                <c:pt idx="96">
                  <c:v>SMAD4-1</c:v>
                </c:pt>
                <c:pt idx="97">
                  <c:v>HGF</c:v>
                </c:pt>
                <c:pt idx="98">
                  <c:v>HGF</c:v>
                </c:pt>
                <c:pt idx="99">
                  <c:v>HGF-1</c:v>
                </c:pt>
                <c:pt idx="100">
                  <c:v>Met</c:v>
                </c:pt>
                <c:pt idx="101">
                  <c:v>FGF-1</c:v>
                </c:pt>
                <c:pt idx="102">
                  <c:v>FGF-2</c:v>
                </c:pt>
                <c:pt idx="103">
                  <c:v>FGF-2</c:v>
                </c:pt>
                <c:pt idx="104">
                  <c:v>FGF-2-1</c:v>
                </c:pt>
                <c:pt idx="105">
                  <c:v>GH</c:v>
                </c:pt>
                <c:pt idx="106">
                  <c:v>GH</c:v>
                </c:pt>
                <c:pt idx="107">
                  <c:v>GH-1</c:v>
                </c:pt>
                <c:pt idx="108">
                  <c:v>GHRH</c:v>
                </c:pt>
                <c:pt idx="109">
                  <c:v>GHRH</c:v>
                </c:pt>
                <c:pt idx="110">
                  <c:v>GHRH-1</c:v>
                </c:pt>
                <c:pt idx="111">
                  <c:v>IGF-1</c:v>
                </c:pt>
                <c:pt idx="112">
                  <c:v>IGFIIR</c:v>
                </c:pt>
                <c:pt idx="113">
                  <c:v>HER2</c:v>
                </c:pt>
                <c:pt idx="114">
                  <c:v>HER2</c:v>
                </c:pt>
                <c:pt idx="115">
                  <c:v>HER2-1</c:v>
                </c:pt>
                <c:pt idx="116">
                  <c:v>ERβ</c:v>
                </c:pt>
                <c:pt idx="117">
                  <c:v>ERβ</c:v>
                </c:pt>
                <c:pt idx="118">
                  <c:v>ERβ-1</c:v>
                </c:pt>
                <c:pt idx="119">
                  <c:v>0.00 </c:v>
                </c:pt>
                <c:pt idx="120">
                  <c:v>0.00 </c:v>
                </c:pt>
                <c:pt idx="121">
                  <c:v>NRAS</c:v>
                </c:pt>
                <c:pt idx="122">
                  <c:v>NRAS</c:v>
                </c:pt>
                <c:pt idx="123">
                  <c:v>NRAS-1</c:v>
                </c:pt>
                <c:pt idx="124">
                  <c:v>KRAS</c:v>
                </c:pt>
                <c:pt idx="125">
                  <c:v>KRAS </c:v>
                </c:pt>
                <c:pt idx="126">
                  <c:v>KRAS-1</c:v>
                </c:pt>
                <c:pt idx="127">
                  <c:v>STAT3</c:v>
                </c:pt>
                <c:pt idx="128">
                  <c:v>PI3K</c:v>
                </c:pt>
                <c:pt idx="129">
                  <c:v>PI3K</c:v>
                </c:pt>
                <c:pt idx="130">
                  <c:v>PI3K-1</c:v>
                </c:pt>
                <c:pt idx="131">
                  <c:v>JNK-1</c:v>
                </c:pt>
                <c:pt idx="132">
                  <c:v>ERK-1</c:v>
                </c:pt>
                <c:pt idx="133">
                  <c:v>pAKT1/2/3</c:v>
                </c:pt>
                <c:pt idx="134">
                  <c:v>mTOR</c:v>
                </c:pt>
                <c:pt idx="135">
                  <c:v>PTEN</c:v>
                </c:pt>
                <c:pt idx="136">
                  <c:v>PKC</c:v>
                </c:pt>
                <c:pt idx="137">
                  <c:v>p-PKCα</c:v>
                </c:pt>
                <c:pt idx="138">
                  <c:v>RAF-B</c:v>
                </c:pt>
                <c:pt idx="139">
                  <c:v>Rab</c:v>
                </c:pt>
                <c:pt idx="140">
                  <c:v>0.00 </c:v>
                </c:pt>
                <c:pt idx="141">
                  <c:v>0.00 </c:v>
                </c:pt>
                <c:pt idx="142">
                  <c:v>NFkB</c:v>
                </c:pt>
                <c:pt idx="143">
                  <c:v>NFkB</c:v>
                </c:pt>
                <c:pt idx="144">
                  <c:v>NFkB-1</c:v>
                </c:pt>
                <c:pt idx="145">
                  <c:v>NFkB-2</c:v>
                </c:pt>
                <c:pt idx="146">
                  <c:v>IKK</c:v>
                </c:pt>
                <c:pt idx="147">
                  <c:v>p38</c:v>
                </c:pt>
                <c:pt idx="148">
                  <c:v>p38</c:v>
                </c:pt>
                <c:pt idx="149">
                  <c:v>p38-1</c:v>
                </c:pt>
                <c:pt idx="150">
                  <c:v>p-p38</c:v>
                </c:pt>
                <c:pt idx="151">
                  <c:v>GADD45</c:v>
                </c:pt>
                <c:pt idx="152">
                  <c:v>mTOR</c:v>
                </c:pt>
                <c:pt idx="153">
                  <c:v>MDR</c:v>
                </c:pt>
                <c:pt idx="154">
                  <c:v>ERK-1</c:v>
                </c:pt>
                <c:pt idx="155">
                  <c:v>ERK-1-1</c:v>
                </c:pt>
                <c:pt idx="156">
                  <c:v>ERK-1-2</c:v>
                </c:pt>
                <c:pt idx="157">
                  <c:v>pAKT1/2/3</c:v>
                </c:pt>
                <c:pt idx="158">
                  <c:v>NRF2</c:v>
                </c:pt>
                <c:pt idx="159">
                  <c:v>PGC-1α</c:v>
                </c:pt>
                <c:pt idx="160">
                  <c:v>JNK1</c:v>
                </c:pt>
                <c:pt idx="162">
                  <c:v>0.00 </c:v>
                </c:pt>
                <c:pt idx="163">
                  <c:v>SHH</c:v>
                </c:pt>
                <c:pt idx="165">
                  <c:v>0.00 </c:v>
                </c:pt>
                <c:pt idx="166">
                  <c:v>AP-1</c:v>
                </c:pt>
                <c:pt idx="167">
                  <c:v>AP-1-2</c:v>
                </c:pt>
                <c:pt idx="168">
                  <c:v>AP-1-1</c:v>
                </c:pt>
                <c:pt idx="169">
                  <c:v>SP-1</c:v>
                </c:pt>
                <c:pt idx="170">
                  <c:v>SP-3</c:v>
                </c:pt>
                <c:pt idx="171">
                  <c:v>0.00 </c:v>
                </c:pt>
                <c:pt idx="172">
                  <c:v>0.00 </c:v>
                </c:pt>
                <c:pt idx="173">
                  <c:v>Wnt1</c:v>
                </c:pt>
                <c:pt idx="174">
                  <c:v>APC</c:v>
                </c:pt>
                <c:pt idx="175">
                  <c:v>β-catenin</c:v>
                </c:pt>
                <c:pt idx="176">
                  <c:v>snail</c:v>
                </c:pt>
                <c:pt idx="177">
                  <c:v>TCF-1</c:v>
                </c:pt>
                <c:pt idx="178">
                  <c:v>0.00 </c:v>
                </c:pt>
                <c:pt idx="179">
                  <c:v>0.00 </c:v>
                </c:pt>
                <c:pt idx="180">
                  <c:v>p53</c:v>
                </c:pt>
                <c:pt idx="181">
                  <c:v>p53</c:v>
                </c:pt>
                <c:pt idx="182">
                  <c:v>p53-1</c:v>
                </c:pt>
                <c:pt idx="183">
                  <c:v>MDM2</c:v>
                </c:pt>
                <c:pt idx="184">
                  <c:v>BAX</c:v>
                </c:pt>
                <c:pt idx="185">
                  <c:v>NOXA</c:v>
                </c:pt>
                <c:pt idx="186">
                  <c:v>PUMA</c:v>
                </c:pt>
                <c:pt idx="187">
                  <c:v>BCL2</c:v>
                </c:pt>
                <c:pt idx="188">
                  <c:v>caspase 9</c:v>
                </c:pt>
                <c:pt idx="189">
                  <c:v>c-caspase 9</c:v>
                </c:pt>
                <c:pt idx="190">
                  <c:v>BAD</c:v>
                </c:pt>
                <c:pt idx="191">
                  <c:v>BID</c:v>
                </c:pt>
                <c:pt idx="192">
                  <c:v>BAK</c:v>
                </c:pt>
                <c:pt idx="193">
                  <c:v>APAF-1</c:v>
                </c:pt>
                <c:pt idx="194">
                  <c:v>PARP</c:v>
                </c:pt>
                <c:pt idx="195">
                  <c:v>c-PARP</c:v>
                </c:pt>
                <c:pt idx="196">
                  <c:v>AIF</c:v>
                </c:pt>
                <c:pt idx="197">
                  <c:v>0.00 </c:v>
                </c:pt>
                <c:pt idx="198">
                  <c:v>0.00 </c:v>
                </c:pt>
                <c:pt idx="199">
                  <c:v>FASL</c:v>
                </c:pt>
                <c:pt idx="200">
                  <c:v>FAS</c:v>
                </c:pt>
                <c:pt idx="201">
                  <c:v>FADD</c:v>
                </c:pt>
                <c:pt idx="202">
                  <c:v>FLIP</c:v>
                </c:pt>
                <c:pt idx="203">
                  <c:v>caspase 8</c:v>
                </c:pt>
                <c:pt idx="204">
                  <c:v>caspase 3</c:v>
                </c:pt>
                <c:pt idx="205">
                  <c:v>c-caspase 3</c:v>
                </c:pt>
              </c:strCache>
            </c:strRef>
          </c:cat>
          <c:val>
            <c:numRef>
              <c:f>Sheet1!$AI$7:$AI$212</c:f>
              <c:numCache>
                <c:formatCode>0.0_);[Red]\(0.0\)</c:formatCode>
                <c:ptCount val="206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98.046202428504756</c:v>
                </c:pt>
                <c:pt idx="4">
                  <c:v>97.411788972830834</c:v>
                </c:pt>
                <c:pt idx="5">
                  <c:v>98.168260008082015</c:v>
                </c:pt>
                <c:pt idx="6">
                  <c:v>101.36012881604766</c:v>
                </c:pt>
                <c:pt idx="7">
                  <c:v>0</c:v>
                </c:pt>
                <c:pt idx="8">
                  <c:v>110.04067331733297</c:v>
                </c:pt>
                <c:pt idx="9">
                  <c:v>111.13102138979004</c:v>
                </c:pt>
                <c:pt idx="10">
                  <c:v>108.95032524487591</c:v>
                </c:pt>
                <c:pt idx="11">
                  <c:v>104.93070108533583</c:v>
                </c:pt>
                <c:pt idx="12">
                  <c:v>99.624191234085941</c:v>
                </c:pt>
                <c:pt idx="13">
                  <c:v>98.086467318120157</c:v>
                </c:pt>
                <c:pt idx="14">
                  <c:v>101.16191515005173</c:v>
                </c:pt>
                <c:pt idx="16">
                  <c:v>100.99668270622277</c:v>
                </c:pt>
                <c:pt idx="17">
                  <c:v>98.551895333889249</c:v>
                </c:pt>
                <c:pt idx="18">
                  <c:v>103.44147007855628</c:v>
                </c:pt>
                <c:pt idx="19">
                  <c:v>100.00035689000271</c:v>
                </c:pt>
                <c:pt idx="20">
                  <c:v>90.971183321064387</c:v>
                </c:pt>
                <c:pt idx="21">
                  <c:v>109.02953045894101</c:v>
                </c:pt>
                <c:pt idx="22">
                  <c:v>114.45560967937894</c:v>
                </c:pt>
                <c:pt idx="23">
                  <c:v>107.40158615207969</c:v>
                </c:pt>
                <c:pt idx="24">
                  <c:v>97.474535904544169</c:v>
                </c:pt>
                <c:pt idx="25">
                  <c:v>117.32863639961519</c:v>
                </c:pt>
                <c:pt idx="26">
                  <c:v>100.60513575348932</c:v>
                </c:pt>
                <c:pt idx="27">
                  <c:v>105.21800617453516</c:v>
                </c:pt>
                <c:pt idx="28">
                  <c:v>107.90035906434059</c:v>
                </c:pt>
                <c:pt idx="29">
                  <c:v>101.9880321575779</c:v>
                </c:pt>
                <c:pt idx="30">
                  <c:v>105.53353906386407</c:v>
                </c:pt>
                <c:pt idx="31">
                  <c:v>100.04086856564511</c:v>
                </c:pt>
                <c:pt idx="32">
                  <c:v>98.615100995245626</c:v>
                </c:pt>
                <c:pt idx="33">
                  <c:v>95.968717132592076</c:v>
                </c:pt>
                <c:pt idx="34">
                  <c:v>105.53878756909765</c:v>
                </c:pt>
                <c:pt idx="35">
                  <c:v>107.80918262666981</c:v>
                </c:pt>
                <c:pt idx="36">
                  <c:v>0</c:v>
                </c:pt>
                <c:pt idx="37">
                  <c:v>99.054269907243594</c:v>
                </c:pt>
                <c:pt idx="38">
                  <c:v>0</c:v>
                </c:pt>
                <c:pt idx="39">
                  <c:v>102.3277542273932</c:v>
                </c:pt>
                <c:pt idx="40">
                  <c:v>111.4372196201128</c:v>
                </c:pt>
                <c:pt idx="41">
                  <c:v>93.637673583850798</c:v>
                </c:pt>
                <c:pt idx="42">
                  <c:v>96.383325000242507</c:v>
                </c:pt>
                <c:pt idx="43">
                  <c:v>97.44167805442477</c:v>
                </c:pt>
                <c:pt idx="44">
                  <c:v>95.324971946060231</c:v>
                </c:pt>
                <c:pt idx="45">
                  <c:v>100.08429160802694</c:v>
                </c:pt>
                <c:pt idx="46">
                  <c:v>96.591711485561049</c:v>
                </c:pt>
                <c:pt idx="47">
                  <c:v>103.57687173049285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101.20684341506683</c:v>
                </c:pt>
                <c:pt idx="52">
                  <c:v>102.66377364040606</c:v>
                </c:pt>
                <c:pt idx="53">
                  <c:v>99.749913189727607</c:v>
                </c:pt>
                <c:pt idx="54">
                  <c:v>102.87147227712288</c:v>
                </c:pt>
                <c:pt idx="55">
                  <c:v>106.95433929958959</c:v>
                </c:pt>
                <c:pt idx="56">
                  <c:v>98.788605254656176</c:v>
                </c:pt>
                <c:pt idx="57">
                  <c:v>0</c:v>
                </c:pt>
                <c:pt idx="58">
                  <c:v>0</c:v>
                </c:pt>
                <c:pt idx="59">
                  <c:v>108.94180816630282</c:v>
                </c:pt>
                <c:pt idx="60">
                  <c:v>110.70850030510525</c:v>
                </c:pt>
                <c:pt idx="61">
                  <c:v>107.17511602750038</c:v>
                </c:pt>
                <c:pt idx="62">
                  <c:v>104.84381620141264</c:v>
                </c:pt>
                <c:pt idx="63">
                  <c:v>107.20365070326665</c:v>
                </c:pt>
                <c:pt idx="64">
                  <c:v>102.48398169955864</c:v>
                </c:pt>
                <c:pt idx="65">
                  <c:v>113.13012157846862</c:v>
                </c:pt>
                <c:pt idx="66">
                  <c:v>114.24356028507752</c:v>
                </c:pt>
                <c:pt idx="67">
                  <c:v>112.01668287185973</c:v>
                </c:pt>
                <c:pt idx="68">
                  <c:v>98.332508606669393</c:v>
                </c:pt>
                <c:pt idx="69">
                  <c:v>101.01565317534164</c:v>
                </c:pt>
                <c:pt idx="70">
                  <c:v>86.801640025708323</c:v>
                </c:pt>
                <c:pt idx="73">
                  <c:v>99.546623427161649</c:v>
                </c:pt>
                <c:pt idx="74">
                  <c:v>95.018868419188735</c:v>
                </c:pt>
                <c:pt idx="75">
                  <c:v>104.63858967217151</c:v>
                </c:pt>
                <c:pt idx="76">
                  <c:v>105.99675539588418</c:v>
                </c:pt>
                <c:pt idx="77">
                  <c:v>108.5756712135789</c:v>
                </c:pt>
                <c:pt idx="78">
                  <c:v>103.41783957818944</c:v>
                </c:pt>
                <c:pt idx="79">
                  <c:v>97.357942659880663</c:v>
                </c:pt>
                <c:pt idx="80">
                  <c:v>98.730961849185221</c:v>
                </c:pt>
                <c:pt idx="81">
                  <c:v>96.025126025703472</c:v>
                </c:pt>
                <c:pt idx="82">
                  <c:v>96.119293036737034</c:v>
                </c:pt>
                <c:pt idx="83">
                  <c:v>95.101638671318057</c:v>
                </c:pt>
                <c:pt idx="84">
                  <c:v>0</c:v>
                </c:pt>
                <c:pt idx="85">
                  <c:v>0</c:v>
                </c:pt>
                <c:pt idx="88">
                  <c:v>96.025037457946326</c:v>
                </c:pt>
                <c:pt idx="89">
                  <c:v>92.913740636322714</c:v>
                </c:pt>
                <c:pt idx="90">
                  <c:v>99.136334279569923</c:v>
                </c:pt>
                <c:pt idx="91">
                  <c:v>101.52414308566563</c:v>
                </c:pt>
                <c:pt idx="92">
                  <c:v>105.53425766894303</c:v>
                </c:pt>
                <c:pt idx="93">
                  <c:v>97.514028502388214</c:v>
                </c:pt>
                <c:pt idx="94">
                  <c:v>0</c:v>
                </c:pt>
                <c:pt idx="95">
                  <c:v>98.907976298476228</c:v>
                </c:pt>
                <c:pt idx="96">
                  <c:v>0</c:v>
                </c:pt>
                <c:pt idx="97">
                  <c:v>100.0171184024033</c:v>
                </c:pt>
                <c:pt idx="98">
                  <c:v>100.57148579252002</c:v>
                </c:pt>
                <c:pt idx="99">
                  <c:v>99.462751012286589</c:v>
                </c:pt>
                <c:pt idx="100">
                  <c:v>99.776754291087812</c:v>
                </c:pt>
                <c:pt idx="101">
                  <c:v>100.921299310281</c:v>
                </c:pt>
                <c:pt idx="102">
                  <c:v>98.688182202828557</c:v>
                </c:pt>
                <c:pt idx="103">
                  <c:v>99.811867237520886</c:v>
                </c:pt>
                <c:pt idx="104">
                  <c:v>97.564497168136242</c:v>
                </c:pt>
                <c:pt idx="105">
                  <c:v>99.799136981563009</c:v>
                </c:pt>
                <c:pt idx="106">
                  <c:v>106.39176437077415</c:v>
                </c:pt>
                <c:pt idx="107">
                  <c:v>93.20650959235185</c:v>
                </c:pt>
                <c:pt idx="108">
                  <c:v>0</c:v>
                </c:pt>
                <c:pt idx="109">
                  <c:v>98.707110626068953</c:v>
                </c:pt>
                <c:pt idx="110">
                  <c:v>0</c:v>
                </c:pt>
                <c:pt idx="111">
                  <c:v>98.771156536353487</c:v>
                </c:pt>
                <c:pt idx="112">
                  <c:v>97.769844505897169</c:v>
                </c:pt>
                <c:pt idx="113">
                  <c:v>99.661043152278694</c:v>
                </c:pt>
                <c:pt idx="114">
                  <c:v>97.234060373803004</c:v>
                </c:pt>
                <c:pt idx="115">
                  <c:v>102.08802593075438</c:v>
                </c:pt>
                <c:pt idx="116">
                  <c:v>107.75561896054511</c:v>
                </c:pt>
                <c:pt idx="117">
                  <c:v>111.78462739279628</c:v>
                </c:pt>
                <c:pt idx="118">
                  <c:v>103.72661052829393</c:v>
                </c:pt>
                <c:pt idx="121">
                  <c:v>124.50384250760219</c:v>
                </c:pt>
                <c:pt idx="122">
                  <c:v>124.50384250760219</c:v>
                </c:pt>
                <c:pt idx="124">
                  <c:v>106.64766476005261</c:v>
                </c:pt>
                <c:pt idx="125">
                  <c:v>106.64766476005261</c:v>
                </c:pt>
                <c:pt idx="127">
                  <c:v>115.91899099424749</c:v>
                </c:pt>
                <c:pt idx="128">
                  <c:v>105.49206793128607</c:v>
                </c:pt>
                <c:pt idx="129">
                  <c:v>105.06530204032489</c:v>
                </c:pt>
                <c:pt idx="130">
                  <c:v>105.91883382224725</c:v>
                </c:pt>
                <c:pt idx="131">
                  <c:v>121.34138630210758</c:v>
                </c:pt>
                <c:pt idx="132">
                  <c:v>96.482148967512757</c:v>
                </c:pt>
                <c:pt idx="133">
                  <c:v>101.34770784981151</c:v>
                </c:pt>
                <c:pt idx="134">
                  <c:v>100.64114180441011</c:v>
                </c:pt>
                <c:pt idx="135">
                  <c:v>100.97108512453259</c:v>
                </c:pt>
                <c:pt idx="136">
                  <c:v>110.90627259334387</c:v>
                </c:pt>
                <c:pt idx="137">
                  <c:v>101.12432753912029</c:v>
                </c:pt>
                <c:pt idx="138">
                  <c:v>98.282043696362635</c:v>
                </c:pt>
                <c:pt idx="139">
                  <c:v>99.770112121891245</c:v>
                </c:pt>
                <c:pt idx="142">
                  <c:v>104.05681497175878</c:v>
                </c:pt>
                <c:pt idx="143">
                  <c:v>102.06206127579782</c:v>
                </c:pt>
                <c:pt idx="144">
                  <c:v>102.6983922890992</c:v>
                </c:pt>
                <c:pt idx="145">
                  <c:v>107.40999135037927</c:v>
                </c:pt>
                <c:pt idx="146">
                  <c:v>96.458927948350762</c:v>
                </c:pt>
                <c:pt idx="147">
                  <c:v>98.078746626099615</c:v>
                </c:pt>
                <c:pt idx="148">
                  <c:v>97.479952936834195</c:v>
                </c:pt>
                <c:pt idx="149">
                  <c:v>98.677540315365022</c:v>
                </c:pt>
                <c:pt idx="150">
                  <c:v>98.568389367788043</c:v>
                </c:pt>
                <c:pt idx="151">
                  <c:v>102.04664761169835</c:v>
                </c:pt>
                <c:pt idx="152">
                  <c:v>100.64114180441011</c:v>
                </c:pt>
                <c:pt idx="153">
                  <c:v>98.148892552270127</c:v>
                </c:pt>
                <c:pt idx="154">
                  <c:v>96.482148967512757</c:v>
                </c:pt>
                <c:pt idx="155">
                  <c:v>93.533199184328936</c:v>
                </c:pt>
                <c:pt idx="156">
                  <c:v>99.431098750696592</c:v>
                </c:pt>
                <c:pt idx="157">
                  <c:v>101.34770784981151</c:v>
                </c:pt>
                <c:pt idx="158">
                  <c:v>95.740295765407154</c:v>
                </c:pt>
                <c:pt idx="159">
                  <c:v>110.83823664346815</c:v>
                </c:pt>
                <c:pt idx="160">
                  <c:v>97.461265406292171</c:v>
                </c:pt>
                <c:pt idx="162">
                  <c:v>0</c:v>
                </c:pt>
                <c:pt idx="163">
                  <c:v>0</c:v>
                </c:pt>
                <c:pt idx="165">
                  <c:v>0</c:v>
                </c:pt>
                <c:pt idx="166">
                  <c:v>95.506028263973704</c:v>
                </c:pt>
                <c:pt idx="167">
                  <c:v>89.415040416187367</c:v>
                </c:pt>
                <c:pt idx="168">
                  <c:v>102.97614989125871</c:v>
                </c:pt>
                <c:pt idx="169">
                  <c:v>101.90506585396635</c:v>
                </c:pt>
                <c:pt idx="170">
                  <c:v>101.04851535117906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101.95040665324055</c:v>
                </c:pt>
                <c:pt idx="181">
                  <c:v>98.979053357496625</c:v>
                </c:pt>
                <c:pt idx="182">
                  <c:v>104.92175994898447</c:v>
                </c:pt>
                <c:pt idx="183">
                  <c:v>93.666015339250478</c:v>
                </c:pt>
                <c:pt idx="184">
                  <c:v>90.020057241101114</c:v>
                </c:pt>
                <c:pt idx="185">
                  <c:v>0</c:v>
                </c:pt>
                <c:pt idx="186">
                  <c:v>0</c:v>
                </c:pt>
                <c:pt idx="187">
                  <c:v>95.789098283858294</c:v>
                </c:pt>
                <c:pt idx="188">
                  <c:v>92.181135706959168</c:v>
                </c:pt>
                <c:pt idx="189">
                  <c:v>97.938777533313129</c:v>
                </c:pt>
                <c:pt idx="190">
                  <c:v>92.904199325496322</c:v>
                </c:pt>
                <c:pt idx="191">
                  <c:v>102.06148466002854</c:v>
                </c:pt>
                <c:pt idx="192">
                  <c:v>101.23772696640097</c:v>
                </c:pt>
                <c:pt idx="193">
                  <c:v>86.249231093588989</c:v>
                </c:pt>
                <c:pt idx="194">
                  <c:v>106.43273827044214</c:v>
                </c:pt>
                <c:pt idx="195">
                  <c:v>98.202596978546495</c:v>
                </c:pt>
                <c:pt idx="196">
                  <c:v>103.1875143484834</c:v>
                </c:pt>
                <c:pt idx="197">
                  <c:v>0</c:v>
                </c:pt>
                <c:pt idx="198">
                  <c:v>0</c:v>
                </c:pt>
                <c:pt idx="199">
                  <c:v>97.567877193775729</c:v>
                </c:pt>
                <c:pt idx="200">
                  <c:v>107.58825077857665</c:v>
                </c:pt>
                <c:pt idx="201">
                  <c:v>106.01279659712985</c:v>
                </c:pt>
                <c:pt idx="202">
                  <c:v>98.715974982656817</c:v>
                </c:pt>
                <c:pt idx="203">
                  <c:v>96.981863599319169</c:v>
                </c:pt>
                <c:pt idx="204">
                  <c:v>91.133300123211797</c:v>
                </c:pt>
                <c:pt idx="205">
                  <c:v>105.82304876207591</c:v>
                </c:pt>
              </c:numCache>
            </c:numRef>
          </c:val>
        </c:ser>
        <c:ser>
          <c:idx val="1"/>
          <c:order val="1"/>
          <c:tx>
            <c:strRef>
              <c:f>Sheet1!$AJ$6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5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Sheet1!$AN$7:$AN$414</c:f>
                <c:numCache>
                  <c:formatCode>General</c:formatCode>
                  <c:ptCount val="408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0.65344510935126932</c:v>
                  </c:pt>
                  <c:pt idx="4">
                    <c:v>4.7584208546111215</c:v>
                  </c:pt>
                  <c:pt idx="5">
                    <c:v>5.1563464089771722</c:v>
                  </c:pt>
                  <c:pt idx="6">
                    <c:v>1.7800967644537364</c:v>
                  </c:pt>
                  <c:pt idx="7">
                    <c:v>0</c:v>
                  </c:pt>
                  <c:pt idx="8">
                    <c:v>0.37983590788096455</c:v>
                  </c:pt>
                  <c:pt idx="9">
                    <c:v>0.7596718157619291</c:v>
                  </c:pt>
                  <c:pt idx="10">
                    <c:v>0</c:v>
                  </c:pt>
                  <c:pt idx="11">
                    <c:v>2.5373696450649459</c:v>
                  </c:pt>
                  <c:pt idx="12">
                    <c:v>0.63556956333729175</c:v>
                  </c:pt>
                  <c:pt idx="13">
                    <c:v>1.2711391266745835</c:v>
                  </c:pt>
                  <c:pt idx="14">
                    <c:v>0</c:v>
                  </c:pt>
                  <c:pt idx="16">
                    <c:v>3.6406970640434411</c:v>
                  </c:pt>
                  <c:pt idx="17">
                    <c:v>3.7498994399687362</c:v>
                  </c:pt>
                  <c:pt idx="18">
                    <c:v>3.5314946881181455</c:v>
                  </c:pt>
                  <c:pt idx="19">
                    <c:v>1.4851454397522226</c:v>
                  </c:pt>
                  <c:pt idx="20">
                    <c:v>2.3651712803606282</c:v>
                  </c:pt>
                  <c:pt idx="21">
                    <c:v>0.60511959914381708</c:v>
                  </c:pt>
                  <c:pt idx="22">
                    <c:v>0.17778068866313088</c:v>
                  </c:pt>
                  <c:pt idx="23">
                    <c:v>2.817650761542962</c:v>
                  </c:pt>
                  <c:pt idx="24">
                    <c:v>2.2424644401404175</c:v>
                  </c:pt>
                  <c:pt idx="25">
                    <c:v>3.3928370829455066</c:v>
                  </c:pt>
                  <c:pt idx="26">
                    <c:v>0.42736387066719661</c:v>
                  </c:pt>
                  <c:pt idx="27">
                    <c:v>2.1024809198429084</c:v>
                  </c:pt>
                  <c:pt idx="28">
                    <c:v>1.5774355793280219</c:v>
                  </c:pt>
                  <c:pt idx="29">
                    <c:v>1.8745497060355836</c:v>
                  </c:pt>
                  <c:pt idx="30">
                    <c:v>2.2074461919371844</c:v>
                  </c:pt>
                  <c:pt idx="31">
                    <c:v>3.5420200117266116</c:v>
                  </c:pt>
                  <c:pt idx="32">
                    <c:v>1.6201238671100886</c:v>
                  </c:pt>
                  <c:pt idx="33">
                    <c:v>7.4634946823214507</c:v>
                  </c:pt>
                  <c:pt idx="34">
                    <c:v>1.5424414857482946</c:v>
                  </c:pt>
                  <c:pt idx="35">
                    <c:v>0</c:v>
                  </c:pt>
                  <c:pt idx="36">
                    <c:v>0</c:v>
                  </c:pt>
                  <c:pt idx="37">
                    <c:v>2.6204733641053064</c:v>
                  </c:pt>
                  <c:pt idx="39">
                    <c:v>3.7947192974009609</c:v>
                  </c:pt>
                  <c:pt idx="40">
                    <c:v>2.1862673884439419</c:v>
                  </c:pt>
                  <c:pt idx="41">
                    <c:v>5.40317120635798</c:v>
                  </c:pt>
                  <c:pt idx="42">
                    <c:v>2.6126998021479322</c:v>
                  </c:pt>
                  <c:pt idx="43">
                    <c:v>4.1455051776206746</c:v>
                  </c:pt>
                  <c:pt idx="44">
                    <c:v>1.0798944266751895</c:v>
                  </c:pt>
                  <c:pt idx="45">
                    <c:v>1.37334946161237</c:v>
                  </c:pt>
                  <c:pt idx="46">
                    <c:v>2.1064492860978006</c:v>
                  </c:pt>
                  <c:pt idx="47">
                    <c:v>0.6402496371269395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1.4995489613928759</c:v>
                  </c:pt>
                  <c:pt idx="52">
                    <c:v>2.910406323260553</c:v>
                  </c:pt>
                  <c:pt idx="53">
                    <c:v>8.8691599525198658E-2</c:v>
                  </c:pt>
                  <c:pt idx="54">
                    <c:v>1.69096253533078</c:v>
                  </c:pt>
                  <c:pt idx="55">
                    <c:v>1.813565745286623</c:v>
                  </c:pt>
                  <c:pt idx="56">
                    <c:v>1.5683593253749371</c:v>
                  </c:pt>
                  <c:pt idx="57">
                    <c:v>0</c:v>
                  </c:pt>
                  <c:pt idx="58">
                    <c:v>0</c:v>
                  </c:pt>
                  <c:pt idx="59">
                    <c:v>3.635072351236901</c:v>
                  </c:pt>
                  <c:pt idx="60">
                    <c:v>2.7181968829325118</c:v>
                  </c:pt>
                  <c:pt idx="61">
                    <c:v>4.5519478195412901</c:v>
                  </c:pt>
                  <c:pt idx="62">
                    <c:v>4.048156682111923</c:v>
                  </c:pt>
                  <c:pt idx="63">
                    <c:v>2.8450427680524655</c:v>
                  </c:pt>
                  <c:pt idx="64">
                    <c:v>5.2512705961713797</c:v>
                  </c:pt>
                  <c:pt idx="65">
                    <c:v>3.4790978938763693</c:v>
                  </c:pt>
                  <c:pt idx="66">
                    <c:v>5.947575934278488</c:v>
                  </c:pt>
                  <c:pt idx="67">
                    <c:v>1.0106198534742505</c:v>
                  </c:pt>
                  <c:pt idx="68">
                    <c:v>4.5748739086937427</c:v>
                  </c:pt>
                  <c:pt idx="69">
                    <c:v>2.7964967730430779</c:v>
                  </c:pt>
                  <c:pt idx="70">
                    <c:v>4.5667351841680679</c:v>
                  </c:pt>
                  <c:pt idx="73">
                    <c:v>0.45109856934914472</c:v>
                  </c:pt>
                  <c:pt idx="74">
                    <c:v>0</c:v>
                  </c:pt>
                  <c:pt idx="75">
                    <c:v>0.97835649426989202</c:v>
                  </c:pt>
                  <c:pt idx="76">
                    <c:v>1.6637001424441231</c:v>
                  </c:pt>
                  <c:pt idx="77">
                    <c:v>0</c:v>
                  </c:pt>
                  <c:pt idx="78">
                    <c:v>3.3274002848882462</c:v>
                  </c:pt>
                  <c:pt idx="79">
                    <c:v>2.3568591183605498</c:v>
                  </c:pt>
                  <c:pt idx="80">
                    <c:v>1.9869993664714531</c:v>
                  </c:pt>
                  <c:pt idx="81">
                    <c:v>2.7157154749164572</c:v>
                  </c:pt>
                  <c:pt idx="82">
                    <c:v>2.1234141251571867</c:v>
                  </c:pt>
                  <c:pt idx="83">
                    <c:v>5.0275975449379589</c:v>
                  </c:pt>
                  <c:pt idx="84">
                    <c:v>0</c:v>
                  </c:pt>
                  <c:pt idx="85">
                    <c:v>0</c:v>
                  </c:pt>
                  <c:pt idx="88">
                    <c:v>2.9551818836751469</c:v>
                  </c:pt>
                  <c:pt idx="89">
                    <c:v>3.9166580809724243</c:v>
                  </c:pt>
                  <c:pt idx="90">
                    <c:v>1.9937056863778697</c:v>
                  </c:pt>
                  <c:pt idx="91">
                    <c:v>4.5792532591188326</c:v>
                  </c:pt>
                  <c:pt idx="92">
                    <c:v>6.2864094706326723</c:v>
                  </c:pt>
                  <c:pt idx="93">
                    <c:v>2.8720970476049938</c:v>
                  </c:pt>
                  <c:pt idx="94">
                    <c:v>0</c:v>
                  </c:pt>
                  <c:pt idx="95">
                    <c:v>1.9478663423046556</c:v>
                  </c:pt>
                  <c:pt idx="96">
                    <c:v>0</c:v>
                  </c:pt>
                  <c:pt idx="97">
                    <c:v>0.75741544192907573</c:v>
                  </c:pt>
                  <c:pt idx="98">
                    <c:v>0.10860930544736155</c:v>
                  </c:pt>
                  <c:pt idx="99">
                    <c:v>1.4062215784107899</c:v>
                  </c:pt>
                  <c:pt idx="100">
                    <c:v>5.0474485248568826</c:v>
                  </c:pt>
                  <c:pt idx="101">
                    <c:v>2.1968722277864394</c:v>
                  </c:pt>
                  <c:pt idx="102">
                    <c:v>1.9661291639089753</c:v>
                  </c:pt>
                  <c:pt idx="103">
                    <c:v>1.042994845708531</c:v>
                  </c:pt>
                  <c:pt idx="104">
                    <c:v>2.8892634821094196</c:v>
                  </c:pt>
                  <c:pt idx="105">
                    <c:v>1.229149672262166</c:v>
                  </c:pt>
                  <c:pt idx="106">
                    <c:v>0</c:v>
                  </c:pt>
                  <c:pt idx="107">
                    <c:v>2.458299344524332</c:v>
                  </c:pt>
                  <c:pt idx="108">
                    <c:v>0</c:v>
                  </c:pt>
                  <c:pt idx="109">
                    <c:v>0.9065351754636346</c:v>
                  </c:pt>
                  <c:pt idx="110">
                    <c:v>0</c:v>
                  </c:pt>
                  <c:pt idx="111">
                    <c:v>5.0704652118373721</c:v>
                  </c:pt>
                  <c:pt idx="112">
                    <c:v>0.12016505695232478</c:v>
                  </c:pt>
                  <c:pt idx="113">
                    <c:v>2.2495106896063772</c:v>
                  </c:pt>
                  <c:pt idx="114">
                    <c:v>2.4295514602018526</c:v>
                  </c:pt>
                  <c:pt idx="115">
                    <c:v>2.0694699190109018</c:v>
                  </c:pt>
                  <c:pt idx="116">
                    <c:v>3.3358742859581541</c:v>
                  </c:pt>
                  <c:pt idx="117">
                    <c:v>0.78929677281666244</c:v>
                  </c:pt>
                  <c:pt idx="118">
                    <c:v>5.8824517990996457</c:v>
                  </c:pt>
                  <c:pt idx="121">
                    <c:v>2.8317183138015953</c:v>
                  </c:pt>
                  <c:pt idx="122">
                    <c:v>2.8317183138015953</c:v>
                  </c:pt>
                  <c:pt idx="124">
                    <c:v>0.81957804017112823</c:v>
                  </c:pt>
                  <c:pt idx="125">
                    <c:v>0.81957804017112823</c:v>
                  </c:pt>
                  <c:pt idx="127">
                    <c:v>1.9919093811156394</c:v>
                  </c:pt>
                  <c:pt idx="128">
                    <c:v>2.0960983631844119</c:v>
                  </c:pt>
                  <c:pt idx="129">
                    <c:v>2.6859364571144888</c:v>
                  </c:pt>
                  <c:pt idx="130">
                    <c:v>1.5062602692543352</c:v>
                  </c:pt>
                  <c:pt idx="131">
                    <c:v>2.8963779911032894</c:v>
                  </c:pt>
                  <c:pt idx="132">
                    <c:v>3.5967835416367246</c:v>
                  </c:pt>
                  <c:pt idx="133">
                    <c:v>2.1284076819969897</c:v>
                  </c:pt>
                  <c:pt idx="134">
                    <c:v>4.0557426308957236</c:v>
                  </c:pt>
                  <c:pt idx="135">
                    <c:v>4.8117575386799505</c:v>
                  </c:pt>
                  <c:pt idx="136">
                    <c:v>3.1119821365839084</c:v>
                  </c:pt>
                  <c:pt idx="137">
                    <c:v>2.4234165170472508</c:v>
                  </c:pt>
                  <c:pt idx="138">
                    <c:v>1.7578913154783598</c:v>
                  </c:pt>
                  <c:pt idx="139">
                    <c:v>0.28647513018632853</c:v>
                  </c:pt>
                  <c:pt idx="142">
                    <c:v>1.8459931499524143</c:v>
                  </c:pt>
                  <c:pt idx="143">
                    <c:v>2.8619959082808366</c:v>
                  </c:pt>
                  <c:pt idx="144">
                    <c:v>2.074654192879033</c:v>
                  </c:pt>
                  <c:pt idx="145">
                    <c:v>0.60132934869737276</c:v>
                  </c:pt>
                  <c:pt idx="146">
                    <c:v>2.4923603549272957</c:v>
                  </c:pt>
                  <c:pt idx="147">
                    <c:v>3.038765938173678</c:v>
                  </c:pt>
                  <c:pt idx="148">
                    <c:v>2.108351793035919</c:v>
                  </c:pt>
                  <c:pt idx="149">
                    <c:v>3.9691800833114375</c:v>
                  </c:pt>
                  <c:pt idx="150">
                    <c:v>2.8864359300619755</c:v>
                  </c:pt>
                  <c:pt idx="151">
                    <c:v>2.8548336541918231</c:v>
                  </c:pt>
                  <c:pt idx="152">
                    <c:v>4.0557426308957236</c:v>
                  </c:pt>
                  <c:pt idx="153">
                    <c:v>5.1824110029710369</c:v>
                  </c:pt>
                  <c:pt idx="154">
                    <c:v>3.5967835416367246</c:v>
                  </c:pt>
                  <c:pt idx="155">
                    <c:v>1.8713755686455629</c:v>
                  </c:pt>
                  <c:pt idx="156">
                    <c:v>5.3221915146278862</c:v>
                  </c:pt>
                  <c:pt idx="157">
                    <c:v>2.1284076819969897</c:v>
                  </c:pt>
                  <c:pt idx="158">
                    <c:v>1.2917018049606195</c:v>
                  </c:pt>
                  <c:pt idx="159">
                    <c:v>4.4566543537993262</c:v>
                  </c:pt>
                  <c:pt idx="160">
                    <c:v>5.9672509146495525</c:v>
                  </c:pt>
                  <c:pt idx="162">
                    <c:v>0</c:v>
                  </c:pt>
                  <c:pt idx="163">
                    <c:v>0</c:v>
                  </c:pt>
                  <c:pt idx="165">
                    <c:v>0</c:v>
                  </c:pt>
                  <c:pt idx="166">
                    <c:v>3.1530191910671692</c:v>
                  </c:pt>
                  <c:pt idx="167">
                    <c:v>2.5825102692005464</c:v>
                  </c:pt>
                  <c:pt idx="168">
                    <c:v>3.723528112933792</c:v>
                  </c:pt>
                  <c:pt idx="169">
                    <c:v>1.1281066376153455</c:v>
                  </c:pt>
                  <c:pt idx="170">
                    <c:v>4.0131321911468945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2.3705797657345</c:v>
                  </c:pt>
                  <c:pt idx="181">
                    <c:v>1.7383152993917368</c:v>
                  </c:pt>
                  <c:pt idx="182">
                    <c:v>3.0028442320772628</c:v>
                  </c:pt>
                  <c:pt idx="183">
                    <c:v>3.2174587798396899</c:v>
                  </c:pt>
                  <c:pt idx="184">
                    <c:v>3.0140869341873833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3.9151700023120202</c:v>
                  </c:pt>
                  <c:pt idx="188">
                    <c:v>3.7174128151282524</c:v>
                  </c:pt>
                  <c:pt idx="189">
                    <c:v>5.0199353796259105</c:v>
                  </c:pt>
                  <c:pt idx="190">
                    <c:v>4.1098230205848161</c:v>
                  </c:pt>
                  <c:pt idx="191">
                    <c:v>5.2076549740318328</c:v>
                  </c:pt>
                  <c:pt idx="192">
                    <c:v>4.4077558807530623</c:v>
                  </c:pt>
                  <c:pt idx="193">
                    <c:v>4.7545820390107272</c:v>
                  </c:pt>
                  <c:pt idx="194">
                    <c:v>2.7789387926889448</c:v>
                  </c:pt>
                  <c:pt idx="195">
                    <c:v>2.0054998165609295</c:v>
                  </c:pt>
                  <c:pt idx="196">
                    <c:v>1.8643068878584423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2.9105215800693225</c:v>
                  </c:pt>
                  <c:pt idx="200">
                    <c:v>2.1026770611993175</c:v>
                  </c:pt>
                  <c:pt idx="201">
                    <c:v>1.8382229882988637</c:v>
                  </c:pt>
                  <c:pt idx="202">
                    <c:v>4.3317263786493694</c:v>
                  </c:pt>
                  <c:pt idx="203">
                    <c:v>1.2933126653566447</c:v>
                  </c:pt>
                  <c:pt idx="204">
                    <c:v>2.0451847437921189</c:v>
                  </c:pt>
                  <c:pt idx="205">
                    <c:v>4.1474575608288937</c:v>
                  </c:pt>
                  <c:pt idx="206">
                    <c:v>0</c:v>
                  </c:pt>
                  <c:pt idx="207">
                    <c:v>0</c:v>
                  </c:pt>
                  <c:pt idx="209">
                    <c:v>4.8117575386799505</c:v>
                  </c:pt>
                  <c:pt idx="210">
                    <c:v>0.50905592554172041</c:v>
                  </c:pt>
                  <c:pt idx="211">
                    <c:v>1.4708319011908164</c:v>
                  </c:pt>
                  <c:pt idx="212">
                    <c:v>2.1425656499503334</c:v>
                  </c:pt>
                  <c:pt idx="213">
                    <c:v>0</c:v>
                  </c:pt>
                  <c:pt idx="214">
                    <c:v>2.7696479355343104</c:v>
                  </c:pt>
                  <c:pt idx="215">
                    <c:v>0</c:v>
                  </c:pt>
                  <c:pt idx="216">
                    <c:v>0</c:v>
                  </c:pt>
                  <c:pt idx="218">
                    <c:v>0</c:v>
                  </c:pt>
                  <c:pt idx="219">
                    <c:v>1.0764013648254052</c:v>
                  </c:pt>
                  <c:pt idx="220">
                    <c:v>0</c:v>
                  </c:pt>
                  <c:pt idx="221">
                    <c:v>2.9902571863180665</c:v>
                  </c:pt>
                  <c:pt idx="222">
                    <c:v>1.1537064140453024</c:v>
                  </c:pt>
                  <c:pt idx="223">
                    <c:v>1.9851235769403215</c:v>
                  </c:pt>
                  <c:pt idx="224">
                    <c:v>1.911254225492105</c:v>
                  </c:pt>
                  <c:pt idx="225">
                    <c:v>1.8756022662317127</c:v>
                  </c:pt>
                  <c:pt idx="228">
                    <c:v>4.0112747884998372</c:v>
                  </c:pt>
                  <c:pt idx="229">
                    <c:v>2.6427717835340445</c:v>
                  </c:pt>
                  <c:pt idx="230">
                    <c:v>3.343200974089259</c:v>
                  </c:pt>
                  <c:pt idx="231">
                    <c:v>3.2423336701902454</c:v>
                  </c:pt>
                  <c:pt idx="232">
                    <c:v>3.258756161705354</c:v>
                  </c:pt>
                  <c:pt idx="233">
                    <c:v>3.2259111786751369</c:v>
                  </c:pt>
                  <c:pt idx="234">
                    <c:v>2.6922061206236925</c:v>
                  </c:pt>
                  <c:pt idx="235">
                    <c:v>3.1692876722200793</c:v>
                  </c:pt>
                  <c:pt idx="236">
                    <c:v>3.43453365393973</c:v>
                  </c:pt>
                  <c:pt idx="237">
                    <c:v>2.9040416905004283</c:v>
                  </c:pt>
                  <c:pt idx="238">
                    <c:v>4.5916336236248156</c:v>
                  </c:pt>
                  <c:pt idx="239">
                    <c:v>4.4744311337220051</c:v>
                  </c:pt>
                  <c:pt idx="240">
                    <c:v>4.7088361135276262</c:v>
                  </c:pt>
                  <c:pt idx="241">
                    <c:v>5.2099386258225788</c:v>
                  </c:pt>
                  <c:pt idx="242">
                    <c:v>4.6474369942222431</c:v>
                  </c:pt>
                  <c:pt idx="243">
                    <c:v>2.5629855589022212</c:v>
                  </c:pt>
                  <c:pt idx="244">
                    <c:v>1.2798619481940994</c:v>
                  </c:pt>
                  <c:pt idx="245">
                    <c:v>2.1284076819969897</c:v>
                  </c:pt>
                  <c:pt idx="246">
                    <c:v>0.4313162143912091</c:v>
                  </c:pt>
                  <c:pt idx="247">
                    <c:v>4.0557426308957236</c:v>
                  </c:pt>
                  <c:pt idx="248">
                    <c:v>3.1119821365839084</c:v>
                  </c:pt>
                  <c:pt idx="249">
                    <c:v>5.1824110029710369</c:v>
                  </c:pt>
                  <c:pt idx="250">
                    <c:v>2.2581941620963351</c:v>
                  </c:pt>
                  <c:pt idx="254">
                    <c:v>0</c:v>
                  </c:pt>
                  <c:pt idx="255">
                    <c:v>0</c:v>
                  </c:pt>
                  <c:pt idx="256">
                    <c:v>0</c:v>
                  </c:pt>
                  <c:pt idx="257">
                    <c:v>0</c:v>
                  </c:pt>
                  <c:pt idx="258">
                    <c:v>0</c:v>
                  </c:pt>
                  <c:pt idx="259">
                    <c:v>0</c:v>
                  </c:pt>
                  <c:pt idx="260">
                    <c:v>5.3889274756919523</c:v>
                  </c:pt>
                  <c:pt idx="261">
                    <c:v>0</c:v>
                  </c:pt>
                  <c:pt idx="262">
                    <c:v>0</c:v>
                  </c:pt>
                  <c:pt idx="263">
                    <c:v>2.6631394108016222</c:v>
                  </c:pt>
                  <c:pt idx="264">
                    <c:v>0</c:v>
                  </c:pt>
                  <c:pt idx="265">
                    <c:v>0</c:v>
                  </c:pt>
                  <c:pt idx="266">
                    <c:v>0.55173090881130016</c:v>
                  </c:pt>
                  <c:pt idx="267">
                    <c:v>0</c:v>
                  </c:pt>
                  <c:pt idx="268">
                    <c:v>0</c:v>
                  </c:pt>
                  <c:pt idx="269">
                    <c:v>0</c:v>
                  </c:pt>
                  <c:pt idx="270">
                    <c:v>0</c:v>
                  </c:pt>
                  <c:pt idx="271">
                    <c:v>2.1615153936949434</c:v>
                  </c:pt>
                  <c:pt idx="272">
                    <c:v>3.3126064847654115</c:v>
                  </c:pt>
                  <c:pt idx="273">
                    <c:v>1.9825136879748555</c:v>
                  </c:pt>
                  <c:pt idx="274">
                    <c:v>1.1894260083445622</c:v>
                  </c:pt>
                  <c:pt idx="275">
                    <c:v>1.7430313423427308</c:v>
                  </c:pt>
                  <c:pt idx="276">
                    <c:v>3.0286908190896868</c:v>
                  </c:pt>
                  <c:pt idx="277">
                    <c:v>0.45737186559577492</c:v>
                  </c:pt>
                  <c:pt idx="278">
                    <c:v>3.5448038546750196</c:v>
                  </c:pt>
                  <c:pt idx="279">
                    <c:v>1.6168728934443943</c:v>
                  </c:pt>
                  <c:pt idx="280">
                    <c:v>3.4678101135279977</c:v>
                  </c:pt>
                  <c:pt idx="281">
                    <c:v>0.85598488396346029</c:v>
                  </c:pt>
                  <c:pt idx="282">
                    <c:v>1.9870086984869479</c:v>
                  </c:pt>
                  <c:pt idx="283">
                    <c:v>1.5279681260875893</c:v>
                  </c:pt>
                  <c:pt idx="284">
                    <c:v>2.4460492708863066</c:v>
                  </c:pt>
                  <c:pt idx="285">
                    <c:v>4.6546065528698453</c:v>
                  </c:pt>
                  <c:pt idx="286">
                    <c:v>3.8758206062933716</c:v>
                  </c:pt>
                  <c:pt idx="287">
                    <c:v>3.0262004696627534</c:v>
                  </c:pt>
                  <c:pt idx="288">
                    <c:v>4.7254407429239897</c:v>
                  </c:pt>
                  <c:pt idx="289">
                    <c:v>2.1604839391876207</c:v>
                  </c:pt>
                  <c:pt idx="290">
                    <c:v>3.5642316639652236</c:v>
                  </c:pt>
                  <c:pt idx="291">
                    <c:v>1.7814790934298794</c:v>
                  </c:pt>
                  <c:pt idx="292">
                    <c:v>3.5065241714487376</c:v>
                  </c:pt>
                  <c:pt idx="293">
                    <c:v>2.4274713946694484</c:v>
                  </c:pt>
                  <c:pt idx="294">
                    <c:v>2.8468720544141997</c:v>
                  </c:pt>
                  <c:pt idx="295">
                    <c:v>4.0436530068245515</c:v>
                  </c:pt>
                  <c:pt idx="296">
                    <c:v>2.2288384059840878</c:v>
                  </c:pt>
                  <c:pt idx="297">
                    <c:v>1.6089739330462689</c:v>
                  </c:pt>
                  <c:pt idx="298">
                    <c:v>2.8487028789219062</c:v>
                  </c:pt>
                  <c:pt idx="299">
                    <c:v>2.1801481494518908</c:v>
                  </c:pt>
                  <c:pt idx="300">
                    <c:v>1.9720100756116667</c:v>
                  </c:pt>
                  <c:pt idx="301">
                    <c:v>3.6080774744433417</c:v>
                  </c:pt>
                  <c:pt idx="302">
                    <c:v>3.2197886314777131</c:v>
                  </c:pt>
                  <c:pt idx="303">
                    <c:v>2.2706219015912792</c:v>
                  </c:pt>
                  <c:pt idx="304">
                    <c:v>0.83974026330327378</c:v>
                  </c:pt>
                  <c:pt idx="305">
                    <c:v>3.701503539879285</c:v>
                  </c:pt>
                  <c:pt idx="306">
                    <c:v>2.5662838920922098</c:v>
                  </c:pt>
                  <c:pt idx="307">
                    <c:v>4.4497095435448362</c:v>
                  </c:pt>
                  <c:pt idx="308">
                    <c:v>5.7827510413578187</c:v>
                  </c:pt>
                  <c:pt idx="309">
                    <c:v>5.5867791668363536</c:v>
                  </c:pt>
                  <c:pt idx="310">
                    <c:v>1.7671583030155287</c:v>
                  </c:pt>
                  <c:pt idx="311">
                    <c:v>9.4064000306571778</c:v>
                  </c:pt>
                  <c:pt idx="312">
                    <c:v>5.2581507089565704</c:v>
                  </c:pt>
                  <c:pt idx="313">
                    <c:v>3.8636224736732663</c:v>
                  </c:pt>
                  <c:pt idx="314">
                    <c:v>2.1397542166363421</c:v>
                  </c:pt>
                  <c:pt idx="315">
                    <c:v>3.1109788104225213</c:v>
                  </c:pt>
                  <c:pt idx="316">
                    <c:v>2.102689394966931</c:v>
                  </c:pt>
                  <c:pt idx="317">
                    <c:v>4.1192682258781117</c:v>
                  </c:pt>
                  <c:pt idx="318">
                    <c:v>0</c:v>
                  </c:pt>
                  <c:pt idx="319">
                    <c:v>2.3172990537297928</c:v>
                  </c:pt>
                  <c:pt idx="320">
                    <c:v>1.7440157508377794</c:v>
                  </c:pt>
                  <c:pt idx="321">
                    <c:v>1.7267833725260864</c:v>
                  </c:pt>
                  <c:pt idx="322">
                    <c:v>0</c:v>
                  </c:pt>
                  <c:pt idx="323">
                    <c:v>10.626611084233485</c:v>
                  </c:pt>
                  <c:pt idx="324">
                    <c:v>2.8544837301328947</c:v>
                  </c:pt>
                  <c:pt idx="325">
                    <c:v>4.1922243188868444</c:v>
                  </c:pt>
                  <c:pt idx="326">
                    <c:v>1.9427174108669512</c:v>
                  </c:pt>
                  <c:pt idx="327">
                    <c:v>2.4285094606448876</c:v>
                  </c:pt>
                  <c:pt idx="329">
                    <c:v>0</c:v>
                  </c:pt>
                  <c:pt idx="330">
                    <c:v>0</c:v>
                  </c:pt>
                  <c:pt idx="331">
                    <c:v>2.3714323756587588</c:v>
                  </c:pt>
                  <c:pt idx="332">
                    <c:v>3.3242653106014091</c:v>
                  </c:pt>
                  <c:pt idx="333">
                    <c:v>1.4185994407161084</c:v>
                  </c:pt>
                  <c:pt idx="334">
                    <c:v>1.7316792193383268</c:v>
                  </c:pt>
                  <c:pt idx="335">
                    <c:v>0.88283464272108425</c:v>
                  </c:pt>
                  <c:pt idx="336">
                    <c:v>2.5805237959555694</c:v>
                  </c:pt>
                  <c:pt idx="337">
                    <c:v>3.9385571402479913</c:v>
                  </c:pt>
                  <c:pt idx="338">
                    <c:v>1.9713498196791324</c:v>
                  </c:pt>
                  <c:pt idx="339">
                    <c:v>5.90576446081685</c:v>
                  </c:pt>
                  <c:pt idx="340">
                    <c:v>3.4138988397739851</c:v>
                  </c:pt>
                  <c:pt idx="341">
                    <c:v>3.767268790157368</c:v>
                  </c:pt>
                  <c:pt idx="342">
                    <c:v>3.0605288893906017</c:v>
                  </c:pt>
                  <c:pt idx="343">
                    <c:v>2.8969426249519126</c:v>
                  </c:pt>
                  <c:pt idx="344">
                    <c:v>2.8969426249519126</c:v>
                  </c:pt>
                  <c:pt idx="346">
                    <c:v>2.2699462846534915</c:v>
                  </c:pt>
                  <c:pt idx="347">
                    <c:v>1.6038400677049387</c:v>
                  </c:pt>
                  <c:pt idx="348">
                    <c:v>2.936052501602044</c:v>
                  </c:pt>
                  <c:pt idx="349">
                    <c:v>1.0990908764800258</c:v>
                  </c:pt>
                  <c:pt idx="350">
                    <c:v>0.4002985397044112</c:v>
                  </c:pt>
                  <c:pt idx="351">
                    <c:v>1.7978832132556404</c:v>
                  </c:pt>
                  <c:pt idx="352">
                    <c:v>5.5867791668363536</c:v>
                  </c:pt>
                  <c:pt idx="353">
                    <c:v>5.7827510413578187</c:v>
                  </c:pt>
                  <c:pt idx="354">
                    <c:v>5.5867791668363536</c:v>
                  </c:pt>
                  <c:pt idx="355">
                    <c:v>1.7671583030155287</c:v>
                  </c:pt>
                  <c:pt idx="356">
                    <c:v>9.4064000306571778</c:v>
                  </c:pt>
                  <c:pt idx="357">
                    <c:v>1.9661291639089753</c:v>
                  </c:pt>
                  <c:pt idx="358">
                    <c:v>5.2581507089565704</c:v>
                  </c:pt>
                  <c:pt idx="360">
                    <c:v>4.9340091022393739</c:v>
                  </c:pt>
                  <c:pt idx="361">
                    <c:v>4.6630253219434081</c:v>
                  </c:pt>
                  <c:pt idx="362">
                    <c:v>5.2049928825353398</c:v>
                  </c:pt>
                  <c:pt idx="363">
                    <c:v>2.4835598060494086</c:v>
                  </c:pt>
                  <c:pt idx="364">
                    <c:v>0.95120386031752457</c:v>
                  </c:pt>
                  <c:pt idx="365">
                    <c:v>4.0159157517812929</c:v>
                  </c:pt>
                  <c:pt idx="366">
                    <c:v>3.8758206062933716</c:v>
                  </c:pt>
                  <c:pt idx="367">
                    <c:v>1.0515077001160344</c:v>
                  </c:pt>
                  <c:pt idx="368">
                    <c:v>0.57062106306573179</c:v>
                  </c:pt>
                  <c:pt idx="372">
                    <c:v>2.3842590423928169</c:v>
                  </c:pt>
                  <c:pt idx="373">
                    <c:v>0</c:v>
                  </c:pt>
                  <c:pt idx="374">
                    <c:v>2.5000865729887236</c:v>
                  </c:pt>
                  <c:pt idx="375">
                    <c:v>4.1915708414725845</c:v>
                  </c:pt>
                  <c:pt idx="376">
                    <c:v>2.7470527925772732</c:v>
                  </c:pt>
                  <c:pt idx="377">
                    <c:v>4.8667432300808322</c:v>
                  </c:pt>
                  <c:pt idx="378">
                    <c:v>6.1052530367919537</c:v>
                  </c:pt>
                  <c:pt idx="379">
                    <c:v>3.6282334233697098</c:v>
                  </c:pt>
                  <c:pt idx="380">
                    <c:v>3.4627792711924941</c:v>
                  </c:pt>
                  <c:pt idx="381">
                    <c:v>3.2698156474353253</c:v>
                  </c:pt>
                  <c:pt idx="382">
                    <c:v>2.5886013554124019</c:v>
                  </c:pt>
                  <c:pt idx="383">
                    <c:v>3.9510299394582487</c:v>
                  </c:pt>
                  <c:pt idx="384">
                    <c:v>0.29771891812588575</c:v>
                  </c:pt>
                  <c:pt idx="385">
                    <c:v>1.5313604411831152</c:v>
                  </c:pt>
                  <c:pt idx="386">
                    <c:v>2.941080793946266</c:v>
                  </c:pt>
                  <c:pt idx="387">
                    <c:v>0.12164008841996463</c:v>
                  </c:pt>
                  <c:pt idx="388">
                    <c:v>4.0436530068245515</c:v>
                  </c:pt>
                  <c:pt idx="389">
                    <c:v>3.258756161705354</c:v>
                  </c:pt>
                  <c:pt idx="391">
                    <c:v>0</c:v>
                  </c:pt>
                  <c:pt idx="392">
                    <c:v>0</c:v>
                  </c:pt>
                  <c:pt idx="393">
                    <c:v>2.780989820294443</c:v>
                  </c:pt>
                  <c:pt idx="394">
                    <c:v>2.6859364571144888</c:v>
                  </c:pt>
                  <c:pt idx="395">
                    <c:v>2.0508334512423207</c:v>
                  </c:pt>
                  <c:pt idx="396">
                    <c:v>3.1119821365839084</c:v>
                  </c:pt>
                  <c:pt idx="397">
                    <c:v>0.98968476590073318</c:v>
                  </c:pt>
                  <c:pt idx="398">
                    <c:v>2.4234165170472508</c:v>
                  </c:pt>
                  <c:pt idx="399">
                    <c:v>1.7917072913591694</c:v>
                  </c:pt>
                  <c:pt idx="400">
                    <c:v>0</c:v>
                  </c:pt>
                  <c:pt idx="401">
                    <c:v>0</c:v>
                  </c:pt>
                  <c:pt idx="402">
                    <c:v>0</c:v>
                  </c:pt>
                  <c:pt idx="403">
                    <c:v>0</c:v>
                  </c:pt>
                  <c:pt idx="404">
                    <c:v>0</c:v>
                  </c:pt>
                  <c:pt idx="405">
                    <c:v>0</c:v>
                  </c:pt>
                  <c:pt idx="406">
                    <c:v>0</c:v>
                  </c:pt>
                </c:numCache>
              </c:numRef>
            </c:plus>
            <c:minus>
              <c:numRef>
                <c:f>Sheet1!$AN$7:$AN$413</c:f>
                <c:numCache>
                  <c:formatCode>General</c:formatCode>
                  <c:ptCount val="407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0.65344510935126932</c:v>
                  </c:pt>
                  <c:pt idx="4">
                    <c:v>4.7584208546111215</c:v>
                  </c:pt>
                  <c:pt idx="5">
                    <c:v>5.1563464089771722</c:v>
                  </c:pt>
                  <c:pt idx="6">
                    <c:v>1.7800967644537364</c:v>
                  </c:pt>
                  <c:pt idx="7">
                    <c:v>0</c:v>
                  </c:pt>
                  <c:pt idx="8">
                    <c:v>0.37983590788096455</c:v>
                  </c:pt>
                  <c:pt idx="9">
                    <c:v>0.7596718157619291</c:v>
                  </c:pt>
                  <c:pt idx="10">
                    <c:v>0</c:v>
                  </c:pt>
                  <c:pt idx="11">
                    <c:v>2.5373696450649459</c:v>
                  </c:pt>
                  <c:pt idx="12">
                    <c:v>0.63556956333729175</c:v>
                  </c:pt>
                  <c:pt idx="13">
                    <c:v>1.2711391266745835</c:v>
                  </c:pt>
                  <c:pt idx="14">
                    <c:v>0</c:v>
                  </c:pt>
                  <c:pt idx="16">
                    <c:v>3.6406970640434411</c:v>
                  </c:pt>
                  <c:pt idx="17">
                    <c:v>3.7498994399687362</c:v>
                  </c:pt>
                  <c:pt idx="18">
                    <c:v>3.5314946881181455</c:v>
                  </c:pt>
                  <c:pt idx="19">
                    <c:v>1.4851454397522226</c:v>
                  </c:pt>
                  <c:pt idx="20">
                    <c:v>2.3651712803606282</c:v>
                  </c:pt>
                  <c:pt idx="21">
                    <c:v>0.60511959914381708</c:v>
                  </c:pt>
                  <c:pt idx="22">
                    <c:v>0.17778068866313088</c:v>
                  </c:pt>
                  <c:pt idx="23">
                    <c:v>2.817650761542962</c:v>
                  </c:pt>
                  <c:pt idx="24">
                    <c:v>2.2424644401404175</c:v>
                  </c:pt>
                  <c:pt idx="25">
                    <c:v>3.3928370829455066</c:v>
                  </c:pt>
                  <c:pt idx="26">
                    <c:v>0.42736387066719661</c:v>
                  </c:pt>
                  <c:pt idx="27">
                    <c:v>2.1024809198429084</c:v>
                  </c:pt>
                  <c:pt idx="28">
                    <c:v>1.5774355793280219</c:v>
                  </c:pt>
                  <c:pt idx="29">
                    <c:v>1.8745497060355836</c:v>
                  </c:pt>
                  <c:pt idx="30">
                    <c:v>2.2074461919371844</c:v>
                  </c:pt>
                  <c:pt idx="31">
                    <c:v>3.5420200117266116</c:v>
                  </c:pt>
                  <c:pt idx="32">
                    <c:v>1.6201238671100886</c:v>
                  </c:pt>
                  <c:pt idx="33">
                    <c:v>7.4634946823214507</c:v>
                  </c:pt>
                  <c:pt idx="34">
                    <c:v>1.5424414857482946</c:v>
                  </c:pt>
                  <c:pt idx="35">
                    <c:v>0</c:v>
                  </c:pt>
                  <c:pt idx="36">
                    <c:v>0</c:v>
                  </c:pt>
                  <c:pt idx="37">
                    <c:v>2.6204733641053064</c:v>
                  </c:pt>
                  <c:pt idx="39">
                    <c:v>3.7947192974009609</c:v>
                  </c:pt>
                  <c:pt idx="40">
                    <c:v>2.1862673884439419</c:v>
                  </c:pt>
                  <c:pt idx="41">
                    <c:v>5.40317120635798</c:v>
                  </c:pt>
                  <c:pt idx="42">
                    <c:v>2.6126998021479322</c:v>
                  </c:pt>
                  <c:pt idx="43">
                    <c:v>4.1455051776206746</c:v>
                  </c:pt>
                  <c:pt idx="44">
                    <c:v>1.0798944266751895</c:v>
                  </c:pt>
                  <c:pt idx="45">
                    <c:v>1.37334946161237</c:v>
                  </c:pt>
                  <c:pt idx="46">
                    <c:v>2.1064492860978006</c:v>
                  </c:pt>
                  <c:pt idx="47">
                    <c:v>0.6402496371269395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1.4995489613928759</c:v>
                  </c:pt>
                  <c:pt idx="52">
                    <c:v>2.910406323260553</c:v>
                  </c:pt>
                  <c:pt idx="53">
                    <c:v>8.8691599525198658E-2</c:v>
                  </c:pt>
                  <c:pt idx="54">
                    <c:v>1.69096253533078</c:v>
                  </c:pt>
                  <c:pt idx="55">
                    <c:v>1.813565745286623</c:v>
                  </c:pt>
                  <c:pt idx="56">
                    <c:v>1.5683593253749371</c:v>
                  </c:pt>
                  <c:pt idx="57">
                    <c:v>0</c:v>
                  </c:pt>
                  <c:pt idx="58">
                    <c:v>0</c:v>
                  </c:pt>
                  <c:pt idx="59">
                    <c:v>3.635072351236901</c:v>
                  </c:pt>
                  <c:pt idx="60">
                    <c:v>2.7181968829325118</c:v>
                  </c:pt>
                  <c:pt idx="61">
                    <c:v>4.5519478195412901</c:v>
                  </c:pt>
                  <c:pt idx="62">
                    <c:v>4.048156682111923</c:v>
                  </c:pt>
                  <c:pt idx="63">
                    <c:v>2.8450427680524655</c:v>
                  </c:pt>
                  <c:pt idx="64">
                    <c:v>5.2512705961713797</c:v>
                  </c:pt>
                  <c:pt idx="65">
                    <c:v>3.4790978938763693</c:v>
                  </c:pt>
                  <c:pt idx="66">
                    <c:v>5.947575934278488</c:v>
                  </c:pt>
                  <c:pt idx="67">
                    <c:v>1.0106198534742505</c:v>
                  </c:pt>
                  <c:pt idx="68">
                    <c:v>4.5748739086937427</c:v>
                  </c:pt>
                  <c:pt idx="69">
                    <c:v>2.7964967730430779</c:v>
                  </c:pt>
                  <c:pt idx="70">
                    <c:v>4.5667351841680679</c:v>
                  </c:pt>
                  <c:pt idx="73">
                    <c:v>0.45109856934914472</c:v>
                  </c:pt>
                  <c:pt idx="74">
                    <c:v>0</c:v>
                  </c:pt>
                  <c:pt idx="75">
                    <c:v>0.97835649426989202</c:v>
                  </c:pt>
                  <c:pt idx="76">
                    <c:v>1.6637001424441231</c:v>
                  </c:pt>
                  <c:pt idx="77">
                    <c:v>0</c:v>
                  </c:pt>
                  <c:pt idx="78">
                    <c:v>3.3274002848882462</c:v>
                  </c:pt>
                  <c:pt idx="79">
                    <c:v>2.3568591183605498</c:v>
                  </c:pt>
                  <c:pt idx="80">
                    <c:v>1.9869993664714531</c:v>
                  </c:pt>
                  <c:pt idx="81">
                    <c:v>2.7157154749164572</c:v>
                  </c:pt>
                  <c:pt idx="82">
                    <c:v>2.1234141251571867</c:v>
                  </c:pt>
                  <c:pt idx="83">
                    <c:v>5.0275975449379589</c:v>
                  </c:pt>
                  <c:pt idx="84">
                    <c:v>0</c:v>
                  </c:pt>
                  <c:pt idx="85">
                    <c:v>0</c:v>
                  </c:pt>
                  <c:pt idx="88">
                    <c:v>2.9551818836751469</c:v>
                  </c:pt>
                  <c:pt idx="89">
                    <c:v>3.9166580809724243</c:v>
                  </c:pt>
                  <c:pt idx="90">
                    <c:v>1.9937056863778697</c:v>
                  </c:pt>
                  <c:pt idx="91">
                    <c:v>4.5792532591188326</c:v>
                  </c:pt>
                  <c:pt idx="92">
                    <c:v>6.2864094706326723</c:v>
                  </c:pt>
                  <c:pt idx="93">
                    <c:v>2.8720970476049938</c:v>
                  </c:pt>
                  <c:pt idx="94">
                    <c:v>0</c:v>
                  </c:pt>
                  <c:pt idx="95">
                    <c:v>1.9478663423046556</c:v>
                  </c:pt>
                  <c:pt idx="96">
                    <c:v>0</c:v>
                  </c:pt>
                  <c:pt idx="97">
                    <c:v>0.75741544192907573</c:v>
                  </c:pt>
                  <c:pt idx="98">
                    <c:v>0.10860930544736155</c:v>
                  </c:pt>
                  <c:pt idx="99">
                    <c:v>1.4062215784107899</c:v>
                  </c:pt>
                  <c:pt idx="100">
                    <c:v>5.0474485248568826</c:v>
                  </c:pt>
                  <c:pt idx="101">
                    <c:v>2.1968722277864394</c:v>
                  </c:pt>
                  <c:pt idx="102">
                    <c:v>1.9661291639089753</c:v>
                  </c:pt>
                  <c:pt idx="103">
                    <c:v>1.042994845708531</c:v>
                  </c:pt>
                  <c:pt idx="104">
                    <c:v>2.8892634821094196</c:v>
                  </c:pt>
                  <c:pt idx="105">
                    <c:v>1.229149672262166</c:v>
                  </c:pt>
                  <c:pt idx="106">
                    <c:v>0</c:v>
                  </c:pt>
                  <c:pt idx="107">
                    <c:v>2.458299344524332</c:v>
                  </c:pt>
                  <c:pt idx="108">
                    <c:v>0</c:v>
                  </c:pt>
                  <c:pt idx="109">
                    <c:v>0.9065351754636346</c:v>
                  </c:pt>
                  <c:pt idx="110">
                    <c:v>0</c:v>
                  </c:pt>
                  <c:pt idx="111">
                    <c:v>5.0704652118373721</c:v>
                  </c:pt>
                  <c:pt idx="112">
                    <c:v>0.12016505695232478</c:v>
                  </c:pt>
                  <c:pt idx="113">
                    <c:v>2.2495106896063772</c:v>
                  </c:pt>
                  <c:pt idx="114">
                    <c:v>2.4295514602018526</c:v>
                  </c:pt>
                  <c:pt idx="115">
                    <c:v>2.0694699190109018</c:v>
                  </c:pt>
                  <c:pt idx="116">
                    <c:v>3.3358742859581541</c:v>
                  </c:pt>
                  <c:pt idx="117">
                    <c:v>0.78929677281666244</c:v>
                  </c:pt>
                  <c:pt idx="118">
                    <c:v>5.8824517990996457</c:v>
                  </c:pt>
                  <c:pt idx="121">
                    <c:v>2.8317183138015953</c:v>
                  </c:pt>
                  <c:pt idx="122">
                    <c:v>2.8317183138015953</c:v>
                  </c:pt>
                  <c:pt idx="124">
                    <c:v>0.81957804017112823</c:v>
                  </c:pt>
                  <c:pt idx="125">
                    <c:v>0.81957804017112823</c:v>
                  </c:pt>
                  <c:pt idx="127">
                    <c:v>1.9919093811156394</c:v>
                  </c:pt>
                  <c:pt idx="128">
                    <c:v>2.0960983631844119</c:v>
                  </c:pt>
                  <c:pt idx="129">
                    <c:v>2.6859364571144888</c:v>
                  </c:pt>
                  <c:pt idx="130">
                    <c:v>1.5062602692543352</c:v>
                  </c:pt>
                  <c:pt idx="131">
                    <c:v>2.8963779911032894</c:v>
                  </c:pt>
                  <c:pt idx="132">
                    <c:v>3.5967835416367246</c:v>
                  </c:pt>
                  <c:pt idx="133">
                    <c:v>2.1284076819969897</c:v>
                  </c:pt>
                  <c:pt idx="134">
                    <c:v>4.0557426308957236</c:v>
                  </c:pt>
                  <c:pt idx="135">
                    <c:v>4.8117575386799505</c:v>
                  </c:pt>
                  <c:pt idx="136">
                    <c:v>3.1119821365839084</c:v>
                  </c:pt>
                  <c:pt idx="137">
                    <c:v>2.4234165170472508</c:v>
                  </c:pt>
                  <c:pt idx="138">
                    <c:v>1.7578913154783598</c:v>
                  </c:pt>
                  <c:pt idx="139">
                    <c:v>0.28647513018632853</c:v>
                  </c:pt>
                  <c:pt idx="142">
                    <c:v>1.8459931499524143</c:v>
                  </c:pt>
                  <c:pt idx="143">
                    <c:v>2.8619959082808366</c:v>
                  </c:pt>
                  <c:pt idx="144">
                    <c:v>2.074654192879033</c:v>
                  </c:pt>
                  <c:pt idx="145">
                    <c:v>0.60132934869737276</c:v>
                  </c:pt>
                  <c:pt idx="146">
                    <c:v>2.4923603549272957</c:v>
                  </c:pt>
                  <c:pt idx="147">
                    <c:v>3.038765938173678</c:v>
                  </c:pt>
                  <c:pt idx="148">
                    <c:v>2.108351793035919</c:v>
                  </c:pt>
                  <c:pt idx="149">
                    <c:v>3.9691800833114375</c:v>
                  </c:pt>
                  <c:pt idx="150">
                    <c:v>2.8864359300619755</c:v>
                  </c:pt>
                  <c:pt idx="151">
                    <c:v>2.8548336541918231</c:v>
                  </c:pt>
                  <c:pt idx="152">
                    <c:v>4.0557426308957236</c:v>
                  </c:pt>
                  <c:pt idx="153">
                    <c:v>5.1824110029710369</c:v>
                  </c:pt>
                  <c:pt idx="154">
                    <c:v>3.5967835416367246</c:v>
                  </c:pt>
                  <c:pt idx="155">
                    <c:v>1.8713755686455629</c:v>
                  </c:pt>
                  <c:pt idx="156">
                    <c:v>5.3221915146278862</c:v>
                  </c:pt>
                  <c:pt idx="157">
                    <c:v>2.1284076819969897</c:v>
                  </c:pt>
                  <c:pt idx="158">
                    <c:v>1.2917018049606195</c:v>
                  </c:pt>
                  <c:pt idx="159">
                    <c:v>4.4566543537993262</c:v>
                  </c:pt>
                  <c:pt idx="160">
                    <c:v>5.9672509146495525</c:v>
                  </c:pt>
                  <c:pt idx="162">
                    <c:v>0</c:v>
                  </c:pt>
                  <c:pt idx="163">
                    <c:v>0</c:v>
                  </c:pt>
                  <c:pt idx="165">
                    <c:v>0</c:v>
                  </c:pt>
                  <c:pt idx="166">
                    <c:v>3.1530191910671692</c:v>
                  </c:pt>
                  <c:pt idx="167">
                    <c:v>2.5825102692005464</c:v>
                  </c:pt>
                  <c:pt idx="168">
                    <c:v>3.723528112933792</c:v>
                  </c:pt>
                  <c:pt idx="169">
                    <c:v>1.1281066376153455</c:v>
                  </c:pt>
                  <c:pt idx="170">
                    <c:v>4.0131321911468945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2.3705797657345</c:v>
                  </c:pt>
                  <c:pt idx="181">
                    <c:v>1.7383152993917368</c:v>
                  </c:pt>
                  <c:pt idx="182">
                    <c:v>3.0028442320772628</c:v>
                  </c:pt>
                  <c:pt idx="183">
                    <c:v>3.2174587798396899</c:v>
                  </c:pt>
                  <c:pt idx="184">
                    <c:v>3.0140869341873833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3.9151700023120202</c:v>
                  </c:pt>
                  <c:pt idx="188">
                    <c:v>3.7174128151282524</c:v>
                  </c:pt>
                  <c:pt idx="189">
                    <c:v>5.0199353796259105</c:v>
                  </c:pt>
                  <c:pt idx="190">
                    <c:v>4.1098230205848161</c:v>
                  </c:pt>
                  <c:pt idx="191">
                    <c:v>5.2076549740318328</c:v>
                  </c:pt>
                  <c:pt idx="192">
                    <c:v>4.4077558807530623</c:v>
                  </c:pt>
                  <c:pt idx="193">
                    <c:v>4.7545820390107272</c:v>
                  </c:pt>
                  <c:pt idx="194">
                    <c:v>2.7789387926889448</c:v>
                  </c:pt>
                  <c:pt idx="195">
                    <c:v>2.0054998165609295</c:v>
                  </c:pt>
                  <c:pt idx="196">
                    <c:v>1.8643068878584423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2.9105215800693225</c:v>
                  </c:pt>
                  <c:pt idx="200">
                    <c:v>2.1026770611993175</c:v>
                  </c:pt>
                  <c:pt idx="201">
                    <c:v>1.8382229882988637</c:v>
                  </c:pt>
                  <c:pt idx="202">
                    <c:v>4.3317263786493694</c:v>
                  </c:pt>
                  <c:pt idx="203">
                    <c:v>1.2933126653566447</c:v>
                  </c:pt>
                  <c:pt idx="204">
                    <c:v>2.0451847437921189</c:v>
                  </c:pt>
                  <c:pt idx="205">
                    <c:v>4.1474575608288937</c:v>
                  </c:pt>
                  <c:pt idx="206">
                    <c:v>0</c:v>
                  </c:pt>
                  <c:pt idx="207">
                    <c:v>0</c:v>
                  </c:pt>
                  <c:pt idx="209">
                    <c:v>4.8117575386799505</c:v>
                  </c:pt>
                  <c:pt idx="210">
                    <c:v>0.50905592554172041</c:v>
                  </c:pt>
                  <c:pt idx="211">
                    <c:v>1.4708319011908164</c:v>
                  </c:pt>
                  <c:pt idx="212">
                    <c:v>2.1425656499503334</c:v>
                  </c:pt>
                  <c:pt idx="213">
                    <c:v>0</c:v>
                  </c:pt>
                  <c:pt idx="214">
                    <c:v>2.7696479355343104</c:v>
                  </c:pt>
                  <c:pt idx="215">
                    <c:v>0</c:v>
                  </c:pt>
                  <c:pt idx="216">
                    <c:v>0</c:v>
                  </c:pt>
                  <c:pt idx="218">
                    <c:v>0</c:v>
                  </c:pt>
                  <c:pt idx="219">
                    <c:v>1.0764013648254052</c:v>
                  </c:pt>
                  <c:pt idx="220">
                    <c:v>0</c:v>
                  </c:pt>
                  <c:pt idx="221">
                    <c:v>2.9902571863180665</c:v>
                  </c:pt>
                  <c:pt idx="222">
                    <c:v>1.1537064140453024</c:v>
                  </c:pt>
                  <c:pt idx="223">
                    <c:v>1.9851235769403215</c:v>
                  </c:pt>
                  <c:pt idx="224">
                    <c:v>1.911254225492105</c:v>
                  </c:pt>
                  <c:pt idx="225">
                    <c:v>1.8756022662317127</c:v>
                  </c:pt>
                  <c:pt idx="228">
                    <c:v>4.0112747884998372</c:v>
                  </c:pt>
                  <c:pt idx="229">
                    <c:v>2.6427717835340445</c:v>
                  </c:pt>
                  <c:pt idx="230">
                    <c:v>3.343200974089259</c:v>
                  </c:pt>
                  <c:pt idx="231">
                    <c:v>3.2423336701902454</c:v>
                  </c:pt>
                  <c:pt idx="232">
                    <c:v>3.258756161705354</c:v>
                  </c:pt>
                  <c:pt idx="233">
                    <c:v>3.2259111786751369</c:v>
                  </c:pt>
                  <c:pt idx="234">
                    <c:v>2.6922061206236925</c:v>
                  </c:pt>
                  <c:pt idx="235">
                    <c:v>3.1692876722200793</c:v>
                  </c:pt>
                  <c:pt idx="236">
                    <c:v>3.43453365393973</c:v>
                  </c:pt>
                  <c:pt idx="237">
                    <c:v>2.9040416905004283</c:v>
                  </c:pt>
                  <c:pt idx="238">
                    <c:v>4.5916336236248156</c:v>
                  </c:pt>
                  <c:pt idx="239">
                    <c:v>4.4744311337220051</c:v>
                  </c:pt>
                  <c:pt idx="240">
                    <c:v>4.7088361135276262</c:v>
                  </c:pt>
                  <c:pt idx="241">
                    <c:v>5.2099386258225788</c:v>
                  </c:pt>
                  <c:pt idx="242">
                    <c:v>4.6474369942222431</c:v>
                  </c:pt>
                  <c:pt idx="243">
                    <c:v>2.5629855589022212</c:v>
                  </c:pt>
                  <c:pt idx="244">
                    <c:v>1.2798619481940994</c:v>
                  </c:pt>
                  <c:pt idx="245">
                    <c:v>2.1284076819969897</c:v>
                  </c:pt>
                  <c:pt idx="246">
                    <c:v>0.4313162143912091</c:v>
                  </c:pt>
                  <c:pt idx="247">
                    <c:v>4.0557426308957236</c:v>
                  </c:pt>
                  <c:pt idx="248">
                    <c:v>3.1119821365839084</c:v>
                  </c:pt>
                  <c:pt idx="249">
                    <c:v>5.1824110029710369</c:v>
                  </c:pt>
                  <c:pt idx="250">
                    <c:v>2.2581941620963351</c:v>
                  </c:pt>
                  <c:pt idx="254">
                    <c:v>0</c:v>
                  </c:pt>
                  <c:pt idx="255">
                    <c:v>0</c:v>
                  </c:pt>
                  <c:pt idx="256">
                    <c:v>0</c:v>
                  </c:pt>
                  <c:pt idx="257">
                    <c:v>0</c:v>
                  </c:pt>
                  <c:pt idx="258">
                    <c:v>0</c:v>
                  </c:pt>
                  <c:pt idx="259">
                    <c:v>0</c:v>
                  </c:pt>
                  <c:pt idx="260">
                    <c:v>5.3889274756919523</c:v>
                  </c:pt>
                  <c:pt idx="261">
                    <c:v>0</c:v>
                  </c:pt>
                  <c:pt idx="262">
                    <c:v>0</c:v>
                  </c:pt>
                  <c:pt idx="263">
                    <c:v>2.6631394108016222</c:v>
                  </c:pt>
                  <c:pt idx="264">
                    <c:v>0</c:v>
                  </c:pt>
                  <c:pt idx="265">
                    <c:v>0</c:v>
                  </c:pt>
                  <c:pt idx="266">
                    <c:v>0.55173090881130016</c:v>
                  </c:pt>
                  <c:pt idx="267">
                    <c:v>0</c:v>
                  </c:pt>
                  <c:pt idx="268">
                    <c:v>0</c:v>
                  </c:pt>
                  <c:pt idx="269">
                    <c:v>0</c:v>
                  </c:pt>
                  <c:pt idx="270">
                    <c:v>0</c:v>
                  </c:pt>
                  <c:pt idx="271">
                    <c:v>2.1615153936949434</c:v>
                  </c:pt>
                  <c:pt idx="272">
                    <c:v>3.3126064847654115</c:v>
                  </c:pt>
                  <c:pt idx="273">
                    <c:v>1.9825136879748555</c:v>
                  </c:pt>
                  <c:pt idx="274">
                    <c:v>1.1894260083445622</c:v>
                  </c:pt>
                  <c:pt idx="275">
                    <c:v>1.7430313423427308</c:v>
                  </c:pt>
                  <c:pt idx="276">
                    <c:v>3.0286908190896868</c:v>
                  </c:pt>
                  <c:pt idx="277">
                    <c:v>0.45737186559577492</c:v>
                  </c:pt>
                  <c:pt idx="278">
                    <c:v>3.5448038546750196</c:v>
                  </c:pt>
                  <c:pt idx="279">
                    <c:v>1.6168728934443943</c:v>
                  </c:pt>
                  <c:pt idx="280">
                    <c:v>3.4678101135279977</c:v>
                  </c:pt>
                  <c:pt idx="281">
                    <c:v>0.85598488396346029</c:v>
                  </c:pt>
                  <c:pt idx="282">
                    <c:v>1.9870086984869479</c:v>
                  </c:pt>
                  <c:pt idx="283">
                    <c:v>1.5279681260875893</c:v>
                  </c:pt>
                  <c:pt idx="284">
                    <c:v>2.4460492708863066</c:v>
                  </c:pt>
                  <c:pt idx="285">
                    <c:v>4.6546065528698453</c:v>
                  </c:pt>
                  <c:pt idx="286">
                    <c:v>3.8758206062933716</c:v>
                  </c:pt>
                  <c:pt idx="287">
                    <c:v>3.0262004696627534</c:v>
                  </c:pt>
                  <c:pt idx="288">
                    <c:v>4.7254407429239897</c:v>
                  </c:pt>
                  <c:pt idx="289">
                    <c:v>2.1604839391876207</c:v>
                  </c:pt>
                  <c:pt idx="290">
                    <c:v>3.5642316639652236</c:v>
                  </c:pt>
                  <c:pt idx="291">
                    <c:v>1.7814790934298794</c:v>
                  </c:pt>
                  <c:pt idx="292">
                    <c:v>3.5065241714487376</c:v>
                  </c:pt>
                  <c:pt idx="293">
                    <c:v>2.4274713946694484</c:v>
                  </c:pt>
                  <c:pt idx="294">
                    <c:v>2.8468720544141997</c:v>
                  </c:pt>
                  <c:pt idx="295">
                    <c:v>4.0436530068245515</c:v>
                  </c:pt>
                  <c:pt idx="296">
                    <c:v>2.2288384059840878</c:v>
                  </c:pt>
                  <c:pt idx="297">
                    <c:v>1.6089739330462689</c:v>
                  </c:pt>
                  <c:pt idx="298">
                    <c:v>2.8487028789219062</c:v>
                  </c:pt>
                  <c:pt idx="299">
                    <c:v>2.1801481494518908</c:v>
                  </c:pt>
                  <c:pt idx="300">
                    <c:v>1.9720100756116667</c:v>
                  </c:pt>
                  <c:pt idx="301">
                    <c:v>3.6080774744433417</c:v>
                  </c:pt>
                  <c:pt idx="302">
                    <c:v>3.2197886314777131</c:v>
                  </c:pt>
                  <c:pt idx="303">
                    <c:v>2.2706219015912792</c:v>
                  </c:pt>
                  <c:pt idx="304">
                    <c:v>0.83974026330327378</c:v>
                  </c:pt>
                  <c:pt idx="305">
                    <c:v>3.701503539879285</c:v>
                  </c:pt>
                  <c:pt idx="306">
                    <c:v>2.5662838920922098</c:v>
                  </c:pt>
                  <c:pt idx="307">
                    <c:v>4.4497095435448362</c:v>
                  </c:pt>
                  <c:pt idx="308">
                    <c:v>5.7827510413578187</c:v>
                  </c:pt>
                  <c:pt idx="309">
                    <c:v>5.5867791668363536</c:v>
                  </c:pt>
                  <c:pt idx="310">
                    <c:v>1.7671583030155287</c:v>
                  </c:pt>
                  <c:pt idx="311">
                    <c:v>9.4064000306571778</c:v>
                  </c:pt>
                  <c:pt idx="312">
                    <c:v>5.2581507089565704</c:v>
                  </c:pt>
                  <c:pt idx="313">
                    <c:v>3.8636224736732663</c:v>
                  </c:pt>
                  <c:pt idx="314">
                    <c:v>2.1397542166363421</c:v>
                  </c:pt>
                  <c:pt idx="315">
                    <c:v>3.1109788104225213</c:v>
                  </c:pt>
                  <c:pt idx="316">
                    <c:v>2.102689394966931</c:v>
                  </c:pt>
                  <c:pt idx="317">
                    <c:v>4.1192682258781117</c:v>
                  </c:pt>
                  <c:pt idx="318">
                    <c:v>0</c:v>
                  </c:pt>
                  <c:pt idx="319">
                    <c:v>2.3172990537297928</c:v>
                  </c:pt>
                  <c:pt idx="320">
                    <c:v>1.7440157508377794</c:v>
                  </c:pt>
                  <c:pt idx="321">
                    <c:v>1.7267833725260864</c:v>
                  </c:pt>
                  <c:pt idx="322">
                    <c:v>0</c:v>
                  </c:pt>
                  <c:pt idx="323">
                    <c:v>10.626611084233485</c:v>
                  </c:pt>
                  <c:pt idx="324">
                    <c:v>2.8544837301328947</c:v>
                  </c:pt>
                  <c:pt idx="325">
                    <c:v>4.1922243188868444</c:v>
                  </c:pt>
                  <c:pt idx="326">
                    <c:v>1.9427174108669512</c:v>
                  </c:pt>
                  <c:pt idx="327">
                    <c:v>2.4285094606448876</c:v>
                  </c:pt>
                  <c:pt idx="329">
                    <c:v>0</c:v>
                  </c:pt>
                  <c:pt idx="330">
                    <c:v>0</c:v>
                  </c:pt>
                  <c:pt idx="331">
                    <c:v>2.3714323756587588</c:v>
                  </c:pt>
                  <c:pt idx="332">
                    <c:v>3.3242653106014091</c:v>
                  </c:pt>
                  <c:pt idx="333">
                    <c:v>1.4185994407161084</c:v>
                  </c:pt>
                  <c:pt idx="334">
                    <c:v>1.7316792193383268</c:v>
                  </c:pt>
                  <c:pt idx="335">
                    <c:v>0.88283464272108425</c:v>
                  </c:pt>
                  <c:pt idx="336">
                    <c:v>2.5805237959555694</c:v>
                  </c:pt>
                  <c:pt idx="337">
                    <c:v>3.9385571402479913</c:v>
                  </c:pt>
                  <c:pt idx="338">
                    <c:v>1.9713498196791324</c:v>
                  </c:pt>
                  <c:pt idx="339">
                    <c:v>5.90576446081685</c:v>
                  </c:pt>
                  <c:pt idx="340">
                    <c:v>3.4138988397739851</c:v>
                  </c:pt>
                  <c:pt idx="341">
                    <c:v>3.767268790157368</c:v>
                  </c:pt>
                  <c:pt idx="342">
                    <c:v>3.0605288893906017</c:v>
                  </c:pt>
                  <c:pt idx="343">
                    <c:v>2.8969426249519126</c:v>
                  </c:pt>
                  <c:pt idx="344">
                    <c:v>2.8969426249519126</c:v>
                  </c:pt>
                  <c:pt idx="346">
                    <c:v>2.2699462846534915</c:v>
                  </c:pt>
                  <c:pt idx="347">
                    <c:v>1.6038400677049387</c:v>
                  </c:pt>
                  <c:pt idx="348">
                    <c:v>2.936052501602044</c:v>
                  </c:pt>
                  <c:pt idx="349">
                    <c:v>1.0990908764800258</c:v>
                  </c:pt>
                  <c:pt idx="350">
                    <c:v>0.4002985397044112</c:v>
                  </c:pt>
                  <c:pt idx="351">
                    <c:v>1.7978832132556404</c:v>
                  </c:pt>
                  <c:pt idx="352">
                    <c:v>5.5867791668363536</c:v>
                  </c:pt>
                  <c:pt idx="353">
                    <c:v>5.7827510413578187</c:v>
                  </c:pt>
                  <c:pt idx="354">
                    <c:v>5.5867791668363536</c:v>
                  </c:pt>
                  <c:pt idx="355">
                    <c:v>1.7671583030155287</c:v>
                  </c:pt>
                  <c:pt idx="356">
                    <c:v>9.4064000306571778</c:v>
                  </c:pt>
                  <c:pt idx="357">
                    <c:v>1.9661291639089753</c:v>
                  </c:pt>
                  <c:pt idx="358">
                    <c:v>5.2581507089565704</c:v>
                  </c:pt>
                  <c:pt idx="360">
                    <c:v>4.9340091022393739</c:v>
                  </c:pt>
                  <c:pt idx="361">
                    <c:v>4.6630253219434081</c:v>
                  </c:pt>
                  <c:pt idx="362">
                    <c:v>5.2049928825353398</c:v>
                  </c:pt>
                  <c:pt idx="363">
                    <c:v>2.4835598060494086</c:v>
                  </c:pt>
                  <c:pt idx="364">
                    <c:v>0.95120386031752457</c:v>
                  </c:pt>
                  <c:pt idx="365">
                    <c:v>4.0159157517812929</c:v>
                  </c:pt>
                  <c:pt idx="366">
                    <c:v>3.8758206062933716</c:v>
                  </c:pt>
                  <c:pt idx="367">
                    <c:v>1.0515077001160344</c:v>
                  </c:pt>
                  <c:pt idx="368">
                    <c:v>0.57062106306573179</c:v>
                  </c:pt>
                  <c:pt idx="372">
                    <c:v>2.3842590423928169</c:v>
                  </c:pt>
                  <c:pt idx="373">
                    <c:v>0</c:v>
                  </c:pt>
                  <c:pt idx="374">
                    <c:v>2.5000865729887236</c:v>
                  </c:pt>
                  <c:pt idx="375">
                    <c:v>4.1915708414725845</c:v>
                  </c:pt>
                  <c:pt idx="376">
                    <c:v>2.7470527925772732</c:v>
                  </c:pt>
                  <c:pt idx="377">
                    <c:v>4.8667432300808322</c:v>
                  </c:pt>
                  <c:pt idx="378">
                    <c:v>6.1052530367919537</c:v>
                  </c:pt>
                  <c:pt idx="379">
                    <c:v>3.6282334233697098</c:v>
                  </c:pt>
                  <c:pt idx="380">
                    <c:v>3.4627792711924941</c:v>
                  </c:pt>
                  <c:pt idx="381">
                    <c:v>3.2698156474353253</c:v>
                  </c:pt>
                  <c:pt idx="382">
                    <c:v>2.5886013554124019</c:v>
                  </c:pt>
                  <c:pt idx="383">
                    <c:v>3.9510299394582487</c:v>
                  </c:pt>
                  <c:pt idx="384">
                    <c:v>0.29771891812588575</c:v>
                  </c:pt>
                  <c:pt idx="385">
                    <c:v>1.5313604411831152</c:v>
                  </c:pt>
                  <c:pt idx="386">
                    <c:v>2.941080793946266</c:v>
                  </c:pt>
                  <c:pt idx="387">
                    <c:v>0.12164008841996463</c:v>
                  </c:pt>
                  <c:pt idx="388">
                    <c:v>4.0436530068245515</c:v>
                  </c:pt>
                  <c:pt idx="389">
                    <c:v>3.258756161705354</c:v>
                  </c:pt>
                  <c:pt idx="391">
                    <c:v>0</c:v>
                  </c:pt>
                  <c:pt idx="392">
                    <c:v>0</c:v>
                  </c:pt>
                  <c:pt idx="393">
                    <c:v>2.780989820294443</c:v>
                  </c:pt>
                  <c:pt idx="394">
                    <c:v>2.6859364571144888</c:v>
                  </c:pt>
                  <c:pt idx="395">
                    <c:v>2.0508334512423207</c:v>
                  </c:pt>
                  <c:pt idx="396">
                    <c:v>3.1119821365839084</c:v>
                  </c:pt>
                  <c:pt idx="397">
                    <c:v>0.98968476590073318</c:v>
                  </c:pt>
                  <c:pt idx="398">
                    <c:v>2.4234165170472508</c:v>
                  </c:pt>
                  <c:pt idx="399">
                    <c:v>1.7917072913591694</c:v>
                  </c:pt>
                  <c:pt idx="400">
                    <c:v>0</c:v>
                  </c:pt>
                  <c:pt idx="401">
                    <c:v>0</c:v>
                  </c:pt>
                  <c:pt idx="402">
                    <c:v>0</c:v>
                  </c:pt>
                  <c:pt idx="403">
                    <c:v>0</c:v>
                  </c:pt>
                  <c:pt idx="404">
                    <c:v>0</c:v>
                  </c:pt>
                  <c:pt idx="405">
                    <c:v>0</c:v>
                  </c:pt>
                  <c:pt idx="406">
                    <c:v>0</c:v>
                  </c:pt>
                </c:numCache>
              </c:numRef>
            </c:minus>
          </c:errBars>
          <c:cat>
            <c:strRef>
              <c:f>Sheet1!$AG$7:$AG$212</c:f>
              <c:strCache>
                <c:ptCount val="20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GAPDH</c:v>
                </c:pt>
                <c:pt idx="4">
                  <c:v>GAPDH-1</c:v>
                </c:pt>
                <c:pt idx="5">
                  <c:v>GAPDH-2</c:v>
                </c:pt>
                <c:pt idx="6">
                  <c:v>GAPDH-3</c:v>
                </c:pt>
                <c:pt idx="7">
                  <c:v>0.00 </c:v>
                </c:pt>
                <c:pt idx="8">
                  <c:v>Ki-67</c:v>
                </c:pt>
                <c:pt idx="9">
                  <c:v>Ki-67</c:v>
                </c:pt>
                <c:pt idx="10">
                  <c:v>Ki-67-1</c:v>
                </c:pt>
                <c:pt idx="11">
                  <c:v>PCNA</c:v>
                </c:pt>
                <c:pt idx="12">
                  <c:v>CDK4</c:v>
                </c:pt>
                <c:pt idx="13">
                  <c:v>CDK4</c:v>
                </c:pt>
                <c:pt idx="14">
                  <c:v>CDK4-1</c:v>
                </c:pt>
                <c:pt idx="15">
                  <c:v>CDK4-2</c:v>
                </c:pt>
                <c:pt idx="16">
                  <c:v>cMyc</c:v>
                </c:pt>
                <c:pt idx="17">
                  <c:v>cMyc</c:v>
                </c:pt>
                <c:pt idx="18">
                  <c:v>cMyc-1</c:v>
                </c:pt>
                <c:pt idx="19">
                  <c:v>MAX</c:v>
                </c:pt>
                <c:pt idx="20">
                  <c:v>MAX</c:v>
                </c:pt>
                <c:pt idx="21">
                  <c:v>MAX-1</c:v>
                </c:pt>
                <c:pt idx="22">
                  <c:v>MAX-2</c:v>
                </c:pt>
                <c:pt idx="23">
                  <c:v>MAD</c:v>
                </c:pt>
                <c:pt idx="24">
                  <c:v>MAD</c:v>
                </c:pt>
                <c:pt idx="25">
                  <c:v>MAD-1</c:v>
                </c:pt>
                <c:pt idx="26">
                  <c:v>MAD-2</c:v>
                </c:pt>
                <c:pt idx="27">
                  <c:v>MPM2</c:v>
                </c:pt>
                <c:pt idx="28">
                  <c:v>MPM2</c:v>
                </c:pt>
                <c:pt idx="29">
                  <c:v>MPM2-1</c:v>
                </c:pt>
                <c:pt idx="30">
                  <c:v>MPM2-2</c:v>
                </c:pt>
                <c:pt idx="31">
                  <c:v>PLK4</c:v>
                </c:pt>
                <c:pt idx="32">
                  <c:v>PLK4</c:v>
                </c:pt>
                <c:pt idx="33">
                  <c:v>PLK4 (SAK)-1</c:v>
                </c:pt>
                <c:pt idx="34">
                  <c:v>SAK-2</c:v>
                </c:pt>
                <c:pt idx="35">
                  <c:v>lamin A/C</c:v>
                </c:pt>
                <c:pt idx="36">
                  <c:v>0.00 </c:v>
                </c:pt>
                <c:pt idx="37">
                  <c:v>p14</c:v>
                </c:pt>
                <c:pt idx="38">
                  <c:v>0.00 </c:v>
                </c:pt>
                <c:pt idx="39">
                  <c:v>p16</c:v>
                </c:pt>
                <c:pt idx="40">
                  <c:v>p16</c:v>
                </c:pt>
                <c:pt idx="41">
                  <c:v>p16-1</c:v>
                </c:pt>
                <c:pt idx="42">
                  <c:v>p21</c:v>
                </c:pt>
                <c:pt idx="43">
                  <c:v>p21</c:v>
                </c:pt>
                <c:pt idx="44">
                  <c:v>p21-1</c:v>
                </c:pt>
                <c:pt idx="45">
                  <c:v>p27</c:v>
                </c:pt>
                <c:pt idx="46">
                  <c:v>p27</c:v>
                </c:pt>
                <c:pt idx="47">
                  <c:v>p27-1</c:v>
                </c:pt>
                <c:pt idx="48">
                  <c:v>0.00 </c:v>
                </c:pt>
                <c:pt idx="49">
                  <c:v>0.00 </c:v>
                </c:pt>
                <c:pt idx="50">
                  <c:v>0.00 </c:v>
                </c:pt>
                <c:pt idx="51">
                  <c:v>Rb-1</c:v>
                </c:pt>
                <c:pt idx="52">
                  <c:v>Rb-1</c:v>
                </c:pt>
                <c:pt idx="53">
                  <c:v>Rb-1-1</c:v>
                </c:pt>
                <c:pt idx="54">
                  <c:v>E2F-1</c:v>
                </c:pt>
                <c:pt idx="55">
                  <c:v>E2F-1-1</c:v>
                </c:pt>
                <c:pt idx="56">
                  <c:v>E2F-1-2</c:v>
                </c:pt>
                <c:pt idx="57">
                  <c:v>0.00 </c:v>
                </c:pt>
                <c:pt idx="58">
                  <c:v>0.00 </c:v>
                </c:pt>
                <c:pt idx="59">
                  <c:v>histone H1</c:v>
                </c:pt>
                <c:pt idx="60">
                  <c:v>histone H1</c:v>
                </c:pt>
                <c:pt idx="61">
                  <c:v>histone H1-1</c:v>
                </c:pt>
                <c:pt idx="62">
                  <c:v>KDM4D</c:v>
                </c:pt>
                <c:pt idx="63">
                  <c:v>KDM4D-JMJD2D</c:v>
                </c:pt>
                <c:pt idx="64">
                  <c:v>KDM4D-JMJD2D-1</c:v>
                </c:pt>
                <c:pt idx="65">
                  <c:v>HDAC-10</c:v>
                </c:pt>
                <c:pt idx="66">
                  <c:v>HDAC-10</c:v>
                </c:pt>
                <c:pt idx="67">
                  <c:v>HDAC-10</c:v>
                </c:pt>
                <c:pt idx="68">
                  <c:v>MBD4</c:v>
                </c:pt>
                <c:pt idx="69">
                  <c:v>DMAP1</c:v>
                </c:pt>
                <c:pt idx="70">
                  <c:v>DNMT1</c:v>
                </c:pt>
                <c:pt idx="73">
                  <c:v>DOHH</c:v>
                </c:pt>
                <c:pt idx="74">
                  <c:v>DOHH-1</c:v>
                </c:pt>
                <c:pt idx="75">
                  <c:v>DOHH-2</c:v>
                </c:pt>
                <c:pt idx="76">
                  <c:v>DHS</c:v>
                </c:pt>
                <c:pt idx="77">
                  <c:v>DHS-1</c:v>
                </c:pt>
                <c:pt idx="78">
                  <c:v>DHS-2</c:v>
                </c:pt>
                <c:pt idx="79">
                  <c:v>eIF5A1</c:v>
                </c:pt>
                <c:pt idx="80">
                  <c:v>eIF5A1-1</c:v>
                </c:pt>
                <c:pt idx="81">
                  <c:v>eIF5A1-2</c:v>
                </c:pt>
                <c:pt idx="82">
                  <c:v>eIF5A2</c:v>
                </c:pt>
                <c:pt idx="83">
                  <c:v>eIF2AK3</c:v>
                </c:pt>
                <c:pt idx="84">
                  <c:v>0.00 </c:v>
                </c:pt>
                <c:pt idx="85">
                  <c:v>0.00 </c:v>
                </c:pt>
                <c:pt idx="88">
                  <c:v>HER1</c:v>
                </c:pt>
                <c:pt idx="89">
                  <c:v>HER1</c:v>
                </c:pt>
                <c:pt idx="90">
                  <c:v>HER1-EGFR-1</c:v>
                </c:pt>
                <c:pt idx="91">
                  <c:v>TGF-β1</c:v>
                </c:pt>
                <c:pt idx="92">
                  <c:v>TGF-β1</c:v>
                </c:pt>
                <c:pt idx="93">
                  <c:v>TGF-β1-1</c:v>
                </c:pt>
                <c:pt idx="94">
                  <c:v>SMAD4</c:v>
                </c:pt>
                <c:pt idx="95">
                  <c:v>SMAD4</c:v>
                </c:pt>
                <c:pt idx="96">
                  <c:v>SMAD4-1</c:v>
                </c:pt>
                <c:pt idx="97">
                  <c:v>HGF</c:v>
                </c:pt>
                <c:pt idx="98">
                  <c:v>HGF</c:v>
                </c:pt>
                <c:pt idx="99">
                  <c:v>HGF-1</c:v>
                </c:pt>
                <c:pt idx="100">
                  <c:v>Met</c:v>
                </c:pt>
                <c:pt idx="101">
                  <c:v>FGF-1</c:v>
                </c:pt>
                <c:pt idx="102">
                  <c:v>FGF-2</c:v>
                </c:pt>
                <c:pt idx="103">
                  <c:v>FGF-2</c:v>
                </c:pt>
                <c:pt idx="104">
                  <c:v>FGF-2-1</c:v>
                </c:pt>
                <c:pt idx="105">
                  <c:v>GH</c:v>
                </c:pt>
                <c:pt idx="106">
                  <c:v>GH</c:v>
                </c:pt>
                <c:pt idx="107">
                  <c:v>GH-1</c:v>
                </c:pt>
                <c:pt idx="108">
                  <c:v>GHRH</c:v>
                </c:pt>
                <c:pt idx="109">
                  <c:v>GHRH</c:v>
                </c:pt>
                <c:pt idx="110">
                  <c:v>GHRH-1</c:v>
                </c:pt>
                <c:pt idx="111">
                  <c:v>IGF-1</c:v>
                </c:pt>
                <c:pt idx="112">
                  <c:v>IGFIIR</c:v>
                </c:pt>
                <c:pt idx="113">
                  <c:v>HER2</c:v>
                </c:pt>
                <c:pt idx="114">
                  <c:v>HER2</c:v>
                </c:pt>
                <c:pt idx="115">
                  <c:v>HER2-1</c:v>
                </c:pt>
                <c:pt idx="116">
                  <c:v>ERβ</c:v>
                </c:pt>
                <c:pt idx="117">
                  <c:v>ERβ</c:v>
                </c:pt>
                <c:pt idx="118">
                  <c:v>ERβ-1</c:v>
                </c:pt>
                <c:pt idx="119">
                  <c:v>0.00 </c:v>
                </c:pt>
                <c:pt idx="120">
                  <c:v>0.00 </c:v>
                </c:pt>
                <c:pt idx="121">
                  <c:v>NRAS</c:v>
                </c:pt>
                <c:pt idx="122">
                  <c:v>NRAS</c:v>
                </c:pt>
                <c:pt idx="123">
                  <c:v>NRAS-1</c:v>
                </c:pt>
                <c:pt idx="124">
                  <c:v>KRAS</c:v>
                </c:pt>
                <c:pt idx="125">
                  <c:v>KRAS </c:v>
                </c:pt>
                <c:pt idx="126">
                  <c:v>KRAS-1</c:v>
                </c:pt>
                <c:pt idx="127">
                  <c:v>STAT3</c:v>
                </c:pt>
                <c:pt idx="128">
                  <c:v>PI3K</c:v>
                </c:pt>
                <c:pt idx="129">
                  <c:v>PI3K</c:v>
                </c:pt>
                <c:pt idx="130">
                  <c:v>PI3K-1</c:v>
                </c:pt>
                <c:pt idx="131">
                  <c:v>JNK-1</c:v>
                </c:pt>
                <c:pt idx="132">
                  <c:v>ERK-1</c:v>
                </c:pt>
                <c:pt idx="133">
                  <c:v>pAKT1/2/3</c:v>
                </c:pt>
                <c:pt idx="134">
                  <c:v>mTOR</c:v>
                </c:pt>
                <c:pt idx="135">
                  <c:v>PTEN</c:v>
                </c:pt>
                <c:pt idx="136">
                  <c:v>PKC</c:v>
                </c:pt>
                <c:pt idx="137">
                  <c:v>p-PKCα</c:v>
                </c:pt>
                <c:pt idx="138">
                  <c:v>RAF-B</c:v>
                </c:pt>
                <c:pt idx="139">
                  <c:v>Rab</c:v>
                </c:pt>
                <c:pt idx="140">
                  <c:v>0.00 </c:v>
                </c:pt>
                <c:pt idx="141">
                  <c:v>0.00 </c:v>
                </c:pt>
                <c:pt idx="142">
                  <c:v>NFkB</c:v>
                </c:pt>
                <c:pt idx="143">
                  <c:v>NFkB</c:v>
                </c:pt>
                <c:pt idx="144">
                  <c:v>NFkB-1</c:v>
                </c:pt>
                <c:pt idx="145">
                  <c:v>NFkB-2</c:v>
                </c:pt>
                <c:pt idx="146">
                  <c:v>IKK</c:v>
                </c:pt>
                <c:pt idx="147">
                  <c:v>p38</c:v>
                </c:pt>
                <c:pt idx="148">
                  <c:v>p38</c:v>
                </c:pt>
                <c:pt idx="149">
                  <c:v>p38-1</c:v>
                </c:pt>
                <c:pt idx="150">
                  <c:v>p-p38</c:v>
                </c:pt>
                <c:pt idx="151">
                  <c:v>GADD45</c:v>
                </c:pt>
                <c:pt idx="152">
                  <c:v>mTOR</c:v>
                </c:pt>
                <c:pt idx="153">
                  <c:v>MDR</c:v>
                </c:pt>
                <c:pt idx="154">
                  <c:v>ERK-1</c:v>
                </c:pt>
                <c:pt idx="155">
                  <c:v>ERK-1-1</c:v>
                </c:pt>
                <c:pt idx="156">
                  <c:v>ERK-1-2</c:v>
                </c:pt>
                <c:pt idx="157">
                  <c:v>pAKT1/2/3</c:v>
                </c:pt>
                <c:pt idx="158">
                  <c:v>NRF2</c:v>
                </c:pt>
                <c:pt idx="159">
                  <c:v>PGC-1α</c:v>
                </c:pt>
                <c:pt idx="160">
                  <c:v>JNK1</c:v>
                </c:pt>
                <c:pt idx="162">
                  <c:v>0.00 </c:v>
                </c:pt>
                <c:pt idx="163">
                  <c:v>SHH</c:v>
                </c:pt>
                <c:pt idx="165">
                  <c:v>0.00 </c:v>
                </c:pt>
                <c:pt idx="166">
                  <c:v>AP-1</c:v>
                </c:pt>
                <c:pt idx="167">
                  <c:v>AP-1-2</c:v>
                </c:pt>
                <c:pt idx="168">
                  <c:v>AP-1-1</c:v>
                </c:pt>
                <c:pt idx="169">
                  <c:v>SP-1</c:v>
                </c:pt>
                <c:pt idx="170">
                  <c:v>SP-3</c:v>
                </c:pt>
                <c:pt idx="171">
                  <c:v>0.00 </c:v>
                </c:pt>
                <c:pt idx="172">
                  <c:v>0.00 </c:v>
                </c:pt>
                <c:pt idx="173">
                  <c:v>Wnt1</c:v>
                </c:pt>
                <c:pt idx="174">
                  <c:v>APC</c:v>
                </c:pt>
                <c:pt idx="175">
                  <c:v>β-catenin</c:v>
                </c:pt>
                <c:pt idx="176">
                  <c:v>snail</c:v>
                </c:pt>
                <c:pt idx="177">
                  <c:v>TCF-1</c:v>
                </c:pt>
                <c:pt idx="178">
                  <c:v>0.00 </c:v>
                </c:pt>
                <c:pt idx="179">
                  <c:v>0.00 </c:v>
                </c:pt>
                <c:pt idx="180">
                  <c:v>p53</c:v>
                </c:pt>
                <c:pt idx="181">
                  <c:v>p53</c:v>
                </c:pt>
                <c:pt idx="182">
                  <c:v>p53-1</c:v>
                </c:pt>
                <c:pt idx="183">
                  <c:v>MDM2</c:v>
                </c:pt>
                <c:pt idx="184">
                  <c:v>BAX</c:v>
                </c:pt>
                <c:pt idx="185">
                  <c:v>NOXA</c:v>
                </c:pt>
                <c:pt idx="186">
                  <c:v>PUMA</c:v>
                </c:pt>
                <c:pt idx="187">
                  <c:v>BCL2</c:v>
                </c:pt>
                <c:pt idx="188">
                  <c:v>caspase 9</c:v>
                </c:pt>
                <c:pt idx="189">
                  <c:v>c-caspase 9</c:v>
                </c:pt>
                <c:pt idx="190">
                  <c:v>BAD</c:v>
                </c:pt>
                <c:pt idx="191">
                  <c:v>BID</c:v>
                </c:pt>
                <c:pt idx="192">
                  <c:v>BAK</c:v>
                </c:pt>
                <c:pt idx="193">
                  <c:v>APAF-1</c:v>
                </c:pt>
                <c:pt idx="194">
                  <c:v>PARP</c:v>
                </c:pt>
                <c:pt idx="195">
                  <c:v>c-PARP</c:v>
                </c:pt>
                <c:pt idx="196">
                  <c:v>AIF</c:v>
                </c:pt>
                <c:pt idx="197">
                  <c:v>0.00 </c:v>
                </c:pt>
                <c:pt idx="198">
                  <c:v>0.00 </c:v>
                </c:pt>
                <c:pt idx="199">
                  <c:v>FASL</c:v>
                </c:pt>
                <c:pt idx="200">
                  <c:v>FAS</c:v>
                </c:pt>
                <c:pt idx="201">
                  <c:v>FADD</c:v>
                </c:pt>
                <c:pt idx="202">
                  <c:v>FLIP</c:v>
                </c:pt>
                <c:pt idx="203">
                  <c:v>caspase 8</c:v>
                </c:pt>
                <c:pt idx="204">
                  <c:v>caspase 3</c:v>
                </c:pt>
                <c:pt idx="205">
                  <c:v>c-caspase 3</c:v>
                </c:pt>
              </c:strCache>
            </c:strRef>
          </c:cat>
          <c:val>
            <c:numRef>
              <c:f>Sheet1!$AJ$7:$AJ$212</c:f>
              <c:numCache>
                <c:formatCode>0.0_);[Red]\(0.0\)</c:formatCode>
                <c:ptCount val="206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98.065174290498462</c:v>
                </c:pt>
                <c:pt idx="4">
                  <c:v>103.24067966042654</c:v>
                </c:pt>
                <c:pt idx="5">
                  <c:v>106.33537736357496</c:v>
                </c:pt>
                <c:pt idx="6">
                  <c:v>102.45599379493409</c:v>
                </c:pt>
                <c:pt idx="7">
                  <c:v>0</c:v>
                </c:pt>
                <c:pt idx="8">
                  <c:v>108.22319747983104</c:v>
                </c:pt>
                <c:pt idx="9">
                  <c:v>112.04610746411151</c:v>
                </c:pt>
                <c:pt idx="10">
                  <c:v>104.40028749555057</c:v>
                </c:pt>
                <c:pt idx="11">
                  <c:v>106.20312593770657</c:v>
                </c:pt>
                <c:pt idx="12">
                  <c:v>106.91306470535696</c:v>
                </c:pt>
                <c:pt idx="13">
                  <c:v>99.109559535143603</c:v>
                </c:pt>
                <c:pt idx="14">
                  <c:v>114.71656987557033</c:v>
                </c:pt>
                <c:pt idx="16">
                  <c:v>108.89965341695051</c:v>
                </c:pt>
                <c:pt idx="17">
                  <c:v>114.0017984876047</c:v>
                </c:pt>
                <c:pt idx="18">
                  <c:v>103.79750834629631</c:v>
                </c:pt>
                <c:pt idx="19">
                  <c:v>108.50617506339933</c:v>
                </c:pt>
                <c:pt idx="20">
                  <c:v>106.89670091847961</c:v>
                </c:pt>
                <c:pt idx="21">
                  <c:v>110.11564920831903</c:v>
                </c:pt>
                <c:pt idx="22">
                  <c:v>105.51213305474221</c:v>
                </c:pt>
                <c:pt idx="23">
                  <c:v>90.786364850358908</c:v>
                </c:pt>
                <c:pt idx="24">
                  <c:v>87.28130541501325</c:v>
                </c:pt>
                <c:pt idx="25">
                  <c:v>94.291424285704565</c:v>
                </c:pt>
                <c:pt idx="26">
                  <c:v>99.797472680126802</c:v>
                </c:pt>
                <c:pt idx="27">
                  <c:v>110.60223606275038</c:v>
                </c:pt>
                <c:pt idx="28">
                  <c:v>110.72541297343142</c:v>
                </c:pt>
                <c:pt idx="29">
                  <c:v>102.17869304495824</c:v>
                </c:pt>
                <c:pt idx="30">
                  <c:v>118.90260216986147</c:v>
                </c:pt>
                <c:pt idx="31">
                  <c:v>107.02076597748037</c:v>
                </c:pt>
                <c:pt idx="32">
                  <c:v>106.4118697811133</c:v>
                </c:pt>
                <c:pt idx="33">
                  <c:v>111.37440331129409</c:v>
                </c:pt>
                <c:pt idx="34">
                  <c:v>103.27602484003371</c:v>
                </c:pt>
                <c:pt idx="35">
                  <c:v>98.843113581643607</c:v>
                </c:pt>
                <c:pt idx="36">
                  <c:v>0</c:v>
                </c:pt>
                <c:pt idx="37">
                  <c:v>96.096870775688529</c:v>
                </c:pt>
                <c:pt idx="38">
                  <c:v>0</c:v>
                </c:pt>
                <c:pt idx="39">
                  <c:v>99.87013513436942</c:v>
                </c:pt>
                <c:pt idx="40">
                  <c:v>116.97280315035228</c:v>
                </c:pt>
                <c:pt idx="41">
                  <c:v>83.554845721512478</c:v>
                </c:pt>
                <c:pt idx="42">
                  <c:v>98.873225452582219</c:v>
                </c:pt>
                <c:pt idx="43">
                  <c:v>100.14600232757547</c:v>
                </c:pt>
                <c:pt idx="44">
                  <c:v>97.167143059081567</c:v>
                </c:pt>
                <c:pt idx="45">
                  <c:v>97.549374980146212</c:v>
                </c:pt>
                <c:pt idx="46">
                  <c:v>94.574112214831445</c:v>
                </c:pt>
                <c:pt idx="47">
                  <c:v>100.52463774546099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113.47326184770104</c:v>
                </c:pt>
                <c:pt idx="52">
                  <c:v>128.32140692441183</c:v>
                </c:pt>
                <c:pt idx="53">
                  <c:v>98.625116770990246</c:v>
                </c:pt>
                <c:pt idx="54">
                  <c:v>103.42667090229978</c:v>
                </c:pt>
                <c:pt idx="55">
                  <c:v>104.46331808901465</c:v>
                </c:pt>
                <c:pt idx="56">
                  <c:v>102.3900237155849</c:v>
                </c:pt>
                <c:pt idx="57">
                  <c:v>0</c:v>
                </c:pt>
                <c:pt idx="58">
                  <c:v>0</c:v>
                </c:pt>
                <c:pt idx="59">
                  <c:v>107.98251978565783</c:v>
                </c:pt>
                <c:pt idx="60">
                  <c:v>108.7101393801277</c:v>
                </c:pt>
                <c:pt idx="61">
                  <c:v>107.25490019118796</c:v>
                </c:pt>
                <c:pt idx="62">
                  <c:v>90.506892117379721</c:v>
                </c:pt>
                <c:pt idx="63">
                  <c:v>97.088407592331592</c:v>
                </c:pt>
                <c:pt idx="64">
                  <c:v>83.92537664242785</c:v>
                </c:pt>
                <c:pt idx="65">
                  <c:v>117.65058926593005</c:v>
                </c:pt>
                <c:pt idx="66">
                  <c:v>112.17060631602477</c:v>
                </c:pt>
                <c:pt idx="67">
                  <c:v>123.13057221583531</c:v>
                </c:pt>
                <c:pt idx="68">
                  <c:v>92.478807540739098</c:v>
                </c:pt>
                <c:pt idx="69">
                  <c:v>96.106365151903461</c:v>
                </c:pt>
                <c:pt idx="70">
                  <c:v>88.502190573311296</c:v>
                </c:pt>
                <c:pt idx="73">
                  <c:v>95.487799213061749</c:v>
                </c:pt>
                <c:pt idx="74">
                  <c:v>88.078023594492436</c:v>
                </c:pt>
                <c:pt idx="75">
                  <c:v>103.55301176951815</c:v>
                </c:pt>
                <c:pt idx="76">
                  <c:v>101.53051813049916</c:v>
                </c:pt>
                <c:pt idx="77">
                  <c:v>107.39583297290653</c:v>
                </c:pt>
                <c:pt idx="78">
                  <c:v>95.665203288091774</c:v>
                </c:pt>
                <c:pt idx="79">
                  <c:v>96.567680291060668</c:v>
                </c:pt>
                <c:pt idx="80">
                  <c:v>97.091835950970406</c:v>
                </c:pt>
                <c:pt idx="81">
                  <c:v>96.063213703519139</c:v>
                </c:pt>
                <c:pt idx="82">
                  <c:v>92.879491089533957</c:v>
                </c:pt>
                <c:pt idx="83">
                  <c:v>93.164665779612434</c:v>
                </c:pt>
                <c:pt idx="84">
                  <c:v>0</c:v>
                </c:pt>
                <c:pt idx="85">
                  <c:v>0</c:v>
                </c:pt>
                <c:pt idx="88">
                  <c:v>98.183350408239079</c:v>
                </c:pt>
                <c:pt idx="89">
                  <c:v>86.70368079427881</c:v>
                </c:pt>
                <c:pt idx="90">
                  <c:v>109.66302002219935</c:v>
                </c:pt>
                <c:pt idx="91">
                  <c:v>96.367316688092131</c:v>
                </c:pt>
                <c:pt idx="92">
                  <c:v>93.748977081162437</c:v>
                </c:pt>
                <c:pt idx="93">
                  <c:v>98.985656295021812</c:v>
                </c:pt>
                <c:pt idx="94">
                  <c:v>0</c:v>
                </c:pt>
                <c:pt idx="95">
                  <c:v>98.731716548717728</c:v>
                </c:pt>
                <c:pt idx="96">
                  <c:v>0</c:v>
                </c:pt>
                <c:pt idx="97">
                  <c:v>106.03479567604259</c:v>
                </c:pt>
                <c:pt idx="98">
                  <c:v>111.21132597987182</c:v>
                </c:pt>
                <c:pt idx="99">
                  <c:v>100.85826537221337</c:v>
                </c:pt>
                <c:pt idx="100">
                  <c:v>98.51157097886896</c:v>
                </c:pt>
                <c:pt idx="101">
                  <c:v>97.07290958050929</c:v>
                </c:pt>
                <c:pt idx="102">
                  <c:v>100.06217092130242</c:v>
                </c:pt>
                <c:pt idx="103">
                  <c:v>99.542489351811398</c:v>
                </c:pt>
                <c:pt idx="104">
                  <c:v>100.58185249079345</c:v>
                </c:pt>
                <c:pt idx="105">
                  <c:v>109.64058102989046</c:v>
                </c:pt>
                <c:pt idx="106">
                  <c:v>119.15705344566447</c:v>
                </c:pt>
                <c:pt idx="107">
                  <c:v>100.12410861411642</c:v>
                </c:pt>
                <c:pt idx="108">
                  <c:v>0</c:v>
                </c:pt>
                <c:pt idx="109">
                  <c:v>100.60136315266533</c:v>
                </c:pt>
                <c:pt idx="110">
                  <c:v>0</c:v>
                </c:pt>
                <c:pt idx="111">
                  <c:v>96.573083165279371</c:v>
                </c:pt>
                <c:pt idx="112">
                  <c:v>100.57922748457642</c:v>
                </c:pt>
                <c:pt idx="113">
                  <c:v>98.776593649488518</c:v>
                </c:pt>
                <c:pt idx="114">
                  <c:v>96.221437002367679</c:v>
                </c:pt>
                <c:pt idx="115">
                  <c:v>101.33175029660934</c:v>
                </c:pt>
                <c:pt idx="116">
                  <c:v>105.44000753426502</c:v>
                </c:pt>
                <c:pt idx="117">
                  <c:v>94.957574398553206</c:v>
                </c:pt>
                <c:pt idx="118">
                  <c:v>115.92244066997685</c:v>
                </c:pt>
                <c:pt idx="121">
                  <c:v>114.24667692773811</c:v>
                </c:pt>
                <c:pt idx="122">
                  <c:v>114.24667692773811</c:v>
                </c:pt>
                <c:pt idx="124">
                  <c:v>112.81765891595587</c:v>
                </c:pt>
                <c:pt idx="125">
                  <c:v>112.81765891595587</c:v>
                </c:pt>
                <c:pt idx="127">
                  <c:v>115.04174399462332</c:v>
                </c:pt>
                <c:pt idx="128">
                  <c:v>99.388868026763078</c:v>
                </c:pt>
                <c:pt idx="129">
                  <c:v>99.659971677285455</c:v>
                </c:pt>
                <c:pt idx="130">
                  <c:v>99.1177643762407</c:v>
                </c:pt>
                <c:pt idx="131">
                  <c:v>105.93460261651218</c:v>
                </c:pt>
                <c:pt idx="132">
                  <c:v>97.702762882572415</c:v>
                </c:pt>
                <c:pt idx="133">
                  <c:v>105.25995427317876</c:v>
                </c:pt>
                <c:pt idx="134">
                  <c:v>98.767264446751341</c:v>
                </c:pt>
                <c:pt idx="135">
                  <c:v>104.7924470972375</c:v>
                </c:pt>
                <c:pt idx="136">
                  <c:v>104.43361257624915</c:v>
                </c:pt>
                <c:pt idx="137">
                  <c:v>97.922700309624673</c:v>
                </c:pt>
                <c:pt idx="138">
                  <c:v>100.24485771782568</c:v>
                </c:pt>
                <c:pt idx="139">
                  <c:v>102.73981949450987</c:v>
                </c:pt>
                <c:pt idx="142">
                  <c:v>101.81341601018562</c:v>
                </c:pt>
                <c:pt idx="143">
                  <c:v>100.11104883461223</c:v>
                </c:pt>
                <c:pt idx="144">
                  <c:v>101.36896827184303</c:v>
                </c:pt>
                <c:pt idx="145">
                  <c:v>103.96023092410162</c:v>
                </c:pt>
                <c:pt idx="146">
                  <c:v>95.892024960234423</c:v>
                </c:pt>
                <c:pt idx="147">
                  <c:v>95.95701085994402</c:v>
                </c:pt>
                <c:pt idx="148">
                  <c:v>96.730333729374067</c:v>
                </c:pt>
                <c:pt idx="149">
                  <c:v>95.183687990513974</c:v>
                </c:pt>
                <c:pt idx="150">
                  <c:v>106.67664535325405</c:v>
                </c:pt>
                <c:pt idx="151">
                  <c:v>103.14588561369338</c:v>
                </c:pt>
                <c:pt idx="152">
                  <c:v>98.767264446751341</c:v>
                </c:pt>
                <c:pt idx="153">
                  <c:v>93.797116680096465</c:v>
                </c:pt>
                <c:pt idx="154">
                  <c:v>97.702762882572415</c:v>
                </c:pt>
                <c:pt idx="155">
                  <c:v>100.87114278401303</c:v>
                </c:pt>
                <c:pt idx="156">
                  <c:v>94.534382981131785</c:v>
                </c:pt>
                <c:pt idx="157">
                  <c:v>105.25995427317876</c:v>
                </c:pt>
                <c:pt idx="158">
                  <c:v>97.265881144157234</c:v>
                </c:pt>
                <c:pt idx="159">
                  <c:v>103.9638442776142</c:v>
                </c:pt>
                <c:pt idx="160">
                  <c:v>94.37819743832415</c:v>
                </c:pt>
                <c:pt idx="162">
                  <c:v>0</c:v>
                </c:pt>
                <c:pt idx="163">
                  <c:v>0</c:v>
                </c:pt>
                <c:pt idx="165">
                  <c:v>0</c:v>
                </c:pt>
                <c:pt idx="166">
                  <c:v>116.59122080134109</c:v>
                </c:pt>
                <c:pt idx="167">
                  <c:v>116.88126773686986</c:v>
                </c:pt>
                <c:pt idx="168">
                  <c:v>116.30117386581233</c:v>
                </c:pt>
                <c:pt idx="169">
                  <c:v>117.4613616079274</c:v>
                </c:pt>
                <c:pt idx="170">
                  <c:v>108.63058639430277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104.59564767088042</c:v>
                </c:pt>
                <c:pt idx="181">
                  <c:v>101.83640885738461</c:v>
                </c:pt>
                <c:pt idx="182">
                  <c:v>107.35488648437624</c:v>
                </c:pt>
                <c:pt idx="183">
                  <c:v>88.706651078206221</c:v>
                </c:pt>
                <c:pt idx="184">
                  <c:v>80.562630574133038</c:v>
                </c:pt>
                <c:pt idx="185">
                  <c:v>0</c:v>
                </c:pt>
                <c:pt idx="186">
                  <c:v>0</c:v>
                </c:pt>
                <c:pt idx="187">
                  <c:v>93.962269915444679</c:v>
                </c:pt>
                <c:pt idx="188">
                  <c:v>90.091844752664983</c:v>
                </c:pt>
                <c:pt idx="189">
                  <c:v>95.211760496510252</c:v>
                </c:pt>
                <c:pt idx="190">
                  <c:v>96.345928836914212</c:v>
                </c:pt>
                <c:pt idx="191">
                  <c:v>98.45931663773527</c:v>
                </c:pt>
                <c:pt idx="192">
                  <c:v>104.00670517309543</c:v>
                </c:pt>
                <c:pt idx="193">
                  <c:v>85.854572198240902</c:v>
                </c:pt>
                <c:pt idx="194">
                  <c:v>97.204176326070396</c:v>
                </c:pt>
                <c:pt idx="195">
                  <c:v>90.622020320744269</c:v>
                </c:pt>
                <c:pt idx="196">
                  <c:v>98.708554668764435</c:v>
                </c:pt>
                <c:pt idx="197">
                  <c:v>0</c:v>
                </c:pt>
                <c:pt idx="198">
                  <c:v>0</c:v>
                </c:pt>
                <c:pt idx="199">
                  <c:v>100.28489659023016</c:v>
                </c:pt>
                <c:pt idx="200">
                  <c:v>97.146370225563118</c:v>
                </c:pt>
                <c:pt idx="201">
                  <c:v>108.49489542128204</c:v>
                </c:pt>
                <c:pt idx="202">
                  <c:v>97.141802920000202</c:v>
                </c:pt>
                <c:pt idx="203">
                  <c:v>98.398375537045339</c:v>
                </c:pt>
                <c:pt idx="204">
                  <c:v>94.986947107758198</c:v>
                </c:pt>
                <c:pt idx="205">
                  <c:v>100.57503924210991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-10"/>
        <c:axId val="226554352"/>
        <c:axId val="226554912"/>
      </c:barChart>
      <c:catAx>
        <c:axId val="22655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2600" b="1" i="0" baseline="0"/>
            </a:pPr>
            <a:endParaRPr lang="ko-KR"/>
          </a:p>
        </c:txPr>
        <c:crossAx val="226554912"/>
        <c:crosses val="autoZero"/>
        <c:auto val="1"/>
        <c:lblAlgn val="ctr"/>
        <c:lblOffset val="100"/>
        <c:noMultiLvlLbl val="0"/>
      </c:catAx>
      <c:valAx>
        <c:axId val="22655491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</a:ln>
          </c:spPr>
        </c:majorGridlines>
        <c:numFmt formatCode="#,##0_);\(#,##0\)" sourceLinked="0"/>
        <c:majorTickMark val="out"/>
        <c:minorTickMark val="none"/>
        <c:tickLblPos val="nextTo"/>
        <c:txPr>
          <a:bodyPr/>
          <a:lstStyle/>
          <a:p>
            <a:pPr>
              <a:defRPr sz="2000" b="1" i="0" baseline="0"/>
            </a:pPr>
            <a:endParaRPr lang="ko-KR"/>
          </a:p>
        </c:txPr>
        <c:crossAx val="226554352"/>
        <c:crosses val="autoZero"/>
        <c:crossBetween val="between"/>
        <c:majorUnit val="10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 sz="4000"/>
              <a:t>KB-6G Seq GR-F-R total protein-40G-5 min x 6 x 3-161119 (1)</a:t>
            </a:r>
            <a:endParaRPr lang="ko-KR" altLang="en-US" sz="4000"/>
          </a:p>
        </c:rich>
      </c:tx>
      <c:layout>
        <c:manualLayout>
          <c:xMode val="edge"/>
          <c:yMode val="edge"/>
          <c:x val="0.2602019371345029"/>
          <c:y val="4.4055289388182164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1004453435106839E-2"/>
          <c:y val="8.0457927486615004E-3"/>
          <c:w val="0.9759479276636015"/>
          <c:h val="0.938537404417220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Sheet1!$AI$6</c:f>
              <c:strCache>
                <c:ptCount val="1"/>
                <c:pt idx="0">
                  <c:v>DCE-2.5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</c:spPr>
          <c:invertIfNegative val="0"/>
          <c:dLbls>
            <c:dLbl>
              <c:idx val="9"/>
              <c:layout>
                <c:manualLayout>
                  <c:x val="-9.1428567040548712E-4"/>
                  <c:y val="6.737408751215012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1"/>
              <c:tx>
                <c:rich>
                  <a:bodyPr/>
                  <a:lstStyle/>
                  <a:p>
                    <a:r>
                      <a:rPr lang="en-US" altLang="en-US" baseline="0">
                        <a:solidFill>
                          <a:schemeClr val="tx1"/>
                        </a:solidFill>
                      </a:rPr>
                      <a:t>(</a:t>
                    </a:r>
                    <a:r>
                      <a:rPr lang="en-US" altLang="en-US">
                        <a:solidFill>
                          <a:srgbClr val="FF0000"/>
                        </a:solidFill>
                      </a:rPr>
                      <a:t>16.4</a:t>
                    </a:r>
                    <a:r>
                      <a:rPr lang="en-US" altLang="en-US"/>
                      <a:t>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3"/>
              <c:tx>
                <c:rich>
                  <a:bodyPr/>
                  <a:lstStyle/>
                  <a:p>
                    <a:r>
                      <a:rPr lang="en-US" altLang="en-US" baseline="0">
                        <a:solidFill>
                          <a:schemeClr val="tx1"/>
                        </a:solidFill>
                      </a:rPr>
                      <a:t>(</a:t>
                    </a:r>
                    <a:r>
                      <a:rPr lang="en-US" altLang="en-US">
                        <a:solidFill>
                          <a:schemeClr val="tx1"/>
                        </a:solidFill>
                      </a:rPr>
                      <a:t>50.5)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_);\(#,##0.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500" b="1" i="0" baseline="0">
                    <a:solidFill>
                      <a:schemeClr val="tx1"/>
                    </a:solidFill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Sheet1!$AM$216:$AM$413</c:f>
                <c:numCache>
                  <c:formatCode>General</c:formatCode>
                  <c:ptCount val="198"/>
                  <c:pt idx="0">
                    <c:v>4.2926173852784331</c:v>
                  </c:pt>
                  <c:pt idx="1">
                    <c:v>0.3400071809532253</c:v>
                  </c:pt>
                  <c:pt idx="2">
                    <c:v>3.0496852460576429</c:v>
                  </c:pt>
                  <c:pt idx="3">
                    <c:v>3.3142165257933907</c:v>
                  </c:pt>
                  <c:pt idx="4">
                    <c:v>0</c:v>
                  </c:pt>
                  <c:pt idx="5">
                    <c:v>1.6407344100481316</c:v>
                  </c:pt>
                  <c:pt idx="6">
                    <c:v>0</c:v>
                  </c:pt>
                  <c:pt idx="7">
                    <c:v>0</c:v>
                  </c:pt>
                  <c:pt idx="9">
                    <c:v>0</c:v>
                  </c:pt>
                  <c:pt idx="10">
                    <c:v>0.74685517797759648</c:v>
                  </c:pt>
                  <c:pt idx="11">
                    <c:v>0</c:v>
                  </c:pt>
                  <c:pt idx="12">
                    <c:v>1.7817712358305384</c:v>
                  </c:pt>
                  <c:pt idx="13">
                    <c:v>2.8104008632591464</c:v>
                  </c:pt>
                  <c:pt idx="14">
                    <c:v>2.2616448948222798</c:v>
                  </c:pt>
                  <c:pt idx="15">
                    <c:v>4.0436512580217894</c:v>
                  </c:pt>
                  <c:pt idx="16">
                    <c:v>2.1333653928862217</c:v>
                  </c:pt>
                  <c:pt idx="19">
                    <c:v>1.9362152316181391</c:v>
                  </c:pt>
                  <c:pt idx="20">
                    <c:v>1.4427754403698347</c:v>
                  </c:pt>
                  <c:pt idx="21">
                    <c:v>4.9205044712409336</c:v>
                  </c:pt>
                  <c:pt idx="22">
                    <c:v>3.9570744637687776</c:v>
                  </c:pt>
                  <c:pt idx="23">
                    <c:v>3.7997330815094226</c:v>
                  </c:pt>
                  <c:pt idx="24">
                    <c:v>4.1144158460281322</c:v>
                  </c:pt>
                  <c:pt idx="25">
                    <c:v>1.132209591516584</c:v>
                  </c:pt>
                  <c:pt idx="26">
                    <c:v>4.0171018794736417</c:v>
                  </c:pt>
                  <c:pt idx="27">
                    <c:v>5.3960552125604542</c:v>
                  </c:pt>
                  <c:pt idx="28">
                    <c:v>2.6381485463868288</c:v>
                  </c:pt>
                  <c:pt idx="29">
                    <c:v>2.8369139986319403</c:v>
                  </c:pt>
                  <c:pt idx="30">
                    <c:v>2.7210275398543744</c:v>
                  </c:pt>
                  <c:pt idx="31">
                    <c:v>2.9528004574095061</c:v>
                  </c:pt>
                  <c:pt idx="32">
                    <c:v>3.5169803573409726</c:v>
                  </c:pt>
                  <c:pt idx="33">
                    <c:v>4.023713765865681</c:v>
                  </c:pt>
                  <c:pt idx="34">
                    <c:v>2.6269509298460818</c:v>
                  </c:pt>
                  <c:pt idx="35">
                    <c:v>1.061918274155083</c:v>
                  </c:pt>
                  <c:pt idx="36">
                    <c:v>1.7051911484117763</c:v>
                  </c:pt>
                  <c:pt idx="37">
                    <c:v>0.41864539989838961</c:v>
                  </c:pt>
                  <c:pt idx="38">
                    <c:v>4.0907782112448974</c:v>
                  </c:pt>
                  <c:pt idx="39">
                    <c:v>2.6103696706631907</c:v>
                  </c:pt>
                  <c:pt idx="40">
                    <c:v>2.3973387116832283</c:v>
                  </c:pt>
                  <c:pt idx="41">
                    <c:v>2.6310219894427846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2.3083337525497782</c:v>
                  </c:pt>
                  <c:pt idx="52">
                    <c:v>0</c:v>
                  </c:pt>
                  <c:pt idx="53">
                    <c:v>0</c:v>
                  </c:pt>
                  <c:pt idx="54">
                    <c:v>1.9510423909822743</c:v>
                  </c:pt>
                  <c:pt idx="55">
                    <c:v>0</c:v>
                  </c:pt>
                  <c:pt idx="56">
                    <c:v>0</c:v>
                  </c:pt>
                  <c:pt idx="57">
                    <c:v>0.63375482991869025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1.9223378447099373</c:v>
                  </c:pt>
                  <c:pt idx="63">
                    <c:v>2.2962862208669357</c:v>
                  </c:pt>
                  <c:pt idx="64">
                    <c:v>1.3645102519873951</c:v>
                  </c:pt>
                  <c:pt idx="65">
                    <c:v>2.1062170612754811</c:v>
                  </c:pt>
                  <c:pt idx="66">
                    <c:v>1.3375948952058077</c:v>
                  </c:pt>
                  <c:pt idx="67">
                    <c:v>1.9386084886602508</c:v>
                  </c:pt>
                  <c:pt idx="68">
                    <c:v>0.73658130175136449</c:v>
                  </c:pt>
                  <c:pt idx="69">
                    <c:v>3.8973402200679717</c:v>
                  </c:pt>
                  <c:pt idx="70">
                    <c:v>1.6461930823538711</c:v>
                  </c:pt>
                  <c:pt idx="71">
                    <c:v>2.2111356246367802</c:v>
                  </c:pt>
                  <c:pt idx="72">
                    <c:v>2.1422129901267093</c:v>
                  </c:pt>
                  <c:pt idx="73">
                    <c:v>2.4368512369361515</c:v>
                  </c:pt>
                  <c:pt idx="74">
                    <c:v>1.3534347847081856</c:v>
                  </c:pt>
                  <c:pt idx="75">
                    <c:v>3.5202676891641174</c:v>
                  </c:pt>
                  <c:pt idx="76">
                    <c:v>4.1694535428446144</c:v>
                  </c:pt>
                  <c:pt idx="77">
                    <c:v>4.2531726190589465</c:v>
                  </c:pt>
                  <c:pt idx="78">
                    <c:v>4.116152050055069</c:v>
                  </c:pt>
                  <c:pt idx="79">
                    <c:v>4.390193188062824</c:v>
                  </c:pt>
                  <c:pt idx="80">
                    <c:v>1.7410329175557653</c:v>
                  </c:pt>
                  <c:pt idx="81">
                    <c:v>3.7591214022108588</c:v>
                  </c:pt>
                  <c:pt idx="82">
                    <c:v>0.92654511934145922</c:v>
                  </c:pt>
                  <c:pt idx="83">
                    <c:v>3.3831082506618388</c:v>
                  </c:pt>
                  <c:pt idx="84">
                    <c:v>2.8355624787207603</c:v>
                  </c:pt>
                  <c:pt idx="85">
                    <c:v>1.8913999655573734</c:v>
                  </c:pt>
                  <c:pt idx="86">
                    <c:v>3.0615257736606702</c:v>
                  </c:pt>
                  <c:pt idx="87">
                    <c:v>1.766493886170839</c:v>
                  </c:pt>
                  <c:pt idx="88">
                    <c:v>3.2416478089265222</c:v>
                  </c:pt>
                  <c:pt idx="89">
                    <c:v>0.29133996341515567</c:v>
                  </c:pt>
                  <c:pt idx="90">
                    <c:v>2.4780675502605929</c:v>
                  </c:pt>
                  <c:pt idx="91">
                    <c:v>1.7361835539470731</c:v>
                  </c:pt>
                  <c:pt idx="92">
                    <c:v>2.1055153194259826</c:v>
                  </c:pt>
                  <c:pt idx="93">
                    <c:v>1.7330719290983791</c:v>
                  </c:pt>
                  <c:pt idx="94">
                    <c:v>0.4489340963931332</c:v>
                  </c:pt>
                  <c:pt idx="95">
                    <c:v>0</c:v>
                  </c:pt>
                  <c:pt idx="96">
                    <c:v>0.89786819278626639</c:v>
                  </c:pt>
                  <c:pt idx="97">
                    <c:v>3.2678007057089751</c:v>
                  </c:pt>
                  <c:pt idx="98">
                    <c:v>1.7769239977685229</c:v>
                  </c:pt>
                  <c:pt idx="99">
                    <c:v>1.7535364350327214</c:v>
                  </c:pt>
                  <c:pt idx="100">
                    <c:v>3.201135010908541</c:v>
                  </c:pt>
                  <c:pt idx="101">
                    <c:v>3.639944302485751</c:v>
                  </c:pt>
                  <c:pt idx="102">
                    <c:v>2.7623257193313311</c:v>
                  </c:pt>
                  <c:pt idx="103">
                    <c:v>2.0579918922519838</c:v>
                  </c:pt>
                  <c:pt idx="104">
                    <c:v>2.3024811217047638</c:v>
                  </c:pt>
                  <c:pt idx="105">
                    <c:v>3.2192525055889236</c:v>
                  </c:pt>
                  <c:pt idx="106">
                    <c:v>4.0322819683570321</c:v>
                  </c:pt>
                  <c:pt idx="107">
                    <c:v>2.8952718322010558</c:v>
                  </c:pt>
                  <c:pt idx="108">
                    <c:v>5.1692921045130085</c:v>
                  </c:pt>
                  <c:pt idx="109">
                    <c:v>0</c:v>
                  </c:pt>
                  <c:pt idx="110">
                    <c:v>2.1690468398216707</c:v>
                  </c:pt>
                  <c:pt idx="111">
                    <c:v>1.522794712758532</c:v>
                  </c:pt>
                  <c:pt idx="112">
                    <c:v>1.8466104382158637</c:v>
                  </c:pt>
                  <c:pt idx="113">
                    <c:v>0</c:v>
                  </c:pt>
                  <c:pt idx="114">
                    <c:v>10.464827170696019</c:v>
                  </c:pt>
                  <c:pt idx="115">
                    <c:v>3.3562755122363797</c:v>
                  </c:pt>
                  <c:pt idx="116">
                    <c:v>4.3660826037641876</c:v>
                  </c:pt>
                  <c:pt idx="117">
                    <c:v>2.5540859818780031</c:v>
                  </c:pt>
                  <c:pt idx="118">
                    <c:v>3.1486579510669488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2.0550477249299242</c:v>
                  </c:pt>
                  <c:pt idx="123">
                    <c:v>2.5064722871871408</c:v>
                  </c:pt>
                  <c:pt idx="124">
                    <c:v>1.6036231626727071</c:v>
                  </c:pt>
                  <c:pt idx="125">
                    <c:v>1.5445406150427941</c:v>
                  </c:pt>
                  <c:pt idx="126">
                    <c:v>2.0867536411700929</c:v>
                  </c:pt>
                  <c:pt idx="127">
                    <c:v>1.0023275889154952</c:v>
                  </c:pt>
                  <c:pt idx="128">
                    <c:v>3.8805158749285158</c:v>
                  </c:pt>
                  <c:pt idx="129">
                    <c:v>1.9304147109415535</c:v>
                  </c:pt>
                  <c:pt idx="130">
                    <c:v>5.8306170389154781</c:v>
                  </c:pt>
                  <c:pt idx="131">
                    <c:v>4.2374945696372501</c:v>
                  </c:pt>
                  <c:pt idx="132">
                    <c:v>5.6140175001682771</c:v>
                  </c:pt>
                  <c:pt idx="133">
                    <c:v>2.8609716391062237</c:v>
                  </c:pt>
                  <c:pt idx="134">
                    <c:v>1.2587821984969874</c:v>
                  </c:pt>
                  <c:pt idx="135">
                    <c:v>1.2587821984969874</c:v>
                  </c:pt>
                  <c:pt idx="137">
                    <c:v>2.890821737641053</c:v>
                  </c:pt>
                  <c:pt idx="138">
                    <c:v>1.6980614733355242</c:v>
                  </c:pt>
                  <c:pt idx="139">
                    <c:v>4.0835820019465823</c:v>
                  </c:pt>
                  <c:pt idx="140">
                    <c:v>2.1817800770648246</c:v>
                  </c:pt>
                  <c:pt idx="141">
                    <c:v>0.8155898472474219</c:v>
                  </c:pt>
                  <c:pt idx="142">
                    <c:v>3.547970306882227</c:v>
                  </c:pt>
                  <c:pt idx="143">
                    <c:v>3.201135010908541</c:v>
                  </c:pt>
                  <c:pt idx="144">
                    <c:v>1.9563526501958504</c:v>
                  </c:pt>
                  <c:pt idx="145">
                    <c:v>2.9090688592936083</c:v>
                  </c:pt>
                  <c:pt idx="146">
                    <c:v>2.3455607340226132</c:v>
                  </c:pt>
                  <c:pt idx="147">
                    <c:v>3.4725769845646033</c:v>
                  </c:pt>
                  <c:pt idx="148">
                    <c:v>1.9191978493203696</c:v>
                  </c:pt>
                  <c:pt idx="149">
                    <c:v>2.1849201371138851</c:v>
                  </c:pt>
                  <c:pt idx="151">
                    <c:v>4.9944640957532691</c:v>
                  </c:pt>
                  <c:pt idx="152">
                    <c:v>4.340294952737807</c:v>
                  </c:pt>
                  <c:pt idx="153">
                    <c:v>5.6486332387687312</c:v>
                  </c:pt>
                  <c:pt idx="154">
                    <c:v>2.7392655982848826</c:v>
                  </c:pt>
                  <c:pt idx="155">
                    <c:v>1.2151821753306606</c:v>
                  </c:pt>
                  <c:pt idx="156">
                    <c:v>4.2633490212391045</c:v>
                  </c:pt>
                  <c:pt idx="157">
                    <c:v>4.2531726190589465</c:v>
                  </c:pt>
                  <c:pt idx="158">
                    <c:v>0.96988746200845499</c:v>
                  </c:pt>
                  <c:pt idx="159">
                    <c:v>0.55138300347145019</c:v>
                  </c:pt>
                  <c:pt idx="163">
                    <c:v>3.2135985470740867</c:v>
                  </c:pt>
                  <c:pt idx="164">
                    <c:v>0</c:v>
                  </c:pt>
                  <c:pt idx="165">
                    <c:v>1.9069909846238318</c:v>
                  </c:pt>
                  <c:pt idx="166">
                    <c:v>3.1980564729870338</c:v>
                  </c:pt>
                  <c:pt idx="167">
                    <c:v>3.1488942614084734</c:v>
                  </c:pt>
                  <c:pt idx="168">
                    <c:v>4.7449239636396037</c:v>
                  </c:pt>
                  <c:pt idx="169">
                    <c:v>6.5806865251320668</c:v>
                  </c:pt>
                  <c:pt idx="170">
                    <c:v>2.9091614021471415</c:v>
                  </c:pt>
                  <c:pt idx="171">
                    <c:v>3.7981759959809178</c:v>
                  </c:pt>
                  <c:pt idx="172">
                    <c:v>1.5866060044295933</c:v>
                  </c:pt>
                  <c:pt idx="173">
                    <c:v>2.268407775230497</c:v>
                  </c:pt>
                  <c:pt idx="174">
                    <c:v>0.90480423362868967</c:v>
                  </c:pt>
                  <c:pt idx="175">
                    <c:v>2.3491132059971016</c:v>
                  </c:pt>
                  <c:pt idx="176">
                    <c:v>0.58484929025518162</c:v>
                  </c:pt>
                  <c:pt idx="177">
                    <c:v>0.62612482005679737</c:v>
                  </c:pt>
                  <c:pt idx="178">
                    <c:v>0.54357376045356587</c:v>
                  </c:pt>
                  <c:pt idx="179">
                    <c:v>3.0615257736606702</c:v>
                  </c:pt>
                  <c:pt idx="180">
                    <c:v>3.7997330815094226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4.2873620226059028</c:v>
                  </c:pt>
                  <c:pt idx="185">
                    <c:v>4.8218054967149664</c:v>
                  </c:pt>
                  <c:pt idx="186">
                    <c:v>1.7008916723027112</c:v>
                  </c:pt>
                  <c:pt idx="187">
                    <c:v>2.6103696706631907</c:v>
                  </c:pt>
                  <c:pt idx="188">
                    <c:v>0.79141367394223183</c:v>
                  </c:pt>
                  <c:pt idx="189">
                    <c:v>3.2239629612990486</c:v>
                  </c:pt>
                  <c:pt idx="190">
                    <c:v>1.4606772875989931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</c:numCache>
              </c:numRef>
            </c:plus>
            <c:minus>
              <c:numRef>
                <c:f>Sheet1!$AN$216:$AN$413</c:f>
                <c:numCache>
                  <c:formatCode>General</c:formatCode>
                  <c:ptCount val="198"/>
                  <c:pt idx="0">
                    <c:v>4.8117575386799505</c:v>
                  </c:pt>
                  <c:pt idx="1">
                    <c:v>0.50905592554172041</c:v>
                  </c:pt>
                  <c:pt idx="2">
                    <c:v>1.4708319011908164</c:v>
                  </c:pt>
                  <c:pt idx="3">
                    <c:v>2.1425656499503334</c:v>
                  </c:pt>
                  <c:pt idx="4">
                    <c:v>0</c:v>
                  </c:pt>
                  <c:pt idx="5">
                    <c:v>2.7696479355343104</c:v>
                  </c:pt>
                  <c:pt idx="6">
                    <c:v>0</c:v>
                  </c:pt>
                  <c:pt idx="7">
                    <c:v>0</c:v>
                  </c:pt>
                  <c:pt idx="9">
                    <c:v>0</c:v>
                  </c:pt>
                  <c:pt idx="10">
                    <c:v>1.0764013648254052</c:v>
                  </c:pt>
                  <c:pt idx="11">
                    <c:v>0</c:v>
                  </c:pt>
                  <c:pt idx="12">
                    <c:v>2.9902571863180665</c:v>
                  </c:pt>
                  <c:pt idx="13">
                    <c:v>1.1537064140453024</c:v>
                  </c:pt>
                  <c:pt idx="14">
                    <c:v>1.9851235769403215</c:v>
                  </c:pt>
                  <c:pt idx="15">
                    <c:v>1.911254225492105</c:v>
                  </c:pt>
                  <c:pt idx="16">
                    <c:v>1.8756022662317127</c:v>
                  </c:pt>
                  <c:pt idx="19">
                    <c:v>4.0112747884998372</c:v>
                  </c:pt>
                  <c:pt idx="20">
                    <c:v>2.6427717835340445</c:v>
                  </c:pt>
                  <c:pt idx="21">
                    <c:v>3.343200974089259</c:v>
                  </c:pt>
                  <c:pt idx="22">
                    <c:v>3.2423336701902454</c:v>
                  </c:pt>
                  <c:pt idx="23">
                    <c:v>3.258756161705354</c:v>
                  </c:pt>
                  <c:pt idx="24">
                    <c:v>3.2259111786751369</c:v>
                  </c:pt>
                  <c:pt idx="25">
                    <c:v>2.6922061206236925</c:v>
                  </c:pt>
                  <c:pt idx="26">
                    <c:v>3.1692876722200793</c:v>
                  </c:pt>
                  <c:pt idx="27">
                    <c:v>3.43453365393973</c:v>
                  </c:pt>
                  <c:pt idx="28">
                    <c:v>2.9040416905004283</c:v>
                  </c:pt>
                  <c:pt idx="29">
                    <c:v>4.5916336236248156</c:v>
                  </c:pt>
                  <c:pt idx="30">
                    <c:v>4.4744311337220051</c:v>
                  </c:pt>
                  <c:pt idx="31">
                    <c:v>4.7088361135276262</c:v>
                  </c:pt>
                  <c:pt idx="32">
                    <c:v>5.2099386258225788</c:v>
                  </c:pt>
                  <c:pt idx="33">
                    <c:v>4.6474369942222431</c:v>
                  </c:pt>
                  <c:pt idx="34">
                    <c:v>2.5629855589022212</c:v>
                  </c:pt>
                  <c:pt idx="35">
                    <c:v>1.2798619481940994</c:v>
                  </c:pt>
                  <c:pt idx="36">
                    <c:v>2.1284076819969897</c:v>
                  </c:pt>
                  <c:pt idx="37">
                    <c:v>0.4313162143912091</c:v>
                  </c:pt>
                  <c:pt idx="38">
                    <c:v>4.0557426308957236</c:v>
                  </c:pt>
                  <c:pt idx="39">
                    <c:v>3.1119821365839084</c:v>
                  </c:pt>
                  <c:pt idx="40">
                    <c:v>5.1824110029710369</c:v>
                  </c:pt>
                  <c:pt idx="41">
                    <c:v>2.2581941620963351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5.3889274756919523</c:v>
                  </c:pt>
                  <c:pt idx="52">
                    <c:v>0</c:v>
                  </c:pt>
                  <c:pt idx="53">
                    <c:v>0</c:v>
                  </c:pt>
                  <c:pt idx="54">
                    <c:v>2.6631394108016222</c:v>
                  </c:pt>
                  <c:pt idx="55">
                    <c:v>0</c:v>
                  </c:pt>
                  <c:pt idx="56">
                    <c:v>0</c:v>
                  </c:pt>
                  <c:pt idx="57">
                    <c:v>0.55173090881130016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2.1615153936949434</c:v>
                  </c:pt>
                  <c:pt idx="63">
                    <c:v>3.3126064847654115</c:v>
                  </c:pt>
                  <c:pt idx="64">
                    <c:v>1.9825136879748555</c:v>
                  </c:pt>
                  <c:pt idx="65">
                    <c:v>1.1894260083445622</c:v>
                  </c:pt>
                  <c:pt idx="66">
                    <c:v>1.7430313423427308</c:v>
                  </c:pt>
                  <c:pt idx="67">
                    <c:v>3.0286908190896868</c:v>
                  </c:pt>
                  <c:pt idx="68">
                    <c:v>0.45737186559577492</c:v>
                  </c:pt>
                  <c:pt idx="69">
                    <c:v>3.5448038546750196</c:v>
                  </c:pt>
                  <c:pt idx="70">
                    <c:v>1.6168728934443943</c:v>
                  </c:pt>
                  <c:pt idx="71">
                    <c:v>3.4678101135279977</c:v>
                  </c:pt>
                  <c:pt idx="72">
                    <c:v>0.85598488396346029</c:v>
                  </c:pt>
                  <c:pt idx="73">
                    <c:v>1.9870086984869479</c:v>
                  </c:pt>
                  <c:pt idx="74">
                    <c:v>1.5279681260875893</c:v>
                  </c:pt>
                  <c:pt idx="75">
                    <c:v>2.4460492708863066</c:v>
                  </c:pt>
                  <c:pt idx="76">
                    <c:v>4.6546065528698453</c:v>
                  </c:pt>
                  <c:pt idx="77">
                    <c:v>3.8758206062933716</c:v>
                  </c:pt>
                  <c:pt idx="78">
                    <c:v>3.0262004696627534</c:v>
                  </c:pt>
                  <c:pt idx="79">
                    <c:v>4.7254407429239897</c:v>
                  </c:pt>
                  <c:pt idx="80">
                    <c:v>2.1604839391876207</c:v>
                  </c:pt>
                  <c:pt idx="81">
                    <c:v>3.5642316639652236</c:v>
                  </c:pt>
                  <c:pt idx="82">
                    <c:v>1.7814790934298794</c:v>
                  </c:pt>
                  <c:pt idx="83">
                    <c:v>3.5065241714487376</c:v>
                  </c:pt>
                  <c:pt idx="84">
                    <c:v>2.4274713946694484</c:v>
                  </c:pt>
                  <c:pt idx="85">
                    <c:v>2.8468720544141997</c:v>
                  </c:pt>
                  <c:pt idx="86">
                    <c:v>4.0436530068245515</c:v>
                  </c:pt>
                  <c:pt idx="87">
                    <c:v>2.2288384059840878</c:v>
                  </c:pt>
                  <c:pt idx="88">
                    <c:v>1.6089739330462689</c:v>
                  </c:pt>
                  <c:pt idx="89">
                    <c:v>2.8487028789219062</c:v>
                  </c:pt>
                  <c:pt idx="90">
                    <c:v>2.1801481494518908</c:v>
                  </c:pt>
                  <c:pt idx="91">
                    <c:v>1.9720100756116667</c:v>
                  </c:pt>
                  <c:pt idx="92">
                    <c:v>3.6080774744433417</c:v>
                  </c:pt>
                  <c:pt idx="93">
                    <c:v>3.2197886314777131</c:v>
                  </c:pt>
                  <c:pt idx="94">
                    <c:v>2.2706219015912792</c:v>
                  </c:pt>
                  <c:pt idx="95">
                    <c:v>0.83974026330327378</c:v>
                  </c:pt>
                  <c:pt idx="96">
                    <c:v>3.701503539879285</c:v>
                  </c:pt>
                  <c:pt idx="97">
                    <c:v>2.5662838920922098</c:v>
                  </c:pt>
                  <c:pt idx="98">
                    <c:v>4.4497095435448362</c:v>
                  </c:pt>
                  <c:pt idx="99">
                    <c:v>5.7827510413578187</c:v>
                  </c:pt>
                  <c:pt idx="100">
                    <c:v>5.5867791668363536</c:v>
                  </c:pt>
                  <c:pt idx="101">
                    <c:v>1.7671583030155287</c:v>
                  </c:pt>
                  <c:pt idx="102">
                    <c:v>9.4064000306571778</c:v>
                  </c:pt>
                  <c:pt idx="103">
                    <c:v>5.2581507089565704</c:v>
                  </c:pt>
                  <c:pt idx="104">
                    <c:v>3.8636224736732663</c:v>
                  </c:pt>
                  <c:pt idx="105">
                    <c:v>2.1397542166363421</c:v>
                  </c:pt>
                  <c:pt idx="106">
                    <c:v>3.1109788104225213</c:v>
                  </c:pt>
                  <c:pt idx="107">
                    <c:v>2.102689394966931</c:v>
                  </c:pt>
                  <c:pt idx="108">
                    <c:v>4.1192682258781117</c:v>
                  </c:pt>
                  <c:pt idx="109">
                    <c:v>0</c:v>
                  </c:pt>
                  <c:pt idx="110">
                    <c:v>2.3172990537297928</c:v>
                  </c:pt>
                  <c:pt idx="111">
                    <c:v>1.7440157508377794</c:v>
                  </c:pt>
                  <c:pt idx="112">
                    <c:v>1.7267833725260864</c:v>
                  </c:pt>
                  <c:pt idx="113">
                    <c:v>0</c:v>
                  </c:pt>
                  <c:pt idx="114">
                    <c:v>10.626611084233485</c:v>
                  </c:pt>
                  <c:pt idx="115">
                    <c:v>2.8544837301328947</c:v>
                  </c:pt>
                  <c:pt idx="116">
                    <c:v>4.1922243188868444</c:v>
                  </c:pt>
                  <c:pt idx="117">
                    <c:v>1.9427174108669512</c:v>
                  </c:pt>
                  <c:pt idx="118">
                    <c:v>2.4285094606448876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2.3714323756587588</c:v>
                  </c:pt>
                  <c:pt idx="123">
                    <c:v>3.3242653106014091</c:v>
                  </c:pt>
                  <c:pt idx="124">
                    <c:v>1.4185994407161084</c:v>
                  </c:pt>
                  <c:pt idx="125">
                    <c:v>1.7316792193383268</c:v>
                  </c:pt>
                  <c:pt idx="126">
                    <c:v>0.88283464272108425</c:v>
                  </c:pt>
                  <c:pt idx="127">
                    <c:v>2.5805237959555694</c:v>
                  </c:pt>
                  <c:pt idx="128">
                    <c:v>3.9385571402479913</c:v>
                  </c:pt>
                  <c:pt idx="129">
                    <c:v>1.9713498196791324</c:v>
                  </c:pt>
                  <c:pt idx="130">
                    <c:v>5.90576446081685</c:v>
                  </c:pt>
                  <c:pt idx="131">
                    <c:v>3.4138988397739851</c:v>
                  </c:pt>
                  <c:pt idx="132">
                    <c:v>3.767268790157368</c:v>
                  </c:pt>
                  <c:pt idx="133">
                    <c:v>3.0605288893906017</c:v>
                  </c:pt>
                  <c:pt idx="134">
                    <c:v>2.8969426249519126</c:v>
                  </c:pt>
                  <c:pt idx="135">
                    <c:v>2.8969426249519126</c:v>
                  </c:pt>
                  <c:pt idx="137">
                    <c:v>2.2699462846534915</c:v>
                  </c:pt>
                  <c:pt idx="138">
                    <c:v>1.6038400677049387</c:v>
                  </c:pt>
                  <c:pt idx="139">
                    <c:v>2.936052501602044</c:v>
                  </c:pt>
                  <c:pt idx="140">
                    <c:v>1.0990908764800258</c:v>
                  </c:pt>
                  <c:pt idx="141">
                    <c:v>0.4002985397044112</c:v>
                  </c:pt>
                  <c:pt idx="142">
                    <c:v>1.7978832132556404</c:v>
                  </c:pt>
                  <c:pt idx="143">
                    <c:v>5.5867791668363536</c:v>
                  </c:pt>
                  <c:pt idx="144">
                    <c:v>5.7827510413578187</c:v>
                  </c:pt>
                  <c:pt idx="145">
                    <c:v>5.5867791668363536</c:v>
                  </c:pt>
                  <c:pt idx="146">
                    <c:v>1.7671583030155287</c:v>
                  </c:pt>
                  <c:pt idx="147">
                    <c:v>9.4064000306571778</c:v>
                  </c:pt>
                  <c:pt idx="148">
                    <c:v>1.9661291639089753</c:v>
                  </c:pt>
                  <c:pt idx="149">
                    <c:v>5.2581507089565704</c:v>
                  </c:pt>
                  <c:pt idx="151">
                    <c:v>4.9340091022393739</c:v>
                  </c:pt>
                  <c:pt idx="152">
                    <c:v>4.6630253219434081</c:v>
                  </c:pt>
                  <c:pt idx="153">
                    <c:v>5.2049928825353398</c:v>
                  </c:pt>
                  <c:pt idx="154">
                    <c:v>2.4835598060494086</c:v>
                  </c:pt>
                  <c:pt idx="155">
                    <c:v>0.95120386031752457</c:v>
                  </c:pt>
                  <c:pt idx="156">
                    <c:v>4.0159157517812929</c:v>
                  </c:pt>
                  <c:pt idx="157">
                    <c:v>3.8758206062933716</c:v>
                  </c:pt>
                  <c:pt idx="158">
                    <c:v>1.0515077001160344</c:v>
                  </c:pt>
                  <c:pt idx="159">
                    <c:v>0.57062106306573179</c:v>
                  </c:pt>
                  <c:pt idx="163">
                    <c:v>2.3842590423928169</c:v>
                  </c:pt>
                  <c:pt idx="164">
                    <c:v>0</c:v>
                  </c:pt>
                  <c:pt idx="165">
                    <c:v>2.5000865729887236</c:v>
                  </c:pt>
                  <c:pt idx="166">
                    <c:v>4.1915708414725845</c:v>
                  </c:pt>
                  <c:pt idx="167">
                    <c:v>2.7470527925772732</c:v>
                  </c:pt>
                  <c:pt idx="168">
                    <c:v>4.8667432300808322</c:v>
                  </c:pt>
                  <c:pt idx="169">
                    <c:v>6.1052530367919537</c:v>
                  </c:pt>
                  <c:pt idx="170">
                    <c:v>3.6282334233697098</c:v>
                  </c:pt>
                  <c:pt idx="171">
                    <c:v>3.4627792711924941</c:v>
                  </c:pt>
                  <c:pt idx="172">
                    <c:v>3.2698156474353253</c:v>
                  </c:pt>
                  <c:pt idx="173">
                    <c:v>2.5886013554124019</c:v>
                  </c:pt>
                  <c:pt idx="174">
                    <c:v>3.9510299394582487</c:v>
                  </c:pt>
                  <c:pt idx="175">
                    <c:v>0.29771891812588575</c:v>
                  </c:pt>
                  <c:pt idx="176">
                    <c:v>1.5313604411831152</c:v>
                  </c:pt>
                  <c:pt idx="177">
                    <c:v>2.941080793946266</c:v>
                  </c:pt>
                  <c:pt idx="178">
                    <c:v>0.12164008841996463</c:v>
                  </c:pt>
                  <c:pt idx="179">
                    <c:v>4.0436530068245515</c:v>
                  </c:pt>
                  <c:pt idx="180">
                    <c:v>3.258756161705354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2.780989820294443</c:v>
                  </c:pt>
                  <c:pt idx="185">
                    <c:v>2.6859364571144888</c:v>
                  </c:pt>
                  <c:pt idx="186">
                    <c:v>2.0508334512423207</c:v>
                  </c:pt>
                  <c:pt idx="187">
                    <c:v>3.1119821365839084</c:v>
                  </c:pt>
                  <c:pt idx="188">
                    <c:v>0.98968476590073318</c:v>
                  </c:pt>
                  <c:pt idx="189">
                    <c:v>2.4234165170472508</c:v>
                  </c:pt>
                  <c:pt idx="190">
                    <c:v>1.7917072913591694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</c:numCache>
              </c:numRef>
            </c:minus>
          </c:errBars>
          <c:cat>
            <c:strRef>
              <c:f>Sheet1!$AG$216:$AG$413</c:f>
              <c:strCache>
                <c:ptCount val="198"/>
                <c:pt idx="0">
                  <c:v>PTEN</c:v>
                </c:pt>
                <c:pt idx="1">
                  <c:v>BRCA1</c:v>
                </c:pt>
                <c:pt idx="2">
                  <c:v>BRCA2</c:v>
                </c:pt>
                <c:pt idx="3">
                  <c:v>NF-1</c:v>
                </c:pt>
                <c:pt idx="4">
                  <c:v>0.00 </c:v>
                </c:pt>
                <c:pt idx="5">
                  <c:v>ATM</c:v>
                </c:pt>
                <c:pt idx="6">
                  <c:v>PTCH</c:v>
                </c:pt>
                <c:pt idx="7">
                  <c:v>0.00 </c:v>
                </c:pt>
                <c:pt idx="9">
                  <c:v>maspin</c:v>
                </c:pt>
                <c:pt idx="10">
                  <c:v>DMBT1</c:v>
                </c:pt>
                <c:pt idx="11">
                  <c:v>PIM-1</c:v>
                </c:pt>
                <c:pt idx="12">
                  <c:v>CEA</c:v>
                </c:pt>
                <c:pt idx="13">
                  <c:v>14 3 3</c:v>
                </c:pt>
                <c:pt idx="14">
                  <c:v>survivin</c:v>
                </c:pt>
                <c:pt idx="15">
                  <c:v>Muc1</c:v>
                </c:pt>
                <c:pt idx="16">
                  <c:v>Muc4</c:v>
                </c:pt>
                <c:pt idx="17">
                  <c:v>0.00 </c:v>
                </c:pt>
                <c:pt idx="18">
                  <c:v>0.00 </c:v>
                </c:pt>
                <c:pt idx="19">
                  <c:v>HO-1</c:v>
                </c:pt>
                <c:pt idx="20">
                  <c:v>HSP-27</c:v>
                </c:pt>
                <c:pt idx="21">
                  <c:v>HSP-70</c:v>
                </c:pt>
                <c:pt idx="22">
                  <c:v>HSP-90</c:v>
                </c:pt>
                <c:pt idx="23">
                  <c:v>HSP-90</c:v>
                </c:pt>
                <c:pt idx="24">
                  <c:v>HSP-90-1</c:v>
                </c:pt>
                <c:pt idx="25">
                  <c:v>SOD-1</c:v>
                </c:pt>
                <c:pt idx="26">
                  <c:v>LC3</c:v>
                </c:pt>
                <c:pt idx="27">
                  <c:v>LC3</c:v>
                </c:pt>
                <c:pt idx="28">
                  <c:v>LC3-1</c:v>
                </c:pt>
                <c:pt idx="29">
                  <c:v>GST</c:v>
                </c:pt>
                <c:pt idx="30">
                  <c:v>GST</c:v>
                </c:pt>
                <c:pt idx="31">
                  <c:v>GST-1</c:v>
                </c:pt>
                <c:pt idx="32">
                  <c:v>NOS-1</c:v>
                </c:pt>
                <c:pt idx="33">
                  <c:v>AMPK</c:v>
                </c:pt>
                <c:pt idx="34">
                  <c:v>TERT</c:v>
                </c:pt>
                <c:pt idx="35">
                  <c:v>pAKT1/2/3</c:v>
                </c:pt>
                <c:pt idx="36">
                  <c:v>pAKT1/2/3</c:v>
                </c:pt>
                <c:pt idx="37">
                  <c:v>pAKT1/2/3</c:v>
                </c:pt>
                <c:pt idx="38">
                  <c:v>mTOR</c:v>
                </c:pt>
                <c:pt idx="39">
                  <c:v>PKC</c:v>
                </c:pt>
                <c:pt idx="40">
                  <c:v>MDR</c:v>
                </c:pt>
                <c:pt idx="41">
                  <c:v>leptin</c:v>
                </c:pt>
                <c:pt idx="45">
                  <c:v>0.00 </c:v>
                </c:pt>
                <c:pt idx="46">
                  <c:v>pan-K</c:v>
                </c:pt>
                <c:pt idx="47">
                  <c:v>KL1</c:v>
                </c:pt>
                <c:pt idx="48">
                  <c:v>CK-7</c:v>
                </c:pt>
                <c:pt idx="49">
                  <c:v>CK-14</c:v>
                </c:pt>
                <c:pt idx="50">
                  <c:v>α-actin</c:v>
                </c:pt>
                <c:pt idx="51">
                  <c:v>p63</c:v>
                </c:pt>
                <c:pt idx="52">
                  <c:v>vimentin</c:v>
                </c:pt>
                <c:pt idx="53">
                  <c:v>TGase-1 ( K )</c:v>
                </c:pt>
                <c:pt idx="54">
                  <c:v>TGase-2</c:v>
                </c:pt>
                <c:pt idx="55">
                  <c:v>TGase-3 ( E )</c:v>
                </c:pt>
                <c:pt idx="56">
                  <c:v>TGase-4 ( P )</c:v>
                </c:pt>
                <c:pt idx="57">
                  <c:v>caveolin</c:v>
                </c:pt>
                <c:pt idx="58">
                  <c:v>0.00 </c:v>
                </c:pt>
                <c:pt idx="59">
                  <c:v>0.00 </c:v>
                </c:pt>
                <c:pt idx="60">
                  <c:v>0.00 </c:v>
                </c:pt>
                <c:pt idx="61">
                  <c:v>0.00 </c:v>
                </c:pt>
                <c:pt idx="62">
                  <c:v>TNFα</c:v>
                </c:pt>
                <c:pt idx="63">
                  <c:v>TNFα</c:v>
                </c:pt>
                <c:pt idx="64">
                  <c:v>TNFα-1</c:v>
                </c:pt>
                <c:pt idx="65">
                  <c:v>TNFα-2</c:v>
                </c:pt>
                <c:pt idx="66">
                  <c:v>IL-1</c:v>
                </c:pt>
                <c:pt idx="67">
                  <c:v>IL-1</c:v>
                </c:pt>
                <c:pt idx="68">
                  <c:v>IL-1-1</c:v>
                </c:pt>
                <c:pt idx="69">
                  <c:v>IL-6</c:v>
                </c:pt>
                <c:pt idx="70">
                  <c:v>IL-8</c:v>
                </c:pt>
                <c:pt idx="71">
                  <c:v>IL-10</c:v>
                </c:pt>
                <c:pt idx="72">
                  <c:v>IL-12</c:v>
                </c:pt>
                <c:pt idx="73">
                  <c:v>IL-28</c:v>
                </c:pt>
                <c:pt idx="74">
                  <c:v>IL-28</c:v>
                </c:pt>
                <c:pt idx="75">
                  <c:v>IL-28-1</c:v>
                </c:pt>
                <c:pt idx="76">
                  <c:v>MMP-1</c:v>
                </c:pt>
                <c:pt idx="77">
                  <c:v>MMP-2</c:v>
                </c:pt>
                <c:pt idx="78">
                  <c:v>MMP-2</c:v>
                </c:pt>
                <c:pt idx="79">
                  <c:v>MMP-2-1</c:v>
                </c:pt>
                <c:pt idx="80">
                  <c:v>MMP-3</c:v>
                </c:pt>
                <c:pt idx="81">
                  <c:v>MMP-9</c:v>
                </c:pt>
                <c:pt idx="82">
                  <c:v>MMP-10</c:v>
                </c:pt>
                <c:pt idx="83">
                  <c:v>MMP-12</c:v>
                </c:pt>
                <c:pt idx="84">
                  <c:v>cathepsin C</c:v>
                </c:pt>
                <c:pt idx="85">
                  <c:v>cathepsin G</c:v>
                </c:pt>
                <c:pt idx="86">
                  <c:v>cathepsin K</c:v>
                </c:pt>
                <c:pt idx="87">
                  <c:v>lysozyme</c:v>
                </c:pt>
                <c:pt idx="88">
                  <c:v>lysozyme</c:v>
                </c:pt>
                <c:pt idx="89">
                  <c:v>lysozyme-1</c:v>
                </c:pt>
                <c:pt idx="90">
                  <c:v>LTA4H</c:v>
                </c:pt>
                <c:pt idx="91">
                  <c:v>M-CSF</c:v>
                </c:pt>
                <c:pt idx="92">
                  <c:v>CXCR4</c:v>
                </c:pt>
                <c:pt idx="93">
                  <c:v>LL-37</c:v>
                </c:pt>
                <c:pt idx="94">
                  <c:v>α1-AT</c:v>
                </c:pt>
                <c:pt idx="95">
                  <c:v>α1-AT</c:v>
                </c:pt>
                <c:pt idx="96">
                  <c:v>α1-AT-1</c:v>
                </c:pt>
                <c:pt idx="97">
                  <c:v>CD3</c:v>
                </c:pt>
                <c:pt idx="98">
                  <c:v>CD20</c:v>
                </c:pt>
                <c:pt idx="99">
                  <c:v>CD28</c:v>
                </c:pt>
                <c:pt idx="100">
                  <c:v>CD31</c:v>
                </c:pt>
                <c:pt idx="101">
                  <c:v>CD31</c:v>
                </c:pt>
                <c:pt idx="102">
                  <c:v>CD31-1</c:v>
                </c:pt>
                <c:pt idx="103">
                  <c:v>CD34</c:v>
                </c:pt>
                <c:pt idx="104">
                  <c:v>CD40</c:v>
                </c:pt>
                <c:pt idx="105">
                  <c:v>CD54</c:v>
                </c:pt>
                <c:pt idx="106">
                  <c:v>CD56</c:v>
                </c:pt>
                <c:pt idx="107">
                  <c:v>CD56</c:v>
                </c:pt>
                <c:pt idx="108">
                  <c:v>CD56-1</c:v>
                </c:pt>
                <c:pt idx="109">
                  <c:v>0.00 </c:v>
                </c:pt>
                <c:pt idx="110">
                  <c:v>CD68</c:v>
                </c:pt>
                <c:pt idx="111">
                  <c:v>CD80</c:v>
                </c:pt>
                <c:pt idx="112">
                  <c:v>CD99</c:v>
                </c:pt>
                <c:pt idx="113">
                  <c:v>CD99 (MIC2)-1</c:v>
                </c:pt>
                <c:pt idx="114">
                  <c:v>COX-1</c:v>
                </c:pt>
                <c:pt idx="115">
                  <c:v>COX-2</c:v>
                </c:pt>
                <c:pt idx="116">
                  <c:v>COX-2</c:v>
                </c:pt>
                <c:pt idx="117">
                  <c:v>COX-2-1</c:v>
                </c:pt>
                <c:pt idx="118">
                  <c:v>COX-2-2</c:v>
                </c:pt>
                <c:pt idx="119">
                  <c:v>0.00 </c:v>
                </c:pt>
                <c:pt idx="120">
                  <c:v>0.00 </c:v>
                </c:pt>
                <c:pt idx="121">
                  <c:v>0.00 </c:v>
                </c:pt>
                <c:pt idx="122">
                  <c:v>angiogenin</c:v>
                </c:pt>
                <c:pt idx="123">
                  <c:v>angiogenin</c:v>
                </c:pt>
                <c:pt idx="124">
                  <c:v>angiogenin-1</c:v>
                </c:pt>
                <c:pt idx="125">
                  <c:v>HIF</c:v>
                </c:pt>
                <c:pt idx="126">
                  <c:v>HIF</c:v>
                </c:pt>
                <c:pt idx="127">
                  <c:v>HIF-1</c:v>
                </c:pt>
                <c:pt idx="128">
                  <c:v>ET-1</c:v>
                </c:pt>
                <c:pt idx="129">
                  <c:v>endothelin-1 (ET-1)</c:v>
                </c:pt>
                <c:pt idx="130">
                  <c:v>ET-1-1</c:v>
                </c:pt>
                <c:pt idx="131">
                  <c:v>VEGF-A</c:v>
                </c:pt>
                <c:pt idx="132">
                  <c:v>VEGF-A</c:v>
                </c:pt>
                <c:pt idx="133">
                  <c:v>VEGF-A-1</c:v>
                </c:pt>
                <c:pt idx="134">
                  <c:v>VEGF-C</c:v>
                </c:pt>
                <c:pt idx="135">
                  <c:v>VEGF-C</c:v>
                </c:pt>
                <c:pt idx="136">
                  <c:v>VEGF-C-1</c:v>
                </c:pt>
                <c:pt idx="137">
                  <c:v>vWF</c:v>
                </c:pt>
                <c:pt idx="138">
                  <c:v>vWF</c:v>
                </c:pt>
                <c:pt idx="139">
                  <c:v>vWF-1</c:v>
                </c:pt>
                <c:pt idx="140">
                  <c:v>CMG2</c:v>
                </c:pt>
                <c:pt idx="141">
                  <c:v>CMG2</c:v>
                </c:pt>
                <c:pt idx="142">
                  <c:v>CMG2-1</c:v>
                </c:pt>
                <c:pt idx="143">
                  <c:v>CD31</c:v>
                </c:pt>
                <c:pt idx="144">
                  <c:v>VEGFR2</c:v>
                </c:pt>
                <c:pt idx="145">
                  <c:v>p-VEGFR</c:v>
                </c:pt>
                <c:pt idx="146">
                  <c:v>p-VEGFR</c:v>
                </c:pt>
                <c:pt idx="147">
                  <c:v>p-VEGFR-1</c:v>
                </c:pt>
                <c:pt idx="148">
                  <c:v>FGF-2</c:v>
                </c:pt>
                <c:pt idx="149">
                  <c:v>PDGF-A</c:v>
                </c:pt>
                <c:pt idx="151">
                  <c:v>FLT-4</c:v>
                </c:pt>
                <c:pt idx="152">
                  <c:v>FLT-4</c:v>
                </c:pt>
                <c:pt idx="153">
                  <c:v>FLT-4 (D2-40)-1</c:v>
                </c:pt>
                <c:pt idx="154">
                  <c:v>LYVE-1</c:v>
                </c:pt>
                <c:pt idx="155">
                  <c:v>LYVE-1</c:v>
                </c:pt>
                <c:pt idx="156">
                  <c:v>LYVE-1-1</c:v>
                </c:pt>
                <c:pt idx="157">
                  <c:v>MMP-2</c:v>
                </c:pt>
                <c:pt idx="158">
                  <c:v>plasminogen</c:v>
                </c:pt>
                <c:pt idx="159">
                  <c:v>PAI-1</c:v>
                </c:pt>
                <c:pt idx="163">
                  <c:v>BMP-2</c:v>
                </c:pt>
                <c:pt idx="164">
                  <c:v>BMP-4</c:v>
                </c:pt>
                <c:pt idx="165">
                  <c:v>OPG</c:v>
                </c:pt>
                <c:pt idx="166">
                  <c:v>RANKL</c:v>
                </c:pt>
                <c:pt idx="167">
                  <c:v>osteocalcin</c:v>
                </c:pt>
                <c:pt idx="168">
                  <c:v>osteopontin</c:v>
                </c:pt>
                <c:pt idx="169">
                  <c:v>osteopontin</c:v>
                </c:pt>
                <c:pt idx="170">
                  <c:v>osteopontin-1</c:v>
                </c:pt>
                <c:pt idx="171">
                  <c:v>osteonectin</c:v>
                </c:pt>
                <c:pt idx="172">
                  <c:v>RUNX2</c:v>
                </c:pt>
                <c:pt idx="173">
                  <c:v>RUNX2</c:v>
                </c:pt>
                <c:pt idx="174">
                  <c:v>RUNX2-1</c:v>
                </c:pt>
                <c:pt idx="175">
                  <c:v>osterix</c:v>
                </c:pt>
                <c:pt idx="176">
                  <c:v>ALP</c:v>
                </c:pt>
                <c:pt idx="177">
                  <c:v>ALP</c:v>
                </c:pt>
                <c:pt idx="178">
                  <c:v>ALP-1</c:v>
                </c:pt>
                <c:pt idx="179">
                  <c:v>cathepsin K</c:v>
                </c:pt>
                <c:pt idx="180">
                  <c:v>HSP-90</c:v>
                </c:pt>
                <c:pt idx="182">
                  <c:v>0.00 </c:v>
                </c:pt>
                <c:pt idx="183">
                  <c:v>α-actin</c:v>
                </c:pt>
                <c:pt idx="184">
                  <c:v>PLC-β2</c:v>
                </c:pt>
                <c:pt idx="185">
                  <c:v>PI3K</c:v>
                </c:pt>
                <c:pt idx="186">
                  <c:v>PKC</c:v>
                </c:pt>
                <c:pt idx="187">
                  <c:v>PKC</c:v>
                </c:pt>
                <c:pt idx="188">
                  <c:v>PKC-1</c:v>
                </c:pt>
                <c:pt idx="189">
                  <c:v>p-PKCα</c:v>
                </c:pt>
                <c:pt idx="190">
                  <c:v>FAK</c:v>
                </c:pt>
                <c:pt idx="191">
                  <c:v>Integrin</c:v>
                </c:pt>
                <c:pt idx="192">
                  <c:v>ICAM (CD54)</c:v>
                </c:pt>
                <c:pt idx="193">
                  <c:v>NCAM (CD56)</c:v>
                </c:pt>
                <c:pt idx="194">
                  <c:v>HCAM (CD44)</c:v>
                </c:pt>
                <c:pt idx="195">
                  <c:v>PECAM (CD31)</c:v>
                </c:pt>
                <c:pt idx="196">
                  <c:v>Ep-CAM</c:v>
                </c:pt>
                <c:pt idx="197">
                  <c:v>E-cadherin</c:v>
                </c:pt>
              </c:strCache>
            </c:strRef>
          </c:cat>
          <c:val>
            <c:numRef>
              <c:f>Sheet1!$AI$216:$AI$413</c:f>
              <c:numCache>
                <c:formatCode>0.0_);[Red]\(0.0\)</c:formatCode>
                <c:ptCount val="198"/>
                <c:pt idx="0">
                  <c:v>100.97108512453259</c:v>
                </c:pt>
                <c:pt idx="1">
                  <c:v>98.617781615916982</c:v>
                </c:pt>
                <c:pt idx="2">
                  <c:v>105.21910612012677</c:v>
                </c:pt>
                <c:pt idx="3">
                  <c:v>101.33238642855412</c:v>
                </c:pt>
                <c:pt idx="4">
                  <c:v>0</c:v>
                </c:pt>
                <c:pt idx="5">
                  <c:v>106.00310619419535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99.552899682646625</c:v>
                </c:pt>
                <c:pt idx="11">
                  <c:v>0</c:v>
                </c:pt>
                <c:pt idx="12">
                  <c:v>102.97799742995961</c:v>
                </c:pt>
                <c:pt idx="13">
                  <c:v>95.97001893032575</c:v>
                </c:pt>
                <c:pt idx="14">
                  <c:v>101.75647088763469</c:v>
                </c:pt>
                <c:pt idx="15">
                  <c:v>108.14646412727342</c:v>
                </c:pt>
                <c:pt idx="16">
                  <c:v>107.26307223791704</c:v>
                </c:pt>
                <c:pt idx="19">
                  <c:v>105.85261528243812</c:v>
                </c:pt>
                <c:pt idx="20">
                  <c:v>106.12303585764067</c:v>
                </c:pt>
                <c:pt idx="21">
                  <c:v>120.51266507088533</c:v>
                </c:pt>
                <c:pt idx="22">
                  <c:v>101.18755313792741</c:v>
                </c:pt>
                <c:pt idx="23">
                  <c:v>101.52361841860954</c:v>
                </c:pt>
                <c:pt idx="24">
                  <c:v>100.85148785724527</c:v>
                </c:pt>
                <c:pt idx="25">
                  <c:v>113.98417386860594</c:v>
                </c:pt>
                <c:pt idx="26">
                  <c:v>102.49462762895267</c:v>
                </c:pt>
                <c:pt idx="27">
                  <c:v>100.879393155953</c:v>
                </c:pt>
                <c:pt idx="28">
                  <c:v>104.10986210195234</c:v>
                </c:pt>
                <c:pt idx="29">
                  <c:v>106.67735444189455</c:v>
                </c:pt>
                <c:pt idx="30">
                  <c:v>104.71893887957791</c:v>
                </c:pt>
                <c:pt idx="31">
                  <c:v>108.63577000421118</c:v>
                </c:pt>
                <c:pt idx="32">
                  <c:v>98.976796130862297</c:v>
                </c:pt>
                <c:pt idx="33">
                  <c:v>118.26577242901885</c:v>
                </c:pt>
                <c:pt idx="34">
                  <c:v>103.87829047858705</c:v>
                </c:pt>
                <c:pt idx="35">
                  <c:v>100.00514559465117</c:v>
                </c:pt>
                <c:pt idx="36">
                  <c:v>101.34770784981151</c:v>
                </c:pt>
                <c:pt idx="37">
                  <c:v>98.662583339490837</c:v>
                </c:pt>
                <c:pt idx="38">
                  <c:v>100.64114180441011</c:v>
                </c:pt>
                <c:pt idx="39">
                  <c:v>110.90627259334387</c:v>
                </c:pt>
                <c:pt idx="40">
                  <c:v>98.148892552270127</c:v>
                </c:pt>
                <c:pt idx="41">
                  <c:v>103.37538102496428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103.01613292296987</c:v>
                </c:pt>
                <c:pt idx="52">
                  <c:v>0</c:v>
                </c:pt>
                <c:pt idx="53">
                  <c:v>0</c:v>
                </c:pt>
                <c:pt idx="54">
                  <c:v>101.20833240812384</c:v>
                </c:pt>
                <c:pt idx="55">
                  <c:v>0</c:v>
                </c:pt>
                <c:pt idx="56">
                  <c:v>0</c:v>
                </c:pt>
                <c:pt idx="57">
                  <c:v>103.10174692792368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103.91100079475075</c:v>
                </c:pt>
                <c:pt idx="63">
                  <c:v>102.11526915085301</c:v>
                </c:pt>
                <c:pt idx="64">
                  <c:v>98.752100191050076</c:v>
                </c:pt>
                <c:pt idx="65">
                  <c:v>110.86563304234917</c:v>
                </c:pt>
                <c:pt idx="66">
                  <c:v>100.22879980645533</c:v>
                </c:pt>
                <c:pt idx="67">
                  <c:v>99.247110269347289</c:v>
                </c:pt>
                <c:pt idx="68">
                  <c:v>101.21048934356335</c:v>
                </c:pt>
                <c:pt idx="69">
                  <c:v>93.084704869272031</c:v>
                </c:pt>
                <c:pt idx="70">
                  <c:v>93.880326639905661</c:v>
                </c:pt>
                <c:pt idx="71">
                  <c:v>110.33988781970956</c:v>
                </c:pt>
                <c:pt idx="72">
                  <c:v>117.99227176481928</c:v>
                </c:pt>
                <c:pt idx="73">
                  <c:v>95.65725657607635</c:v>
                </c:pt>
                <c:pt idx="74">
                  <c:v>82.313687237925322</c:v>
                </c:pt>
                <c:pt idx="75">
                  <c:v>109.00082591422738</c:v>
                </c:pt>
                <c:pt idx="76">
                  <c:v>106.09866815317265</c:v>
                </c:pt>
                <c:pt idx="77">
                  <c:v>98.047934353502541</c:v>
                </c:pt>
                <c:pt idx="78">
                  <c:v>102.00540715896804</c:v>
                </c:pt>
                <c:pt idx="79">
                  <c:v>94.090461548037055</c:v>
                </c:pt>
                <c:pt idx="80">
                  <c:v>87.484657088885143</c:v>
                </c:pt>
                <c:pt idx="81">
                  <c:v>121.13671499086969</c:v>
                </c:pt>
                <c:pt idx="82">
                  <c:v>108.80793320806781</c:v>
                </c:pt>
                <c:pt idx="83">
                  <c:v>100.01258156001225</c:v>
                </c:pt>
                <c:pt idx="84">
                  <c:v>103.885122758215</c:v>
                </c:pt>
                <c:pt idx="85">
                  <c:v>108.51147471699809</c:v>
                </c:pt>
                <c:pt idx="86">
                  <c:v>103.59565914506814</c:v>
                </c:pt>
                <c:pt idx="87">
                  <c:v>101.08509355005386</c:v>
                </c:pt>
                <c:pt idx="88">
                  <c:v>102.21871736401012</c:v>
                </c:pt>
                <c:pt idx="89">
                  <c:v>99.951469736097593</c:v>
                </c:pt>
                <c:pt idx="90">
                  <c:v>92.356907821973209</c:v>
                </c:pt>
                <c:pt idx="91">
                  <c:v>107.42640639155374</c:v>
                </c:pt>
                <c:pt idx="92">
                  <c:v>90.281319204575979</c:v>
                </c:pt>
                <c:pt idx="93">
                  <c:v>108.89710295434534</c:v>
                </c:pt>
                <c:pt idx="94">
                  <c:v>103.02410496938725</c:v>
                </c:pt>
                <c:pt idx="95">
                  <c:v>104.38951741870697</c:v>
                </c:pt>
                <c:pt idx="96">
                  <c:v>101.65869252006755</c:v>
                </c:pt>
                <c:pt idx="97">
                  <c:v>98.627767291211896</c:v>
                </c:pt>
                <c:pt idx="98">
                  <c:v>100.54827340561761</c:v>
                </c:pt>
                <c:pt idx="99">
                  <c:v>102.83769729738239</c:v>
                </c:pt>
                <c:pt idx="100">
                  <c:v>105.39078278744833</c:v>
                </c:pt>
                <c:pt idx="101">
                  <c:v>113.94282423093233</c:v>
                </c:pt>
                <c:pt idx="102">
                  <c:v>96.83874134396433</c:v>
                </c:pt>
                <c:pt idx="103">
                  <c:v>98.055516388042648</c:v>
                </c:pt>
                <c:pt idx="104">
                  <c:v>100.6855029529264</c:v>
                </c:pt>
                <c:pt idx="105">
                  <c:v>106.73343679448375</c:v>
                </c:pt>
                <c:pt idx="106">
                  <c:v>101.00271476750831</c:v>
                </c:pt>
                <c:pt idx="107">
                  <c:v>107.25210247867494</c:v>
                </c:pt>
                <c:pt idx="108">
                  <c:v>94.753327056341661</c:v>
                </c:pt>
                <c:pt idx="109">
                  <c:v>0</c:v>
                </c:pt>
                <c:pt idx="110">
                  <c:v>104.15832415596861</c:v>
                </c:pt>
                <c:pt idx="111">
                  <c:v>100.57678025336483</c:v>
                </c:pt>
                <c:pt idx="112">
                  <c:v>97.981196173541349</c:v>
                </c:pt>
                <c:pt idx="113">
                  <c:v>0</c:v>
                </c:pt>
                <c:pt idx="114">
                  <c:v>96.529428418318972</c:v>
                </c:pt>
                <c:pt idx="115">
                  <c:v>98.984908663564838</c:v>
                </c:pt>
                <c:pt idx="116">
                  <c:v>93.181088619570758</c:v>
                </c:pt>
                <c:pt idx="117">
                  <c:v>102.76022002907661</c:v>
                </c:pt>
                <c:pt idx="118">
                  <c:v>101.01341734204716</c:v>
                </c:pt>
                <c:pt idx="120">
                  <c:v>0</c:v>
                </c:pt>
                <c:pt idx="121">
                  <c:v>0</c:v>
                </c:pt>
                <c:pt idx="122">
                  <c:v>92.965506943126371</c:v>
                </c:pt>
                <c:pt idx="123">
                  <c:v>90.859965540000516</c:v>
                </c:pt>
                <c:pt idx="124">
                  <c:v>95.071048346252226</c:v>
                </c:pt>
                <c:pt idx="125">
                  <c:v>102.87723519841592</c:v>
                </c:pt>
                <c:pt idx="126">
                  <c:v>105.40017055314354</c:v>
                </c:pt>
                <c:pt idx="127">
                  <c:v>100.3542998436883</c:v>
                </c:pt>
                <c:pt idx="128">
                  <c:v>100.93987364211794</c:v>
                </c:pt>
                <c:pt idx="129">
                  <c:v>105.98518875648114</c:v>
                </c:pt>
                <c:pt idx="130">
                  <c:v>95.894558527754754</c:v>
                </c:pt>
                <c:pt idx="131">
                  <c:v>95.844688347817069</c:v>
                </c:pt>
                <c:pt idx="132">
                  <c:v>90.254395666257466</c:v>
                </c:pt>
                <c:pt idx="133">
                  <c:v>101.43498102937667</c:v>
                </c:pt>
                <c:pt idx="134">
                  <c:v>100.39770094711162</c:v>
                </c:pt>
                <c:pt idx="135">
                  <c:v>100.39770094711162</c:v>
                </c:pt>
                <c:pt idx="137">
                  <c:v>101.63877031368571</c:v>
                </c:pt>
                <c:pt idx="138">
                  <c:v>103.64569798972634</c:v>
                </c:pt>
                <c:pt idx="139">
                  <c:v>99.631842637645065</c:v>
                </c:pt>
                <c:pt idx="140">
                  <c:v>102.43966261746556</c:v>
                </c:pt>
                <c:pt idx="141">
                  <c:v>97.114866418802734</c:v>
                </c:pt>
                <c:pt idx="142">
                  <c:v>107.7644588161284</c:v>
                </c:pt>
                <c:pt idx="143">
                  <c:v>105.39078278744833</c:v>
                </c:pt>
                <c:pt idx="144">
                  <c:v>99.660367179830388</c:v>
                </c:pt>
                <c:pt idx="145">
                  <c:v>99.844462638454331</c:v>
                </c:pt>
                <c:pt idx="146">
                  <c:v>98.707087368138176</c:v>
                </c:pt>
                <c:pt idx="147">
                  <c:v>100.98183790877047</c:v>
                </c:pt>
                <c:pt idx="148">
                  <c:v>98.688182202828557</c:v>
                </c:pt>
                <c:pt idx="149">
                  <c:v>97.56937001911588</c:v>
                </c:pt>
                <c:pt idx="151">
                  <c:v>99.387758081114498</c:v>
                </c:pt>
                <c:pt idx="152">
                  <c:v>107.19214330501757</c:v>
                </c:pt>
                <c:pt idx="153">
                  <c:v>91.583372857211444</c:v>
                </c:pt>
                <c:pt idx="154">
                  <c:v>99.108943989959101</c:v>
                </c:pt>
                <c:pt idx="155">
                  <c:v>97.527201891091536</c:v>
                </c:pt>
                <c:pt idx="156">
                  <c:v>100.69068608882665</c:v>
                </c:pt>
                <c:pt idx="157">
                  <c:v>98.047934353502541</c:v>
                </c:pt>
                <c:pt idx="158">
                  <c:v>99.612154434730044</c:v>
                </c:pt>
                <c:pt idx="159">
                  <c:v>101.70250777219101</c:v>
                </c:pt>
                <c:pt idx="163">
                  <c:v>104.298941394057</c:v>
                </c:pt>
                <c:pt idx="164">
                  <c:v>0</c:v>
                </c:pt>
                <c:pt idx="165">
                  <c:v>100.08706490968852</c:v>
                </c:pt>
                <c:pt idx="166">
                  <c:v>107.66339671746714</c:v>
                </c:pt>
                <c:pt idx="167">
                  <c:v>94.890739124083566</c:v>
                </c:pt>
                <c:pt idx="168">
                  <c:v>102.72248752003418</c:v>
                </c:pt>
                <c:pt idx="169">
                  <c:v>104.40510919348294</c:v>
                </c:pt>
                <c:pt idx="170">
                  <c:v>101.03986584658541</c:v>
                </c:pt>
                <c:pt idx="171">
                  <c:v>105.6290027042601</c:v>
                </c:pt>
                <c:pt idx="172">
                  <c:v>97.805455160412961</c:v>
                </c:pt>
                <c:pt idx="173">
                  <c:v>97.335772386666264</c:v>
                </c:pt>
                <c:pt idx="174">
                  <c:v>98.275137934159659</c:v>
                </c:pt>
                <c:pt idx="175">
                  <c:v>102.05037940058293</c:v>
                </c:pt>
                <c:pt idx="176">
                  <c:v>101.07936227936048</c:v>
                </c:pt>
                <c:pt idx="177">
                  <c:v>101.41079635664836</c:v>
                </c:pt>
                <c:pt idx="178">
                  <c:v>100.74792820207261</c:v>
                </c:pt>
                <c:pt idx="179">
                  <c:v>103.59565914506814</c:v>
                </c:pt>
                <c:pt idx="180">
                  <c:v>101.52361841860954</c:v>
                </c:pt>
                <c:pt idx="182">
                  <c:v>0</c:v>
                </c:pt>
                <c:pt idx="183">
                  <c:v>98.314442309603649</c:v>
                </c:pt>
                <c:pt idx="184">
                  <c:v>101.36773596015989</c:v>
                </c:pt>
                <c:pt idx="185">
                  <c:v>105.06530204032489</c:v>
                </c:pt>
                <c:pt idx="186">
                  <c:v>109.2277981635936</c:v>
                </c:pt>
                <c:pt idx="187">
                  <c:v>110.90627259334387</c:v>
                </c:pt>
                <c:pt idx="188">
                  <c:v>107.54932373384334</c:v>
                </c:pt>
                <c:pt idx="189">
                  <c:v>101.12432753912029</c:v>
                </c:pt>
                <c:pt idx="190">
                  <c:v>101.24322916051891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</c:numCache>
            </c:numRef>
          </c:val>
        </c:ser>
        <c:ser>
          <c:idx val="1"/>
          <c:order val="1"/>
          <c:tx>
            <c:strRef>
              <c:f>Sheet1!$AJ$6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5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Sheet1!$AM$216:$AM$413</c:f>
                <c:numCache>
                  <c:formatCode>General</c:formatCode>
                  <c:ptCount val="198"/>
                  <c:pt idx="0">
                    <c:v>4.2926173852784331</c:v>
                  </c:pt>
                  <c:pt idx="1">
                    <c:v>0.3400071809532253</c:v>
                  </c:pt>
                  <c:pt idx="2">
                    <c:v>3.0496852460576429</c:v>
                  </c:pt>
                  <c:pt idx="3">
                    <c:v>3.3142165257933907</c:v>
                  </c:pt>
                  <c:pt idx="4">
                    <c:v>0</c:v>
                  </c:pt>
                  <c:pt idx="5">
                    <c:v>1.6407344100481316</c:v>
                  </c:pt>
                  <c:pt idx="6">
                    <c:v>0</c:v>
                  </c:pt>
                  <c:pt idx="7">
                    <c:v>0</c:v>
                  </c:pt>
                  <c:pt idx="9">
                    <c:v>0</c:v>
                  </c:pt>
                  <c:pt idx="10">
                    <c:v>0.74685517797759648</c:v>
                  </c:pt>
                  <c:pt idx="11">
                    <c:v>0</c:v>
                  </c:pt>
                  <c:pt idx="12">
                    <c:v>1.7817712358305384</c:v>
                  </c:pt>
                  <c:pt idx="13">
                    <c:v>2.8104008632591464</c:v>
                  </c:pt>
                  <c:pt idx="14">
                    <c:v>2.2616448948222798</c:v>
                  </c:pt>
                  <c:pt idx="15">
                    <c:v>4.0436512580217894</c:v>
                  </c:pt>
                  <c:pt idx="16">
                    <c:v>2.1333653928862217</c:v>
                  </c:pt>
                  <c:pt idx="19">
                    <c:v>1.9362152316181391</c:v>
                  </c:pt>
                  <c:pt idx="20">
                    <c:v>1.4427754403698347</c:v>
                  </c:pt>
                  <c:pt idx="21">
                    <c:v>4.9205044712409336</c:v>
                  </c:pt>
                  <c:pt idx="22">
                    <c:v>3.9570744637687776</c:v>
                  </c:pt>
                  <c:pt idx="23">
                    <c:v>3.7997330815094226</c:v>
                  </c:pt>
                  <c:pt idx="24">
                    <c:v>4.1144158460281322</c:v>
                  </c:pt>
                  <c:pt idx="25">
                    <c:v>1.132209591516584</c:v>
                  </c:pt>
                  <c:pt idx="26">
                    <c:v>4.0171018794736417</c:v>
                  </c:pt>
                  <c:pt idx="27">
                    <c:v>5.3960552125604542</c:v>
                  </c:pt>
                  <c:pt idx="28">
                    <c:v>2.6381485463868288</c:v>
                  </c:pt>
                  <c:pt idx="29">
                    <c:v>2.8369139986319403</c:v>
                  </c:pt>
                  <c:pt idx="30">
                    <c:v>2.7210275398543744</c:v>
                  </c:pt>
                  <c:pt idx="31">
                    <c:v>2.9528004574095061</c:v>
                  </c:pt>
                  <c:pt idx="32">
                    <c:v>3.5169803573409726</c:v>
                  </c:pt>
                  <c:pt idx="33">
                    <c:v>4.023713765865681</c:v>
                  </c:pt>
                  <c:pt idx="34">
                    <c:v>2.6269509298460818</c:v>
                  </c:pt>
                  <c:pt idx="35">
                    <c:v>1.061918274155083</c:v>
                  </c:pt>
                  <c:pt idx="36">
                    <c:v>1.7051911484117763</c:v>
                  </c:pt>
                  <c:pt idx="37">
                    <c:v>0.41864539989838961</c:v>
                  </c:pt>
                  <c:pt idx="38">
                    <c:v>4.0907782112448974</c:v>
                  </c:pt>
                  <c:pt idx="39">
                    <c:v>2.6103696706631907</c:v>
                  </c:pt>
                  <c:pt idx="40">
                    <c:v>2.3973387116832283</c:v>
                  </c:pt>
                  <c:pt idx="41">
                    <c:v>2.6310219894427846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2.3083337525497782</c:v>
                  </c:pt>
                  <c:pt idx="52">
                    <c:v>0</c:v>
                  </c:pt>
                  <c:pt idx="53">
                    <c:v>0</c:v>
                  </c:pt>
                  <c:pt idx="54">
                    <c:v>1.9510423909822743</c:v>
                  </c:pt>
                  <c:pt idx="55">
                    <c:v>0</c:v>
                  </c:pt>
                  <c:pt idx="56">
                    <c:v>0</c:v>
                  </c:pt>
                  <c:pt idx="57">
                    <c:v>0.63375482991869025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1.9223378447099373</c:v>
                  </c:pt>
                  <c:pt idx="63">
                    <c:v>2.2962862208669357</c:v>
                  </c:pt>
                  <c:pt idx="64">
                    <c:v>1.3645102519873951</c:v>
                  </c:pt>
                  <c:pt idx="65">
                    <c:v>2.1062170612754811</c:v>
                  </c:pt>
                  <c:pt idx="66">
                    <c:v>1.3375948952058077</c:v>
                  </c:pt>
                  <c:pt idx="67">
                    <c:v>1.9386084886602508</c:v>
                  </c:pt>
                  <c:pt idx="68">
                    <c:v>0.73658130175136449</c:v>
                  </c:pt>
                  <c:pt idx="69">
                    <c:v>3.8973402200679717</c:v>
                  </c:pt>
                  <c:pt idx="70">
                    <c:v>1.6461930823538711</c:v>
                  </c:pt>
                  <c:pt idx="71">
                    <c:v>2.2111356246367802</c:v>
                  </c:pt>
                  <c:pt idx="72">
                    <c:v>2.1422129901267093</c:v>
                  </c:pt>
                  <c:pt idx="73">
                    <c:v>2.4368512369361515</c:v>
                  </c:pt>
                  <c:pt idx="74">
                    <c:v>1.3534347847081856</c:v>
                  </c:pt>
                  <c:pt idx="75">
                    <c:v>3.5202676891641174</c:v>
                  </c:pt>
                  <c:pt idx="76">
                    <c:v>4.1694535428446144</c:v>
                  </c:pt>
                  <c:pt idx="77">
                    <c:v>4.2531726190589465</c:v>
                  </c:pt>
                  <c:pt idx="78">
                    <c:v>4.116152050055069</c:v>
                  </c:pt>
                  <c:pt idx="79">
                    <c:v>4.390193188062824</c:v>
                  </c:pt>
                  <c:pt idx="80">
                    <c:v>1.7410329175557653</c:v>
                  </c:pt>
                  <c:pt idx="81">
                    <c:v>3.7591214022108588</c:v>
                  </c:pt>
                  <c:pt idx="82">
                    <c:v>0.92654511934145922</c:v>
                  </c:pt>
                  <c:pt idx="83">
                    <c:v>3.3831082506618388</c:v>
                  </c:pt>
                  <c:pt idx="84">
                    <c:v>2.8355624787207603</c:v>
                  </c:pt>
                  <c:pt idx="85">
                    <c:v>1.8913999655573734</c:v>
                  </c:pt>
                  <c:pt idx="86">
                    <c:v>3.0615257736606702</c:v>
                  </c:pt>
                  <c:pt idx="87">
                    <c:v>1.766493886170839</c:v>
                  </c:pt>
                  <c:pt idx="88">
                    <c:v>3.2416478089265222</c:v>
                  </c:pt>
                  <c:pt idx="89">
                    <c:v>0.29133996341515567</c:v>
                  </c:pt>
                  <c:pt idx="90">
                    <c:v>2.4780675502605929</c:v>
                  </c:pt>
                  <c:pt idx="91">
                    <c:v>1.7361835539470731</c:v>
                  </c:pt>
                  <c:pt idx="92">
                    <c:v>2.1055153194259826</c:v>
                  </c:pt>
                  <c:pt idx="93">
                    <c:v>1.7330719290983791</c:v>
                  </c:pt>
                  <c:pt idx="94">
                    <c:v>0.4489340963931332</c:v>
                  </c:pt>
                  <c:pt idx="95">
                    <c:v>0</c:v>
                  </c:pt>
                  <c:pt idx="96">
                    <c:v>0.89786819278626639</c:v>
                  </c:pt>
                  <c:pt idx="97">
                    <c:v>3.2678007057089751</c:v>
                  </c:pt>
                  <c:pt idx="98">
                    <c:v>1.7769239977685229</c:v>
                  </c:pt>
                  <c:pt idx="99">
                    <c:v>1.7535364350327214</c:v>
                  </c:pt>
                  <c:pt idx="100">
                    <c:v>3.201135010908541</c:v>
                  </c:pt>
                  <c:pt idx="101">
                    <c:v>3.639944302485751</c:v>
                  </c:pt>
                  <c:pt idx="102">
                    <c:v>2.7623257193313311</c:v>
                  </c:pt>
                  <c:pt idx="103">
                    <c:v>2.0579918922519838</c:v>
                  </c:pt>
                  <c:pt idx="104">
                    <c:v>2.3024811217047638</c:v>
                  </c:pt>
                  <c:pt idx="105">
                    <c:v>3.2192525055889236</c:v>
                  </c:pt>
                  <c:pt idx="106">
                    <c:v>4.0322819683570321</c:v>
                  </c:pt>
                  <c:pt idx="107">
                    <c:v>2.8952718322010558</c:v>
                  </c:pt>
                  <c:pt idx="108">
                    <c:v>5.1692921045130085</c:v>
                  </c:pt>
                  <c:pt idx="109">
                    <c:v>0</c:v>
                  </c:pt>
                  <c:pt idx="110">
                    <c:v>2.1690468398216707</c:v>
                  </c:pt>
                  <c:pt idx="111">
                    <c:v>1.522794712758532</c:v>
                  </c:pt>
                  <c:pt idx="112">
                    <c:v>1.8466104382158637</c:v>
                  </c:pt>
                  <c:pt idx="113">
                    <c:v>0</c:v>
                  </c:pt>
                  <c:pt idx="114">
                    <c:v>10.464827170696019</c:v>
                  </c:pt>
                  <c:pt idx="115">
                    <c:v>3.3562755122363797</c:v>
                  </c:pt>
                  <c:pt idx="116">
                    <c:v>4.3660826037641876</c:v>
                  </c:pt>
                  <c:pt idx="117">
                    <c:v>2.5540859818780031</c:v>
                  </c:pt>
                  <c:pt idx="118">
                    <c:v>3.1486579510669488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2.0550477249299242</c:v>
                  </c:pt>
                  <c:pt idx="123">
                    <c:v>2.5064722871871408</c:v>
                  </c:pt>
                  <c:pt idx="124">
                    <c:v>1.6036231626727071</c:v>
                  </c:pt>
                  <c:pt idx="125">
                    <c:v>1.5445406150427941</c:v>
                  </c:pt>
                  <c:pt idx="126">
                    <c:v>2.0867536411700929</c:v>
                  </c:pt>
                  <c:pt idx="127">
                    <c:v>1.0023275889154952</c:v>
                  </c:pt>
                  <c:pt idx="128">
                    <c:v>3.8805158749285158</c:v>
                  </c:pt>
                  <c:pt idx="129">
                    <c:v>1.9304147109415535</c:v>
                  </c:pt>
                  <c:pt idx="130">
                    <c:v>5.8306170389154781</c:v>
                  </c:pt>
                  <c:pt idx="131">
                    <c:v>4.2374945696372501</c:v>
                  </c:pt>
                  <c:pt idx="132">
                    <c:v>5.6140175001682771</c:v>
                  </c:pt>
                  <c:pt idx="133">
                    <c:v>2.8609716391062237</c:v>
                  </c:pt>
                  <c:pt idx="134">
                    <c:v>1.2587821984969874</c:v>
                  </c:pt>
                  <c:pt idx="135">
                    <c:v>1.2587821984969874</c:v>
                  </c:pt>
                  <c:pt idx="137">
                    <c:v>2.890821737641053</c:v>
                  </c:pt>
                  <c:pt idx="138">
                    <c:v>1.6980614733355242</c:v>
                  </c:pt>
                  <c:pt idx="139">
                    <c:v>4.0835820019465823</c:v>
                  </c:pt>
                  <c:pt idx="140">
                    <c:v>2.1817800770648246</c:v>
                  </c:pt>
                  <c:pt idx="141">
                    <c:v>0.8155898472474219</c:v>
                  </c:pt>
                  <c:pt idx="142">
                    <c:v>3.547970306882227</c:v>
                  </c:pt>
                  <c:pt idx="143">
                    <c:v>3.201135010908541</c:v>
                  </c:pt>
                  <c:pt idx="144">
                    <c:v>1.9563526501958504</c:v>
                  </c:pt>
                  <c:pt idx="145">
                    <c:v>2.9090688592936083</c:v>
                  </c:pt>
                  <c:pt idx="146">
                    <c:v>2.3455607340226132</c:v>
                  </c:pt>
                  <c:pt idx="147">
                    <c:v>3.4725769845646033</c:v>
                  </c:pt>
                  <c:pt idx="148">
                    <c:v>1.9191978493203696</c:v>
                  </c:pt>
                  <c:pt idx="149">
                    <c:v>2.1849201371138851</c:v>
                  </c:pt>
                  <c:pt idx="151">
                    <c:v>4.9944640957532691</c:v>
                  </c:pt>
                  <c:pt idx="152">
                    <c:v>4.340294952737807</c:v>
                  </c:pt>
                  <c:pt idx="153">
                    <c:v>5.6486332387687312</c:v>
                  </c:pt>
                  <c:pt idx="154">
                    <c:v>2.7392655982848826</c:v>
                  </c:pt>
                  <c:pt idx="155">
                    <c:v>1.2151821753306606</c:v>
                  </c:pt>
                  <c:pt idx="156">
                    <c:v>4.2633490212391045</c:v>
                  </c:pt>
                  <c:pt idx="157">
                    <c:v>4.2531726190589465</c:v>
                  </c:pt>
                  <c:pt idx="158">
                    <c:v>0.96988746200845499</c:v>
                  </c:pt>
                  <c:pt idx="159">
                    <c:v>0.55138300347145019</c:v>
                  </c:pt>
                  <c:pt idx="163">
                    <c:v>3.2135985470740867</c:v>
                  </c:pt>
                  <c:pt idx="164">
                    <c:v>0</c:v>
                  </c:pt>
                  <c:pt idx="165">
                    <c:v>1.9069909846238318</c:v>
                  </c:pt>
                  <c:pt idx="166">
                    <c:v>3.1980564729870338</c:v>
                  </c:pt>
                  <c:pt idx="167">
                    <c:v>3.1488942614084734</c:v>
                  </c:pt>
                  <c:pt idx="168">
                    <c:v>4.7449239636396037</c:v>
                  </c:pt>
                  <c:pt idx="169">
                    <c:v>6.5806865251320668</c:v>
                  </c:pt>
                  <c:pt idx="170">
                    <c:v>2.9091614021471415</c:v>
                  </c:pt>
                  <c:pt idx="171">
                    <c:v>3.7981759959809178</c:v>
                  </c:pt>
                  <c:pt idx="172">
                    <c:v>1.5866060044295933</c:v>
                  </c:pt>
                  <c:pt idx="173">
                    <c:v>2.268407775230497</c:v>
                  </c:pt>
                  <c:pt idx="174">
                    <c:v>0.90480423362868967</c:v>
                  </c:pt>
                  <c:pt idx="175">
                    <c:v>2.3491132059971016</c:v>
                  </c:pt>
                  <c:pt idx="176">
                    <c:v>0.58484929025518162</c:v>
                  </c:pt>
                  <c:pt idx="177">
                    <c:v>0.62612482005679737</c:v>
                  </c:pt>
                  <c:pt idx="178">
                    <c:v>0.54357376045356587</c:v>
                  </c:pt>
                  <c:pt idx="179">
                    <c:v>3.0615257736606702</c:v>
                  </c:pt>
                  <c:pt idx="180">
                    <c:v>3.7997330815094226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4.2873620226059028</c:v>
                  </c:pt>
                  <c:pt idx="185">
                    <c:v>4.8218054967149664</c:v>
                  </c:pt>
                  <c:pt idx="186">
                    <c:v>1.7008916723027112</c:v>
                  </c:pt>
                  <c:pt idx="187">
                    <c:v>2.6103696706631907</c:v>
                  </c:pt>
                  <c:pt idx="188">
                    <c:v>0.79141367394223183</c:v>
                  </c:pt>
                  <c:pt idx="189">
                    <c:v>3.2239629612990486</c:v>
                  </c:pt>
                  <c:pt idx="190">
                    <c:v>1.4606772875989931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</c:numCache>
              </c:numRef>
            </c:plus>
            <c:minus>
              <c:numRef>
                <c:f>Sheet1!$AN$216:$AN$413</c:f>
                <c:numCache>
                  <c:formatCode>General</c:formatCode>
                  <c:ptCount val="198"/>
                  <c:pt idx="0">
                    <c:v>4.8117575386799505</c:v>
                  </c:pt>
                  <c:pt idx="1">
                    <c:v>0.50905592554172041</c:v>
                  </c:pt>
                  <c:pt idx="2">
                    <c:v>1.4708319011908164</c:v>
                  </c:pt>
                  <c:pt idx="3">
                    <c:v>2.1425656499503334</c:v>
                  </c:pt>
                  <c:pt idx="4">
                    <c:v>0</c:v>
                  </c:pt>
                  <c:pt idx="5">
                    <c:v>2.7696479355343104</c:v>
                  </c:pt>
                  <c:pt idx="6">
                    <c:v>0</c:v>
                  </c:pt>
                  <c:pt idx="7">
                    <c:v>0</c:v>
                  </c:pt>
                  <c:pt idx="9">
                    <c:v>0</c:v>
                  </c:pt>
                  <c:pt idx="10">
                    <c:v>1.0764013648254052</c:v>
                  </c:pt>
                  <c:pt idx="11">
                    <c:v>0</c:v>
                  </c:pt>
                  <c:pt idx="12">
                    <c:v>2.9902571863180665</c:v>
                  </c:pt>
                  <c:pt idx="13">
                    <c:v>1.1537064140453024</c:v>
                  </c:pt>
                  <c:pt idx="14">
                    <c:v>1.9851235769403215</c:v>
                  </c:pt>
                  <c:pt idx="15">
                    <c:v>1.911254225492105</c:v>
                  </c:pt>
                  <c:pt idx="16">
                    <c:v>1.8756022662317127</c:v>
                  </c:pt>
                  <c:pt idx="19">
                    <c:v>4.0112747884998372</c:v>
                  </c:pt>
                  <c:pt idx="20">
                    <c:v>2.6427717835340445</c:v>
                  </c:pt>
                  <c:pt idx="21">
                    <c:v>3.343200974089259</c:v>
                  </c:pt>
                  <c:pt idx="22">
                    <c:v>3.2423336701902454</c:v>
                  </c:pt>
                  <c:pt idx="23">
                    <c:v>3.258756161705354</c:v>
                  </c:pt>
                  <c:pt idx="24">
                    <c:v>3.2259111786751369</c:v>
                  </c:pt>
                  <c:pt idx="25">
                    <c:v>2.6922061206236925</c:v>
                  </c:pt>
                  <c:pt idx="26">
                    <c:v>3.1692876722200793</c:v>
                  </c:pt>
                  <c:pt idx="27">
                    <c:v>3.43453365393973</c:v>
                  </c:pt>
                  <c:pt idx="28">
                    <c:v>2.9040416905004283</c:v>
                  </c:pt>
                  <c:pt idx="29">
                    <c:v>4.5916336236248156</c:v>
                  </c:pt>
                  <c:pt idx="30">
                    <c:v>4.4744311337220051</c:v>
                  </c:pt>
                  <c:pt idx="31">
                    <c:v>4.7088361135276262</c:v>
                  </c:pt>
                  <c:pt idx="32">
                    <c:v>5.2099386258225788</c:v>
                  </c:pt>
                  <c:pt idx="33">
                    <c:v>4.6474369942222431</c:v>
                  </c:pt>
                  <c:pt idx="34">
                    <c:v>2.5629855589022212</c:v>
                  </c:pt>
                  <c:pt idx="35">
                    <c:v>1.2798619481940994</c:v>
                  </c:pt>
                  <c:pt idx="36">
                    <c:v>2.1284076819969897</c:v>
                  </c:pt>
                  <c:pt idx="37">
                    <c:v>0.4313162143912091</c:v>
                  </c:pt>
                  <c:pt idx="38">
                    <c:v>4.0557426308957236</c:v>
                  </c:pt>
                  <c:pt idx="39">
                    <c:v>3.1119821365839084</c:v>
                  </c:pt>
                  <c:pt idx="40">
                    <c:v>5.1824110029710369</c:v>
                  </c:pt>
                  <c:pt idx="41">
                    <c:v>2.2581941620963351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5.3889274756919523</c:v>
                  </c:pt>
                  <c:pt idx="52">
                    <c:v>0</c:v>
                  </c:pt>
                  <c:pt idx="53">
                    <c:v>0</c:v>
                  </c:pt>
                  <c:pt idx="54">
                    <c:v>2.6631394108016222</c:v>
                  </c:pt>
                  <c:pt idx="55">
                    <c:v>0</c:v>
                  </c:pt>
                  <c:pt idx="56">
                    <c:v>0</c:v>
                  </c:pt>
                  <c:pt idx="57">
                    <c:v>0.55173090881130016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2.1615153936949434</c:v>
                  </c:pt>
                  <c:pt idx="63">
                    <c:v>3.3126064847654115</c:v>
                  </c:pt>
                  <c:pt idx="64">
                    <c:v>1.9825136879748555</c:v>
                  </c:pt>
                  <c:pt idx="65">
                    <c:v>1.1894260083445622</c:v>
                  </c:pt>
                  <c:pt idx="66">
                    <c:v>1.7430313423427308</c:v>
                  </c:pt>
                  <c:pt idx="67">
                    <c:v>3.0286908190896868</c:v>
                  </c:pt>
                  <c:pt idx="68">
                    <c:v>0.45737186559577492</c:v>
                  </c:pt>
                  <c:pt idx="69">
                    <c:v>3.5448038546750196</c:v>
                  </c:pt>
                  <c:pt idx="70">
                    <c:v>1.6168728934443943</c:v>
                  </c:pt>
                  <c:pt idx="71">
                    <c:v>3.4678101135279977</c:v>
                  </c:pt>
                  <c:pt idx="72">
                    <c:v>0.85598488396346029</c:v>
                  </c:pt>
                  <c:pt idx="73">
                    <c:v>1.9870086984869479</c:v>
                  </c:pt>
                  <c:pt idx="74">
                    <c:v>1.5279681260875893</c:v>
                  </c:pt>
                  <c:pt idx="75">
                    <c:v>2.4460492708863066</c:v>
                  </c:pt>
                  <c:pt idx="76">
                    <c:v>4.6546065528698453</c:v>
                  </c:pt>
                  <c:pt idx="77">
                    <c:v>3.8758206062933716</c:v>
                  </c:pt>
                  <c:pt idx="78">
                    <c:v>3.0262004696627534</c:v>
                  </c:pt>
                  <c:pt idx="79">
                    <c:v>4.7254407429239897</c:v>
                  </c:pt>
                  <c:pt idx="80">
                    <c:v>2.1604839391876207</c:v>
                  </c:pt>
                  <c:pt idx="81">
                    <c:v>3.5642316639652236</c:v>
                  </c:pt>
                  <c:pt idx="82">
                    <c:v>1.7814790934298794</c:v>
                  </c:pt>
                  <c:pt idx="83">
                    <c:v>3.5065241714487376</c:v>
                  </c:pt>
                  <c:pt idx="84">
                    <c:v>2.4274713946694484</c:v>
                  </c:pt>
                  <c:pt idx="85">
                    <c:v>2.8468720544141997</c:v>
                  </c:pt>
                  <c:pt idx="86">
                    <c:v>4.0436530068245515</c:v>
                  </c:pt>
                  <c:pt idx="87">
                    <c:v>2.2288384059840878</c:v>
                  </c:pt>
                  <c:pt idx="88">
                    <c:v>1.6089739330462689</c:v>
                  </c:pt>
                  <c:pt idx="89">
                    <c:v>2.8487028789219062</c:v>
                  </c:pt>
                  <c:pt idx="90">
                    <c:v>2.1801481494518908</c:v>
                  </c:pt>
                  <c:pt idx="91">
                    <c:v>1.9720100756116667</c:v>
                  </c:pt>
                  <c:pt idx="92">
                    <c:v>3.6080774744433417</c:v>
                  </c:pt>
                  <c:pt idx="93">
                    <c:v>3.2197886314777131</c:v>
                  </c:pt>
                  <c:pt idx="94">
                    <c:v>2.2706219015912792</c:v>
                  </c:pt>
                  <c:pt idx="95">
                    <c:v>0.83974026330327378</c:v>
                  </c:pt>
                  <c:pt idx="96">
                    <c:v>3.701503539879285</c:v>
                  </c:pt>
                  <c:pt idx="97">
                    <c:v>2.5662838920922098</c:v>
                  </c:pt>
                  <c:pt idx="98">
                    <c:v>4.4497095435448362</c:v>
                  </c:pt>
                  <c:pt idx="99">
                    <c:v>5.7827510413578187</c:v>
                  </c:pt>
                  <c:pt idx="100">
                    <c:v>5.5867791668363536</c:v>
                  </c:pt>
                  <c:pt idx="101">
                    <c:v>1.7671583030155287</c:v>
                  </c:pt>
                  <c:pt idx="102">
                    <c:v>9.4064000306571778</c:v>
                  </c:pt>
                  <c:pt idx="103">
                    <c:v>5.2581507089565704</c:v>
                  </c:pt>
                  <c:pt idx="104">
                    <c:v>3.8636224736732663</c:v>
                  </c:pt>
                  <c:pt idx="105">
                    <c:v>2.1397542166363421</c:v>
                  </c:pt>
                  <c:pt idx="106">
                    <c:v>3.1109788104225213</c:v>
                  </c:pt>
                  <c:pt idx="107">
                    <c:v>2.102689394966931</c:v>
                  </c:pt>
                  <c:pt idx="108">
                    <c:v>4.1192682258781117</c:v>
                  </c:pt>
                  <c:pt idx="109">
                    <c:v>0</c:v>
                  </c:pt>
                  <c:pt idx="110">
                    <c:v>2.3172990537297928</c:v>
                  </c:pt>
                  <c:pt idx="111">
                    <c:v>1.7440157508377794</c:v>
                  </c:pt>
                  <c:pt idx="112">
                    <c:v>1.7267833725260864</c:v>
                  </c:pt>
                  <c:pt idx="113">
                    <c:v>0</c:v>
                  </c:pt>
                  <c:pt idx="114">
                    <c:v>10.626611084233485</c:v>
                  </c:pt>
                  <c:pt idx="115">
                    <c:v>2.8544837301328947</c:v>
                  </c:pt>
                  <c:pt idx="116">
                    <c:v>4.1922243188868444</c:v>
                  </c:pt>
                  <c:pt idx="117">
                    <c:v>1.9427174108669512</c:v>
                  </c:pt>
                  <c:pt idx="118">
                    <c:v>2.4285094606448876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2.3714323756587588</c:v>
                  </c:pt>
                  <c:pt idx="123">
                    <c:v>3.3242653106014091</c:v>
                  </c:pt>
                  <c:pt idx="124">
                    <c:v>1.4185994407161084</c:v>
                  </c:pt>
                  <c:pt idx="125">
                    <c:v>1.7316792193383268</c:v>
                  </c:pt>
                  <c:pt idx="126">
                    <c:v>0.88283464272108425</c:v>
                  </c:pt>
                  <c:pt idx="127">
                    <c:v>2.5805237959555694</c:v>
                  </c:pt>
                  <c:pt idx="128">
                    <c:v>3.9385571402479913</c:v>
                  </c:pt>
                  <c:pt idx="129">
                    <c:v>1.9713498196791324</c:v>
                  </c:pt>
                  <c:pt idx="130">
                    <c:v>5.90576446081685</c:v>
                  </c:pt>
                  <c:pt idx="131">
                    <c:v>3.4138988397739851</c:v>
                  </c:pt>
                  <c:pt idx="132">
                    <c:v>3.767268790157368</c:v>
                  </c:pt>
                  <c:pt idx="133">
                    <c:v>3.0605288893906017</c:v>
                  </c:pt>
                  <c:pt idx="134">
                    <c:v>2.8969426249519126</c:v>
                  </c:pt>
                  <c:pt idx="135">
                    <c:v>2.8969426249519126</c:v>
                  </c:pt>
                  <c:pt idx="137">
                    <c:v>2.2699462846534915</c:v>
                  </c:pt>
                  <c:pt idx="138">
                    <c:v>1.6038400677049387</c:v>
                  </c:pt>
                  <c:pt idx="139">
                    <c:v>2.936052501602044</c:v>
                  </c:pt>
                  <c:pt idx="140">
                    <c:v>1.0990908764800258</c:v>
                  </c:pt>
                  <c:pt idx="141">
                    <c:v>0.4002985397044112</c:v>
                  </c:pt>
                  <c:pt idx="142">
                    <c:v>1.7978832132556404</c:v>
                  </c:pt>
                  <c:pt idx="143">
                    <c:v>5.5867791668363536</c:v>
                  </c:pt>
                  <c:pt idx="144">
                    <c:v>5.7827510413578187</c:v>
                  </c:pt>
                  <c:pt idx="145">
                    <c:v>5.5867791668363536</c:v>
                  </c:pt>
                  <c:pt idx="146">
                    <c:v>1.7671583030155287</c:v>
                  </c:pt>
                  <c:pt idx="147">
                    <c:v>9.4064000306571778</c:v>
                  </c:pt>
                  <c:pt idx="148">
                    <c:v>1.9661291639089753</c:v>
                  </c:pt>
                  <c:pt idx="149">
                    <c:v>5.2581507089565704</c:v>
                  </c:pt>
                  <c:pt idx="151">
                    <c:v>4.9340091022393739</c:v>
                  </c:pt>
                  <c:pt idx="152">
                    <c:v>4.6630253219434081</c:v>
                  </c:pt>
                  <c:pt idx="153">
                    <c:v>5.2049928825353398</c:v>
                  </c:pt>
                  <c:pt idx="154">
                    <c:v>2.4835598060494086</c:v>
                  </c:pt>
                  <c:pt idx="155">
                    <c:v>0.95120386031752457</c:v>
                  </c:pt>
                  <c:pt idx="156">
                    <c:v>4.0159157517812929</c:v>
                  </c:pt>
                  <c:pt idx="157">
                    <c:v>3.8758206062933716</c:v>
                  </c:pt>
                  <c:pt idx="158">
                    <c:v>1.0515077001160344</c:v>
                  </c:pt>
                  <c:pt idx="159">
                    <c:v>0.57062106306573179</c:v>
                  </c:pt>
                  <c:pt idx="163">
                    <c:v>2.3842590423928169</c:v>
                  </c:pt>
                  <c:pt idx="164">
                    <c:v>0</c:v>
                  </c:pt>
                  <c:pt idx="165">
                    <c:v>2.5000865729887236</c:v>
                  </c:pt>
                  <c:pt idx="166">
                    <c:v>4.1915708414725845</c:v>
                  </c:pt>
                  <c:pt idx="167">
                    <c:v>2.7470527925772732</c:v>
                  </c:pt>
                  <c:pt idx="168">
                    <c:v>4.8667432300808322</c:v>
                  </c:pt>
                  <c:pt idx="169">
                    <c:v>6.1052530367919537</c:v>
                  </c:pt>
                  <c:pt idx="170">
                    <c:v>3.6282334233697098</c:v>
                  </c:pt>
                  <c:pt idx="171">
                    <c:v>3.4627792711924941</c:v>
                  </c:pt>
                  <c:pt idx="172">
                    <c:v>3.2698156474353253</c:v>
                  </c:pt>
                  <c:pt idx="173">
                    <c:v>2.5886013554124019</c:v>
                  </c:pt>
                  <c:pt idx="174">
                    <c:v>3.9510299394582487</c:v>
                  </c:pt>
                  <c:pt idx="175">
                    <c:v>0.29771891812588575</c:v>
                  </c:pt>
                  <c:pt idx="176">
                    <c:v>1.5313604411831152</c:v>
                  </c:pt>
                  <c:pt idx="177">
                    <c:v>2.941080793946266</c:v>
                  </c:pt>
                  <c:pt idx="178">
                    <c:v>0.12164008841996463</c:v>
                  </c:pt>
                  <c:pt idx="179">
                    <c:v>4.0436530068245515</c:v>
                  </c:pt>
                  <c:pt idx="180">
                    <c:v>3.258756161705354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2.780989820294443</c:v>
                  </c:pt>
                  <c:pt idx="185">
                    <c:v>2.6859364571144888</c:v>
                  </c:pt>
                  <c:pt idx="186">
                    <c:v>2.0508334512423207</c:v>
                  </c:pt>
                  <c:pt idx="187">
                    <c:v>3.1119821365839084</c:v>
                  </c:pt>
                  <c:pt idx="188">
                    <c:v>0.98968476590073318</c:v>
                  </c:pt>
                  <c:pt idx="189">
                    <c:v>2.4234165170472508</c:v>
                  </c:pt>
                  <c:pt idx="190">
                    <c:v>1.7917072913591694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</c:numCache>
              </c:numRef>
            </c:minus>
          </c:errBars>
          <c:cat>
            <c:strRef>
              <c:f>Sheet1!$AG$216:$AG$413</c:f>
              <c:strCache>
                <c:ptCount val="198"/>
                <c:pt idx="0">
                  <c:v>PTEN</c:v>
                </c:pt>
                <c:pt idx="1">
                  <c:v>BRCA1</c:v>
                </c:pt>
                <c:pt idx="2">
                  <c:v>BRCA2</c:v>
                </c:pt>
                <c:pt idx="3">
                  <c:v>NF-1</c:v>
                </c:pt>
                <c:pt idx="4">
                  <c:v>0.00 </c:v>
                </c:pt>
                <c:pt idx="5">
                  <c:v>ATM</c:v>
                </c:pt>
                <c:pt idx="6">
                  <c:v>PTCH</c:v>
                </c:pt>
                <c:pt idx="7">
                  <c:v>0.00 </c:v>
                </c:pt>
                <c:pt idx="9">
                  <c:v>maspin</c:v>
                </c:pt>
                <c:pt idx="10">
                  <c:v>DMBT1</c:v>
                </c:pt>
                <c:pt idx="11">
                  <c:v>PIM-1</c:v>
                </c:pt>
                <c:pt idx="12">
                  <c:v>CEA</c:v>
                </c:pt>
                <c:pt idx="13">
                  <c:v>14 3 3</c:v>
                </c:pt>
                <c:pt idx="14">
                  <c:v>survivin</c:v>
                </c:pt>
                <c:pt idx="15">
                  <c:v>Muc1</c:v>
                </c:pt>
                <c:pt idx="16">
                  <c:v>Muc4</c:v>
                </c:pt>
                <c:pt idx="17">
                  <c:v>0.00 </c:v>
                </c:pt>
                <c:pt idx="18">
                  <c:v>0.00 </c:v>
                </c:pt>
                <c:pt idx="19">
                  <c:v>HO-1</c:v>
                </c:pt>
                <c:pt idx="20">
                  <c:v>HSP-27</c:v>
                </c:pt>
                <c:pt idx="21">
                  <c:v>HSP-70</c:v>
                </c:pt>
                <c:pt idx="22">
                  <c:v>HSP-90</c:v>
                </c:pt>
                <c:pt idx="23">
                  <c:v>HSP-90</c:v>
                </c:pt>
                <c:pt idx="24">
                  <c:v>HSP-90-1</c:v>
                </c:pt>
                <c:pt idx="25">
                  <c:v>SOD-1</c:v>
                </c:pt>
                <c:pt idx="26">
                  <c:v>LC3</c:v>
                </c:pt>
                <c:pt idx="27">
                  <c:v>LC3</c:v>
                </c:pt>
                <c:pt idx="28">
                  <c:v>LC3-1</c:v>
                </c:pt>
                <c:pt idx="29">
                  <c:v>GST</c:v>
                </c:pt>
                <c:pt idx="30">
                  <c:v>GST</c:v>
                </c:pt>
                <c:pt idx="31">
                  <c:v>GST-1</c:v>
                </c:pt>
                <c:pt idx="32">
                  <c:v>NOS-1</c:v>
                </c:pt>
                <c:pt idx="33">
                  <c:v>AMPK</c:v>
                </c:pt>
                <c:pt idx="34">
                  <c:v>TERT</c:v>
                </c:pt>
                <c:pt idx="35">
                  <c:v>pAKT1/2/3</c:v>
                </c:pt>
                <c:pt idx="36">
                  <c:v>pAKT1/2/3</c:v>
                </c:pt>
                <c:pt idx="37">
                  <c:v>pAKT1/2/3</c:v>
                </c:pt>
                <c:pt idx="38">
                  <c:v>mTOR</c:v>
                </c:pt>
                <c:pt idx="39">
                  <c:v>PKC</c:v>
                </c:pt>
                <c:pt idx="40">
                  <c:v>MDR</c:v>
                </c:pt>
                <c:pt idx="41">
                  <c:v>leptin</c:v>
                </c:pt>
                <c:pt idx="45">
                  <c:v>0.00 </c:v>
                </c:pt>
                <c:pt idx="46">
                  <c:v>pan-K</c:v>
                </c:pt>
                <c:pt idx="47">
                  <c:v>KL1</c:v>
                </c:pt>
                <c:pt idx="48">
                  <c:v>CK-7</c:v>
                </c:pt>
                <c:pt idx="49">
                  <c:v>CK-14</c:v>
                </c:pt>
                <c:pt idx="50">
                  <c:v>α-actin</c:v>
                </c:pt>
                <c:pt idx="51">
                  <c:v>p63</c:v>
                </c:pt>
                <c:pt idx="52">
                  <c:v>vimentin</c:v>
                </c:pt>
                <c:pt idx="53">
                  <c:v>TGase-1 ( K )</c:v>
                </c:pt>
                <c:pt idx="54">
                  <c:v>TGase-2</c:v>
                </c:pt>
                <c:pt idx="55">
                  <c:v>TGase-3 ( E )</c:v>
                </c:pt>
                <c:pt idx="56">
                  <c:v>TGase-4 ( P )</c:v>
                </c:pt>
                <c:pt idx="57">
                  <c:v>caveolin</c:v>
                </c:pt>
                <c:pt idx="58">
                  <c:v>0.00 </c:v>
                </c:pt>
                <c:pt idx="59">
                  <c:v>0.00 </c:v>
                </c:pt>
                <c:pt idx="60">
                  <c:v>0.00 </c:v>
                </c:pt>
                <c:pt idx="61">
                  <c:v>0.00 </c:v>
                </c:pt>
                <c:pt idx="62">
                  <c:v>TNFα</c:v>
                </c:pt>
                <c:pt idx="63">
                  <c:v>TNFα</c:v>
                </c:pt>
                <c:pt idx="64">
                  <c:v>TNFα-1</c:v>
                </c:pt>
                <c:pt idx="65">
                  <c:v>TNFα-2</c:v>
                </c:pt>
                <c:pt idx="66">
                  <c:v>IL-1</c:v>
                </c:pt>
                <c:pt idx="67">
                  <c:v>IL-1</c:v>
                </c:pt>
                <c:pt idx="68">
                  <c:v>IL-1-1</c:v>
                </c:pt>
                <c:pt idx="69">
                  <c:v>IL-6</c:v>
                </c:pt>
                <c:pt idx="70">
                  <c:v>IL-8</c:v>
                </c:pt>
                <c:pt idx="71">
                  <c:v>IL-10</c:v>
                </c:pt>
                <c:pt idx="72">
                  <c:v>IL-12</c:v>
                </c:pt>
                <c:pt idx="73">
                  <c:v>IL-28</c:v>
                </c:pt>
                <c:pt idx="74">
                  <c:v>IL-28</c:v>
                </c:pt>
                <c:pt idx="75">
                  <c:v>IL-28-1</c:v>
                </c:pt>
                <c:pt idx="76">
                  <c:v>MMP-1</c:v>
                </c:pt>
                <c:pt idx="77">
                  <c:v>MMP-2</c:v>
                </c:pt>
                <c:pt idx="78">
                  <c:v>MMP-2</c:v>
                </c:pt>
                <c:pt idx="79">
                  <c:v>MMP-2-1</c:v>
                </c:pt>
                <c:pt idx="80">
                  <c:v>MMP-3</c:v>
                </c:pt>
                <c:pt idx="81">
                  <c:v>MMP-9</c:v>
                </c:pt>
                <c:pt idx="82">
                  <c:v>MMP-10</c:v>
                </c:pt>
                <c:pt idx="83">
                  <c:v>MMP-12</c:v>
                </c:pt>
                <c:pt idx="84">
                  <c:v>cathepsin C</c:v>
                </c:pt>
                <c:pt idx="85">
                  <c:v>cathepsin G</c:v>
                </c:pt>
                <c:pt idx="86">
                  <c:v>cathepsin K</c:v>
                </c:pt>
                <c:pt idx="87">
                  <c:v>lysozyme</c:v>
                </c:pt>
                <c:pt idx="88">
                  <c:v>lysozyme</c:v>
                </c:pt>
                <c:pt idx="89">
                  <c:v>lysozyme-1</c:v>
                </c:pt>
                <c:pt idx="90">
                  <c:v>LTA4H</c:v>
                </c:pt>
                <c:pt idx="91">
                  <c:v>M-CSF</c:v>
                </c:pt>
                <c:pt idx="92">
                  <c:v>CXCR4</c:v>
                </c:pt>
                <c:pt idx="93">
                  <c:v>LL-37</c:v>
                </c:pt>
                <c:pt idx="94">
                  <c:v>α1-AT</c:v>
                </c:pt>
                <c:pt idx="95">
                  <c:v>α1-AT</c:v>
                </c:pt>
                <c:pt idx="96">
                  <c:v>α1-AT-1</c:v>
                </c:pt>
                <c:pt idx="97">
                  <c:v>CD3</c:v>
                </c:pt>
                <c:pt idx="98">
                  <c:v>CD20</c:v>
                </c:pt>
                <c:pt idx="99">
                  <c:v>CD28</c:v>
                </c:pt>
                <c:pt idx="100">
                  <c:v>CD31</c:v>
                </c:pt>
                <c:pt idx="101">
                  <c:v>CD31</c:v>
                </c:pt>
                <c:pt idx="102">
                  <c:v>CD31-1</c:v>
                </c:pt>
                <c:pt idx="103">
                  <c:v>CD34</c:v>
                </c:pt>
                <c:pt idx="104">
                  <c:v>CD40</c:v>
                </c:pt>
                <c:pt idx="105">
                  <c:v>CD54</c:v>
                </c:pt>
                <c:pt idx="106">
                  <c:v>CD56</c:v>
                </c:pt>
                <c:pt idx="107">
                  <c:v>CD56</c:v>
                </c:pt>
                <c:pt idx="108">
                  <c:v>CD56-1</c:v>
                </c:pt>
                <c:pt idx="109">
                  <c:v>0.00 </c:v>
                </c:pt>
                <c:pt idx="110">
                  <c:v>CD68</c:v>
                </c:pt>
                <c:pt idx="111">
                  <c:v>CD80</c:v>
                </c:pt>
                <c:pt idx="112">
                  <c:v>CD99</c:v>
                </c:pt>
                <c:pt idx="113">
                  <c:v>CD99 (MIC2)-1</c:v>
                </c:pt>
                <c:pt idx="114">
                  <c:v>COX-1</c:v>
                </c:pt>
                <c:pt idx="115">
                  <c:v>COX-2</c:v>
                </c:pt>
                <c:pt idx="116">
                  <c:v>COX-2</c:v>
                </c:pt>
                <c:pt idx="117">
                  <c:v>COX-2-1</c:v>
                </c:pt>
                <c:pt idx="118">
                  <c:v>COX-2-2</c:v>
                </c:pt>
                <c:pt idx="119">
                  <c:v>0.00 </c:v>
                </c:pt>
                <c:pt idx="120">
                  <c:v>0.00 </c:v>
                </c:pt>
                <c:pt idx="121">
                  <c:v>0.00 </c:v>
                </c:pt>
                <c:pt idx="122">
                  <c:v>angiogenin</c:v>
                </c:pt>
                <c:pt idx="123">
                  <c:v>angiogenin</c:v>
                </c:pt>
                <c:pt idx="124">
                  <c:v>angiogenin-1</c:v>
                </c:pt>
                <c:pt idx="125">
                  <c:v>HIF</c:v>
                </c:pt>
                <c:pt idx="126">
                  <c:v>HIF</c:v>
                </c:pt>
                <c:pt idx="127">
                  <c:v>HIF-1</c:v>
                </c:pt>
                <c:pt idx="128">
                  <c:v>ET-1</c:v>
                </c:pt>
                <c:pt idx="129">
                  <c:v>endothelin-1 (ET-1)</c:v>
                </c:pt>
                <c:pt idx="130">
                  <c:v>ET-1-1</c:v>
                </c:pt>
                <c:pt idx="131">
                  <c:v>VEGF-A</c:v>
                </c:pt>
                <c:pt idx="132">
                  <c:v>VEGF-A</c:v>
                </c:pt>
                <c:pt idx="133">
                  <c:v>VEGF-A-1</c:v>
                </c:pt>
                <c:pt idx="134">
                  <c:v>VEGF-C</c:v>
                </c:pt>
                <c:pt idx="135">
                  <c:v>VEGF-C</c:v>
                </c:pt>
                <c:pt idx="136">
                  <c:v>VEGF-C-1</c:v>
                </c:pt>
                <c:pt idx="137">
                  <c:v>vWF</c:v>
                </c:pt>
                <c:pt idx="138">
                  <c:v>vWF</c:v>
                </c:pt>
                <c:pt idx="139">
                  <c:v>vWF-1</c:v>
                </c:pt>
                <c:pt idx="140">
                  <c:v>CMG2</c:v>
                </c:pt>
                <c:pt idx="141">
                  <c:v>CMG2</c:v>
                </c:pt>
                <c:pt idx="142">
                  <c:v>CMG2-1</c:v>
                </c:pt>
                <c:pt idx="143">
                  <c:v>CD31</c:v>
                </c:pt>
                <c:pt idx="144">
                  <c:v>VEGFR2</c:v>
                </c:pt>
                <c:pt idx="145">
                  <c:v>p-VEGFR</c:v>
                </c:pt>
                <c:pt idx="146">
                  <c:v>p-VEGFR</c:v>
                </c:pt>
                <c:pt idx="147">
                  <c:v>p-VEGFR-1</c:v>
                </c:pt>
                <c:pt idx="148">
                  <c:v>FGF-2</c:v>
                </c:pt>
                <c:pt idx="149">
                  <c:v>PDGF-A</c:v>
                </c:pt>
                <c:pt idx="151">
                  <c:v>FLT-4</c:v>
                </c:pt>
                <c:pt idx="152">
                  <c:v>FLT-4</c:v>
                </c:pt>
                <c:pt idx="153">
                  <c:v>FLT-4 (D2-40)-1</c:v>
                </c:pt>
                <c:pt idx="154">
                  <c:v>LYVE-1</c:v>
                </c:pt>
                <c:pt idx="155">
                  <c:v>LYVE-1</c:v>
                </c:pt>
                <c:pt idx="156">
                  <c:v>LYVE-1-1</c:v>
                </c:pt>
                <c:pt idx="157">
                  <c:v>MMP-2</c:v>
                </c:pt>
                <c:pt idx="158">
                  <c:v>plasminogen</c:v>
                </c:pt>
                <c:pt idx="159">
                  <c:v>PAI-1</c:v>
                </c:pt>
                <c:pt idx="163">
                  <c:v>BMP-2</c:v>
                </c:pt>
                <c:pt idx="164">
                  <c:v>BMP-4</c:v>
                </c:pt>
                <c:pt idx="165">
                  <c:v>OPG</c:v>
                </c:pt>
                <c:pt idx="166">
                  <c:v>RANKL</c:v>
                </c:pt>
                <c:pt idx="167">
                  <c:v>osteocalcin</c:v>
                </c:pt>
                <c:pt idx="168">
                  <c:v>osteopontin</c:v>
                </c:pt>
                <c:pt idx="169">
                  <c:v>osteopontin</c:v>
                </c:pt>
                <c:pt idx="170">
                  <c:v>osteopontin-1</c:v>
                </c:pt>
                <c:pt idx="171">
                  <c:v>osteonectin</c:v>
                </c:pt>
                <c:pt idx="172">
                  <c:v>RUNX2</c:v>
                </c:pt>
                <c:pt idx="173">
                  <c:v>RUNX2</c:v>
                </c:pt>
                <c:pt idx="174">
                  <c:v>RUNX2-1</c:v>
                </c:pt>
                <c:pt idx="175">
                  <c:v>osterix</c:v>
                </c:pt>
                <c:pt idx="176">
                  <c:v>ALP</c:v>
                </c:pt>
                <c:pt idx="177">
                  <c:v>ALP</c:v>
                </c:pt>
                <c:pt idx="178">
                  <c:v>ALP-1</c:v>
                </c:pt>
                <c:pt idx="179">
                  <c:v>cathepsin K</c:v>
                </c:pt>
                <c:pt idx="180">
                  <c:v>HSP-90</c:v>
                </c:pt>
                <c:pt idx="182">
                  <c:v>0.00 </c:v>
                </c:pt>
                <c:pt idx="183">
                  <c:v>α-actin</c:v>
                </c:pt>
                <c:pt idx="184">
                  <c:v>PLC-β2</c:v>
                </c:pt>
                <c:pt idx="185">
                  <c:v>PI3K</c:v>
                </c:pt>
                <c:pt idx="186">
                  <c:v>PKC</c:v>
                </c:pt>
                <c:pt idx="187">
                  <c:v>PKC</c:v>
                </c:pt>
                <c:pt idx="188">
                  <c:v>PKC-1</c:v>
                </c:pt>
                <c:pt idx="189">
                  <c:v>p-PKCα</c:v>
                </c:pt>
                <c:pt idx="190">
                  <c:v>FAK</c:v>
                </c:pt>
                <c:pt idx="191">
                  <c:v>Integrin</c:v>
                </c:pt>
                <c:pt idx="192">
                  <c:v>ICAM (CD54)</c:v>
                </c:pt>
                <c:pt idx="193">
                  <c:v>NCAM (CD56)</c:v>
                </c:pt>
                <c:pt idx="194">
                  <c:v>HCAM (CD44)</c:v>
                </c:pt>
                <c:pt idx="195">
                  <c:v>PECAM (CD31)</c:v>
                </c:pt>
                <c:pt idx="196">
                  <c:v>Ep-CAM</c:v>
                </c:pt>
                <c:pt idx="197">
                  <c:v>E-cadherin</c:v>
                </c:pt>
              </c:strCache>
            </c:strRef>
          </c:cat>
          <c:val>
            <c:numRef>
              <c:f>Sheet1!$AJ$216:$AJ$413</c:f>
              <c:numCache>
                <c:formatCode>0.0_);[Red]\(0.0\)</c:formatCode>
                <c:ptCount val="198"/>
                <c:pt idx="0">
                  <c:v>104.7924470972375</c:v>
                </c:pt>
                <c:pt idx="1">
                  <c:v>101.79011655281629</c:v>
                </c:pt>
                <c:pt idx="2">
                  <c:v>108.19561081840628</c:v>
                </c:pt>
                <c:pt idx="3">
                  <c:v>101.33238642855412</c:v>
                </c:pt>
                <c:pt idx="4">
                  <c:v>0</c:v>
                </c:pt>
                <c:pt idx="5">
                  <c:v>102.87787878693709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94.97961536571502</c:v>
                </c:pt>
                <c:pt idx="11">
                  <c:v>0</c:v>
                </c:pt>
                <c:pt idx="12">
                  <c:v>104.98397963379415</c:v>
                </c:pt>
                <c:pt idx="13">
                  <c:v>92.512567500177482</c:v>
                </c:pt>
                <c:pt idx="14">
                  <c:v>96.4366503477696</c:v>
                </c:pt>
                <c:pt idx="15">
                  <c:v>105.83520620815368</c:v>
                </c:pt>
                <c:pt idx="16">
                  <c:v>110.96476590068367</c:v>
                </c:pt>
                <c:pt idx="19">
                  <c:v>116.19383785852868</c:v>
                </c:pt>
                <c:pt idx="20">
                  <c:v>110.04226757128106</c:v>
                </c:pt>
                <c:pt idx="21">
                  <c:v>115.74141163936358</c:v>
                </c:pt>
                <c:pt idx="22">
                  <c:v>103.76861902838749</c:v>
                </c:pt>
                <c:pt idx="23">
                  <c:v>102.97330931681275</c:v>
                </c:pt>
                <c:pt idx="24">
                  <c:v>104.56392873996225</c:v>
                </c:pt>
                <c:pt idx="25">
                  <c:v>106.732778419832</c:v>
                </c:pt>
                <c:pt idx="26">
                  <c:v>96.948826886238692</c:v>
                </c:pt>
                <c:pt idx="27">
                  <c:v>96.969740058004945</c:v>
                </c:pt>
                <c:pt idx="28">
                  <c:v>96.927913714472453</c:v>
                </c:pt>
                <c:pt idx="29">
                  <c:v>107.8066507668849</c:v>
                </c:pt>
                <c:pt idx="30">
                  <c:v>103.92519681302075</c:v>
                </c:pt>
                <c:pt idx="31">
                  <c:v>111.68810472074907</c:v>
                </c:pt>
                <c:pt idx="32">
                  <c:v>94.284082499171618</c:v>
                </c:pt>
                <c:pt idx="33">
                  <c:v>91.402216946153175</c:v>
                </c:pt>
                <c:pt idx="34">
                  <c:v>107.72581588854091</c:v>
                </c:pt>
                <c:pt idx="35">
                  <c:v>102.80533551447203</c:v>
                </c:pt>
                <c:pt idx="36">
                  <c:v>105.25995427317876</c:v>
                </c:pt>
                <c:pt idx="37">
                  <c:v>100.35071675576532</c:v>
                </c:pt>
                <c:pt idx="38">
                  <c:v>98.767264446751341</c:v>
                </c:pt>
                <c:pt idx="39">
                  <c:v>104.43361257624915</c:v>
                </c:pt>
                <c:pt idx="40">
                  <c:v>93.797116680096465</c:v>
                </c:pt>
                <c:pt idx="41">
                  <c:v>101.53456932036671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106.53857147215346</c:v>
                </c:pt>
                <c:pt idx="52">
                  <c:v>0</c:v>
                </c:pt>
                <c:pt idx="53">
                  <c:v>0</c:v>
                </c:pt>
                <c:pt idx="54">
                  <c:v>105.93154022869041</c:v>
                </c:pt>
                <c:pt idx="55">
                  <c:v>0</c:v>
                </c:pt>
                <c:pt idx="56">
                  <c:v>0</c:v>
                </c:pt>
                <c:pt idx="57">
                  <c:v>96.827083339455584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102.2363294412158</c:v>
                </c:pt>
                <c:pt idx="63">
                  <c:v>99.739677800697862</c:v>
                </c:pt>
                <c:pt idx="64">
                  <c:v>99.38956259399589</c:v>
                </c:pt>
                <c:pt idx="65">
                  <c:v>107.57974792895371</c:v>
                </c:pt>
                <c:pt idx="66">
                  <c:v>101.0581158253969</c:v>
                </c:pt>
                <c:pt idx="67">
                  <c:v>100.18881211614006</c:v>
                </c:pt>
                <c:pt idx="68">
                  <c:v>101.92741953465374</c:v>
                </c:pt>
                <c:pt idx="69">
                  <c:v>95.003992235003125</c:v>
                </c:pt>
                <c:pt idx="70">
                  <c:v>105.628443572648</c:v>
                </c:pt>
                <c:pt idx="71">
                  <c:v>113.08950348621285</c:v>
                </c:pt>
                <c:pt idx="72">
                  <c:v>108.11069318293693</c:v>
                </c:pt>
                <c:pt idx="73">
                  <c:v>91.546492344835627</c:v>
                </c:pt>
                <c:pt idx="74">
                  <c:v>81.777342832079725</c:v>
                </c:pt>
                <c:pt idx="75">
                  <c:v>101.31564185759154</c:v>
                </c:pt>
                <c:pt idx="76">
                  <c:v>106.38435628987948</c:v>
                </c:pt>
                <c:pt idx="77">
                  <c:v>91.382468540430153</c:v>
                </c:pt>
                <c:pt idx="78">
                  <c:v>85.883056474034575</c:v>
                </c:pt>
                <c:pt idx="79">
                  <c:v>96.881880606825732</c:v>
                </c:pt>
                <c:pt idx="80">
                  <c:v>92.030335045776269</c:v>
                </c:pt>
                <c:pt idx="81">
                  <c:v>106.6691615811541</c:v>
                </c:pt>
                <c:pt idx="82">
                  <c:v>100.17395222823302</c:v>
                </c:pt>
                <c:pt idx="83">
                  <c:v>107.14328973521128</c:v>
                </c:pt>
                <c:pt idx="84">
                  <c:v>121.42222469506608</c:v>
                </c:pt>
                <c:pt idx="85">
                  <c:v>124.37070827627306</c:v>
                </c:pt>
                <c:pt idx="86">
                  <c:v>106.04010094908406</c:v>
                </c:pt>
                <c:pt idx="87">
                  <c:v>102.5481596807181</c:v>
                </c:pt>
                <c:pt idx="88">
                  <c:v>101.87326191983136</c:v>
                </c:pt>
                <c:pt idx="89">
                  <c:v>103.22305744160485</c:v>
                </c:pt>
                <c:pt idx="90">
                  <c:v>92.605673111182057</c:v>
                </c:pt>
                <c:pt idx="91">
                  <c:v>102.42906964268592</c:v>
                </c:pt>
                <c:pt idx="92">
                  <c:v>89.918261968474582</c:v>
                </c:pt>
                <c:pt idx="93">
                  <c:v>107.23009367513879</c:v>
                </c:pt>
                <c:pt idx="94">
                  <c:v>101.21947609201416</c:v>
                </c:pt>
                <c:pt idx="95">
                  <c:v>104.09751131826297</c:v>
                </c:pt>
                <c:pt idx="96">
                  <c:v>98.341440865765364</c:v>
                </c:pt>
                <c:pt idx="97">
                  <c:v>103.4225412210163</c:v>
                </c:pt>
                <c:pt idx="98">
                  <c:v>113.44088037875919</c:v>
                </c:pt>
                <c:pt idx="99">
                  <c:v>103.32069962136794</c:v>
                </c:pt>
                <c:pt idx="100">
                  <c:v>104.12774701524006</c:v>
                </c:pt>
                <c:pt idx="101">
                  <c:v>112.14236414841379</c:v>
                </c:pt>
                <c:pt idx="102">
                  <c:v>96.113129882066346</c:v>
                </c:pt>
                <c:pt idx="103">
                  <c:v>98.480079358205572</c:v>
                </c:pt>
                <c:pt idx="104">
                  <c:v>100.58193917892156</c:v>
                </c:pt>
                <c:pt idx="105">
                  <c:v>95.708294418054535</c:v>
                </c:pt>
                <c:pt idx="106">
                  <c:v>99.418522675932252</c:v>
                </c:pt>
                <c:pt idx="107">
                  <c:v>95.037774915756827</c:v>
                </c:pt>
                <c:pt idx="108">
                  <c:v>103.79927043610766</c:v>
                </c:pt>
                <c:pt idx="109">
                  <c:v>0</c:v>
                </c:pt>
                <c:pt idx="110">
                  <c:v>112.41560219921594</c:v>
                </c:pt>
                <c:pt idx="111">
                  <c:v>102.20057063918739</c:v>
                </c:pt>
                <c:pt idx="112">
                  <c:v>95.262560305485067</c:v>
                </c:pt>
                <c:pt idx="113">
                  <c:v>0</c:v>
                </c:pt>
                <c:pt idx="114">
                  <c:v>99.396352061212951</c:v>
                </c:pt>
                <c:pt idx="115">
                  <c:v>95.398511017806811</c:v>
                </c:pt>
                <c:pt idx="116">
                  <c:v>92.794510698130054</c:v>
                </c:pt>
                <c:pt idx="117">
                  <c:v>96.124731838527453</c:v>
                </c:pt>
                <c:pt idx="118">
                  <c:v>97.276290516762913</c:v>
                </c:pt>
                <c:pt idx="120">
                  <c:v>0</c:v>
                </c:pt>
                <c:pt idx="121">
                  <c:v>0</c:v>
                </c:pt>
                <c:pt idx="122">
                  <c:v>91.809989628307193</c:v>
                </c:pt>
                <c:pt idx="123">
                  <c:v>88.890852062564079</c:v>
                </c:pt>
                <c:pt idx="124">
                  <c:v>94.729127194050292</c:v>
                </c:pt>
                <c:pt idx="125">
                  <c:v>104.1759955383985</c:v>
                </c:pt>
                <c:pt idx="126">
                  <c:v>107.53625477707848</c:v>
                </c:pt>
                <c:pt idx="127">
                  <c:v>100.81573629971849</c:v>
                </c:pt>
                <c:pt idx="128">
                  <c:v>95.306427751729132</c:v>
                </c:pt>
                <c:pt idx="129">
                  <c:v>96.805312952937655</c:v>
                </c:pt>
                <c:pt idx="130">
                  <c:v>93.807542550520594</c:v>
                </c:pt>
                <c:pt idx="131">
                  <c:v>98.882232801915563</c:v>
                </c:pt>
                <c:pt idx="132">
                  <c:v>93.620259159628532</c:v>
                </c:pt>
                <c:pt idx="133">
                  <c:v>104.1442064442026</c:v>
                </c:pt>
                <c:pt idx="134">
                  <c:v>101.93256162711857</c:v>
                </c:pt>
                <c:pt idx="135">
                  <c:v>101.93256162711857</c:v>
                </c:pt>
                <c:pt idx="137">
                  <c:v>105.49796743226949</c:v>
                </c:pt>
                <c:pt idx="138">
                  <c:v>107.25660730688284</c:v>
                </c:pt>
                <c:pt idx="139">
                  <c:v>103.73932755765614</c:v>
                </c:pt>
                <c:pt idx="140">
                  <c:v>98.456652052417567</c:v>
                </c:pt>
                <c:pt idx="141">
                  <c:v>101.01216907310497</c:v>
                </c:pt>
                <c:pt idx="142">
                  <c:v>95.901135031730163</c:v>
                </c:pt>
                <c:pt idx="143">
                  <c:v>104.12774701524006</c:v>
                </c:pt>
                <c:pt idx="144">
                  <c:v>104.28596470370898</c:v>
                </c:pt>
                <c:pt idx="145">
                  <c:v>96.615266848707876</c:v>
                </c:pt>
                <c:pt idx="146">
                  <c:v>97.729637268086094</c:v>
                </c:pt>
                <c:pt idx="147">
                  <c:v>95.500896429329657</c:v>
                </c:pt>
                <c:pt idx="148">
                  <c:v>100.06217092130242</c:v>
                </c:pt>
                <c:pt idx="149">
                  <c:v>101.74474077948091</c:v>
                </c:pt>
                <c:pt idx="151">
                  <c:v>102.34025733715961</c:v>
                </c:pt>
                <c:pt idx="152">
                  <c:v>111.6949878232526</c:v>
                </c:pt>
                <c:pt idx="153">
                  <c:v>92.985526851066624</c:v>
                </c:pt>
                <c:pt idx="154">
                  <c:v>96.612354120414324</c:v>
                </c:pt>
                <c:pt idx="155">
                  <c:v>100.24925973034726</c:v>
                </c:pt>
                <c:pt idx="156">
                  <c:v>92.975448510481385</c:v>
                </c:pt>
                <c:pt idx="157">
                  <c:v>91.382468540430153</c:v>
                </c:pt>
                <c:pt idx="158">
                  <c:v>99.903179768124147</c:v>
                </c:pt>
                <c:pt idx="159">
                  <c:v>101.07182178106828</c:v>
                </c:pt>
                <c:pt idx="163">
                  <c:v>101.08067923015713</c:v>
                </c:pt>
                <c:pt idx="164">
                  <c:v>0</c:v>
                </c:pt>
                <c:pt idx="165">
                  <c:v>101.87381933401933</c:v>
                </c:pt>
                <c:pt idx="166">
                  <c:v>102.96753659673803</c:v>
                </c:pt>
                <c:pt idx="167">
                  <c:v>101.62236713019858</c:v>
                </c:pt>
                <c:pt idx="168">
                  <c:v>103.00465928831865</c:v>
                </c:pt>
                <c:pt idx="169">
                  <c:v>102.49760594047082</c:v>
                </c:pt>
                <c:pt idx="170">
                  <c:v>103.51171263616648</c:v>
                </c:pt>
                <c:pt idx="171">
                  <c:v>105.904895362094</c:v>
                </c:pt>
                <c:pt idx="172">
                  <c:v>100.87380931210086</c:v>
                </c:pt>
                <c:pt idx="173">
                  <c:v>102.66429176425329</c:v>
                </c:pt>
                <c:pt idx="174">
                  <c:v>99.083326859948428</c:v>
                </c:pt>
                <c:pt idx="175">
                  <c:v>106.23204043512784</c:v>
                </c:pt>
                <c:pt idx="176">
                  <c:v>110.5917367791906</c:v>
                </c:pt>
                <c:pt idx="177">
                  <c:v>109.70662939856749</c:v>
                </c:pt>
                <c:pt idx="178">
                  <c:v>111.47684415981371</c:v>
                </c:pt>
                <c:pt idx="179">
                  <c:v>106.04010094908406</c:v>
                </c:pt>
                <c:pt idx="180">
                  <c:v>102.97330931681275</c:v>
                </c:pt>
                <c:pt idx="182">
                  <c:v>0</c:v>
                </c:pt>
                <c:pt idx="183">
                  <c:v>103.29692674060422</c:v>
                </c:pt>
                <c:pt idx="184">
                  <c:v>99.646274527747934</c:v>
                </c:pt>
                <c:pt idx="185">
                  <c:v>99.659971677285455</c:v>
                </c:pt>
                <c:pt idx="186">
                  <c:v>103.49092534721018</c:v>
                </c:pt>
                <c:pt idx="187">
                  <c:v>104.43361257624915</c:v>
                </c:pt>
                <c:pt idx="188">
                  <c:v>102.5482381181712</c:v>
                </c:pt>
                <c:pt idx="189">
                  <c:v>97.922700309624673</c:v>
                </c:pt>
                <c:pt idx="190">
                  <c:v>101.86449315237746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-10"/>
        <c:axId val="226558272"/>
        <c:axId val="226558832"/>
      </c:barChart>
      <c:catAx>
        <c:axId val="226558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2600" b="1" i="0" baseline="0"/>
            </a:pPr>
            <a:endParaRPr lang="ko-KR"/>
          </a:p>
        </c:txPr>
        <c:crossAx val="226558832"/>
        <c:crosses val="autoZero"/>
        <c:auto val="1"/>
        <c:lblAlgn val="ctr"/>
        <c:lblOffset val="100"/>
        <c:noMultiLvlLbl val="0"/>
      </c:catAx>
      <c:valAx>
        <c:axId val="22655883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</a:ln>
          </c:spPr>
        </c:majorGridlines>
        <c:numFmt formatCode="#,##0_);\(#,##0\)" sourceLinked="0"/>
        <c:majorTickMark val="out"/>
        <c:minorTickMark val="none"/>
        <c:tickLblPos val="nextTo"/>
        <c:txPr>
          <a:bodyPr/>
          <a:lstStyle/>
          <a:p>
            <a:pPr>
              <a:defRPr sz="2000" b="1" i="0" baseline="0"/>
            </a:pPr>
            <a:endParaRPr lang="ko-KR"/>
          </a:p>
        </c:txPr>
        <c:crossAx val="226558272"/>
        <c:crosses val="autoZero"/>
        <c:crossBetween val="between"/>
        <c:majorUnit val="10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 sz="4000"/>
              <a:t>KB-6G Seq GR-F-R total protein-40G-5 min x 6 x 3-161119 (1)</a:t>
            </a:r>
            <a:endParaRPr lang="ko-KR" altLang="en-US" sz="4000"/>
          </a:p>
        </c:rich>
      </c:tx>
      <c:layout>
        <c:manualLayout>
          <c:xMode val="edge"/>
          <c:yMode val="edge"/>
          <c:x val="0.2602019371345029"/>
          <c:y val="4.4055289388182164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1004453435106839E-2"/>
          <c:y val="8.0457927486615004E-3"/>
          <c:w val="0.97594792766360106"/>
          <c:h val="0.938537404417220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Sheet1!$AI$6</c:f>
              <c:strCache>
                <c:ptCount val="1"/>
                <c:pt idx="0">
                  <c:v>DCE-2.5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</c:spPr>
          <c:invertIfNegative val="0"/>
          <c:dLbls>
            <c:dLbl>
              <c:idx val="9"/>
              <c:layout>
                <c:manualLayout>
                  <c:x val="-9.1428567040548712E-4"/>
                  <c:y val="6.737408751215012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1"/>
              <c:tx>
                <c:rich>
                  <a:bodyPr/>
                  <a:lstStyle/>
                  <a:p>
                    <a:r>
                      <a:rPr lang="en-US" altLang="en-US" baseline="0">
                        <a:solidFill>
                          <a:schemeClr val="tx1"/>
                        </a:solidFill>
                      </a:rPr>
                      <a:t>(</a:t>
                    </a:r>
                    <a:r>
                      <a:rPr lang="en-US" altLang="en-US">
                        <a:solidFill>
                          <a:srgbClr val="FF0000"/>
                        </a:solidFill>
                      </a:rPr>
                      <a:t>16.4</a:t>
                    </a:r>
                    <a:r>
                      <a:rPr lang="en-US" altLang="en-US"/>
                      <a:t>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3"/>
              <c:tx>
                <c:rich>
                  <a:bodyPr/>
                  <a:lstStyle/>
                  <a:p>
                    <a:r>
                      <a:rPr lang="en-US" altLang="en-US" baseline="0">
                        <a:solidFill>
                          <a:schemeClr val="tx1"/>
                        </a:solidFill>
                      </a:rPr>
                      <a:t>(</a:t>
                    </a:r>
                    <a:r>
                      <a:rPr lang="en-US" altLang="en-US">
                        <a:solidFill>
                          <a:schemeClr val="tx1"/>
                        </a:solidFill>
                      </a:rPr>
                      <a:t>50.5)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_);\(#,##0.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500" b="1" i="0" baseline="0">
                    <a:solidFill>
                      <a:schemeClr val="tx1"/>
                    </a:solidFill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Sheet1!$AM$7:$AM$214</c:f>
                <c:numCache>
                  <c:formatCode>General</c:formatCode>
                  <c:ptCount val="208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0.65344510935126932</c:v>
                  </c:pt>
                  <c:pt idx="4">
                    <c:v>5.4196943962574711</c:v>
                  </c:pt>
                  <c:pt idx="5">
                    <c:v>5.0359935089006207</c:v>
                  </c:pt>
                  <c:pt idx="6">
                    <c:v>1.3723577763801207</c:v>
                  </c:pt>
                  <c:pt idx="7">
                    <c:v>0</c:v>
                  </c:pt>
                  <c:pt idx="8">
                    <c:v>2.5366656533122658</c:v>
                  </c:pt>
                  <c:pt idx="9">
                    <c:v>3.0008561308453032</c:v>
                  </c:pt>
                  <c:pt idx="10">
                    <c:v>2.0724751757792284</c:v>
                  </c:pt>
                  <c:pt idx="11">
                    <c:v>0.73282653992435731</c:v>
                  </c:pt>
                  <c:pt idx="12">
                    <c:v>1.5935008450612305</c:v>
                  </c:pt>
                  <c:pt idx="13">
                    <c:v>1.6575154815013908</c:v>
                  </c:pt>
                  <c:pt idx="14">
                    <c:v>1.5294862086210703</c:v>
                  </c:pt>
                  <c:pt idx="16">
                    <c:v>2.8380212721492866</c:v>
                  </c:pt>
                  <c:pt idx="17">
                    <c:v>2.0631462124271147</c:v>
                  </c:pt>
                  <c:pt idx="18">
                    <c:v>3.6128963318714589</c:v>
                  </c:pt>
                  <c:pt idx="19">
                    <c:v>2.0268172086446037</c:v>
                  </c:pt>
                  <c:pt idx="20">
                    <c:v>3.3506694236709968</c:v>
                  </c:pt>
                  <c:pt idx="21">
                    <c:v>0.70296499361821041</c:v>
                  </c:pt>
                  <c:pt idx="22">
                    <c:v>3.9375042273245011</c:v>
                  </c:pt>
                  <c:pt idx="23">
                    <c:v>2.0210913725433177</c:v>
                  </c:pt>
                  <c:pt idx="24">
                    <c:v>0.64928659711562009</c:v>
                  </c:pt>
                  <c:pt idx="25">
                    <c:v>3.3928961479710154</c:v>
                  </c:pt>
                  <c:pt idx="26">
                    <c:v>1.5310836698738379</c:v>
                  </c:pt>
                  <c:pt idx="27">
                    <c:v>2.0305749060244809</c:v>
                  </c:pt>
                  <c:pt idx="28">
                    <c:v>2.1308327489808572</c:v>
                  </c:pt>
                  <c:pt idx="29">
                    <c:v>1.0361855405654892</c:v>
                  </c:pt>
                  <c:pt idx="30">
                    <c:v>2.2766951462991605</c:v>
                  </c:pt>
                  <c:pt idx="31">
                    <c:v>1.9234704398094611</c:v>
                  </c:pt>
                  <c:pt idx="32">
                    <c:v>0.69517260193636599</c:v>
                  </c:pt>
                  <c:pt idx="33">
                    <c:v>2.6863372034481836</c:v>
                  </c:pt>
                  <c:pt idx="34">
                    <c:v>2.3889015140438343</c:v>
                  </c:pt>
                  <c:pt idx="35">
                    <c:v>0</c:v>
                  </c:pt>
                  <c:pt idx="36">
                    <c:v>0</c:v>
                  </c:pt>
                  <c:pt idx="37">
                    <c:v>2.4069631820941169</c:v>
                  </c:pt>
                  <c:pt idx="39">
                    <c:v>2.2826916244489741</c:v>
                  </c:pt>
                  <c:pt idx="40">
                    <c:v>0</c:v>
                  </c:pt>
                  <c:pt idx="41">
                    <c:v>4.2794846716402635</c:v>
                  </c:pt>
                  <c:pt idx="42">
                    <c:v>2.5112361187523229</c:v>
                  </c:pt>
                  <c:pt idx="43">
                    <c:v>2.0945588884529585</c:v>
                  </c:pt>
                  <c:pt idx="44">
                    <c:v>2.9279133490516878</c:v>
                  </c:pt>
                  <c:pt idx="45">
                    <c:v>1.3741386709730197</c:v>
                  </c:pt>
                  <c:pt idx="46">
                    <c:v>2.1799340837629684</c:v>
                  </c:pt>
                  <c:pt idx="47">
                    <c:v>0.56834325818307074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0.75578606181804364</c:v>
                  </c:pt>
                  <c:pt idx="52">
                    <c:v>0</c:v>
                  </c:pt>
                  <c:pt idx="53">
                    <c:v>1.5115721236360873</c:v>
                  </c:pt>
                  <c:pt idx="54">
                    <c:v>0.83007855633621053</c:v>
                  </c:pt>
                  <c:pt idx="55">
                    <c:v>0.70569713903724307</c:v>
                  </c:pt>
                  <c:pt idx="56">
                    <c:v>0.95445997363517787</c:v>
                  </c:pt>
                  <c:pt idx="57">
                    <c:v>0</c:v>
                  </c:pt>
                  <c:pt idx="58">
                    <c:v>0</c:v>
                  </c:pt>
                  <c:pt idx="59">
                    <c:v>3.1286002373761632</c:v>
                  </c:pt>
                  <c:pt idx="60">
                    <c:v>2.3315829124675229</c:v>
                  </c:pt>
                  <c:pt idx="61">
                    <c:v>3.9256175622848035</c:v>
                  </c:pt>
                  <c:pt idx="62">
                    <c:v>3.3316001549043341</c:v>
                  </c:pt>
                  <c:pt idx="63">
                    <c:v>2.6943634023007816</c:v>
                  </c:pt>
                  <c:pt idx="64">
                    <c:v>3.9688369075078866</c:v>
                  </c:pt>
                  <c:pt idx="65">
                    <c:v>3.3486661136894629</c:v>
                  </c:pt>
                  <c:pt idx="66">
                    <c:v>2.5065489647023851</c:v>
                  </c:pt>
                  <c:pt idx="67">
                    <c:v>4.1907832626765407</c:v>
                  </c:pt>
                  <c:pt idx="68">
                    <c:v>4.6088294351677588</c:v>
                  </c:pt>
                  <c:pt idx="69">
                    <c:v>1.962958615314377</c:v>
                  </c:pt>
                  <c:pt idx="70">
                    <c:v>2.3480788754140289</c:v>
                  </c:pt>
                  <c:pt idx="73">
                    <c:v>0.45109856934914472</c:v>
                  </c:pt>
                  <c:pt idx="74">
                    <c:v>0</c:v>
                  </c:pt>
                  <c:pt idx="75">
                    <c:v>0.97835649426989202</c:v>
                  </c:pt>
                  <c:pt idx="76">
                    <c:v>1.2594507498583749</c:v>
                  </c:pt>
                  <c:pt idx="77">
                    <c:v>0</c:v>
                  </c:pt>
                  <c:pt idx="78">
                    <c:v>2.5189014997167498</c:v>
                  </c:pt>
                  <c:pt idx="79">
                    <c:v>1.8696872153431479</c:v>
                  </c:pt>
                  <c:pt idx="80">
                    <c:v>1.9869993664714531</c:v>
                  </c:pt>
                  <c:pt idx="81">
                    <c:v>1.7615348572633307</c:v>
                  </c:pt>
                  <c:pt idx="82">
                    <c:v>2.9446374768440675</c:v>
                  </c:pt>
                  <c:pt idx="83">
                    <c:v>5.2233972177685288</c:v>
                  </c:pt>
                  <c:pt idx="84">
                    <c:v>0</c:v>
                  </c:pt>
                  <c:pt idx="85">
                    <c:v>0</c:v>
                  </c:pt>
                  <c:pt idx="88">
                    <c:v>2.7139273398912684</c:v>
                  </c:pt>
                  <c:pt idx="89">
                    <c:v>4.0804508336823933</c:v>
                  </c:pt>
                  <c:pt idx="90">
                    <c:v>1.3474038461001436</c:v>
                  </c:pt>
                  <c:pt idx="91">
                    <c:v>2.5755287377185558</c:v>
                  </c:pt>
                  <c:pt idx="92">
                    <c:v>2.2293064216406786</c:v>
                  </c:pt>
                  <c:pt idx="93">
                    <c:v>2.9217510537964335</c:v>
                  </c:pt>
                  <c:pt idx="94">
                    <c:v>0</c:v>
                  </c:pt>
                  <c:pt idx="95">
                    <c:v>0.54878520578936474</c:v>
                  </c:pt>
                  <c:pt idx="96">
                    <c:v>0</c:v>
                  </c:pt>
                  <c:pt idx="97">
                    <c:v>3.1111017320207246</c:v>
                  </c:pt>
                  <c:pt idx="98">
                    <c:v>5.1509362257501108</c:v>
                  </c:pt>
                  <c:pt idx="99">
                    <c:v>1.0712672382913384</c:v>
                  </c:pt>
                  <c:pt idx="100">
                    <c:v>3.1738342610089556</c:v>
                  </c:pt>
                  <c:pt idx="101">
                    <c:v>4.0957797522924553</c:v>
                  </c:pt>
                  <c:pt idx="102">
                    <c:v>1.9191978493203696</c:v>
                  </c:pt>
                  <c:pt idx="103">
                    <c:v>1.8524313020585499</c:v>
                  </c:pt>
                  <c:pt idx="104">
                    <c:v>1.9859643965821894</c:v>
                  </c:pt>
                  <c:pt idx="105">
                    <c:v>3.5529596589847117</c:v>
                  </c:pt>
                  <c:pt idx="106">
                    <c:v>2.7323795691538018</c:v>
                  </c:pt>
                  <c:pt idx="107">
                    <c:v>4.3735397488156211</c:v>
                  </c:pt>
                  <c:pt idx="108">
                    <c:v>0</c:v>
                  </c:pt>
                  <c:pt idx="109">
                    <c:v>0.81971275323864123</c:v>
                  </c:pt>
                  <c:pt idx="110">
                    <c:v>0</c:v>
                  </c:pt>
                  <c:pt idx="111">
                    <c:v>3.8602724728469018</c:v>
                  </c:pt>
                  <c:pt idx="112">
                    <c:v>0.19854780700467975</c:v>
                  </c:pt>
                  <c:pt idx="113">
                    <c:v>2.3760790528053031</c:v>
                  </c:pt>
                  <c:pt idx="114">
                    <c:v>3.1985320832450741</c:v>
                  </c:pt>
                  <c:pt idx="115">
                    <c:v>1.5536260223655325</c:v>
                  </c:pt>
                  <c:pt idx="116">
                    <c:v>1.482749209643027</c:v>
                  </c:pt>
                  <c:pt idx="117">
                    <c:v>0.77169911535848257</c:v>
                  </c:pt>
                  <c:pt idx="118">
                    <c:v>2.1937993039275714</c:v>
                  </c:pt>
                  <c:pt idx="121">
                    <c:v>2.5654189602618809</c:v>
                  </c:pt>
                  <c:pt idx="122">
                    <c:v>2.5654189602618809</c:v>
                  </c:pt>
                  <c:pt idx="124">
                    <c:v>3.8604634758740506</c:v>
                  </c:pt>
                  <c:pt idx="125">
                    <c:v>3.8604634758740506</c:v>
                  </c:pt>
                  <c:pt idx="127">
                    <c:v>1.4756225630475794</c:v>
                  </c:pt>
                  <c:pt idx="128">
                    <c:v>3.1085904672577231</c:v>
                  </c:pt>
                  <c:pt idx="129">
                    <c:v>4.8218054967149664</c:v>
                  </c:pt>
                  <c:pt idx="130">
                    <c:v>1.3953754378004801</c:v>
                  </c:pt>
                  <c:pt idx="131">
                    <c:v>3.7507517855424508</c:v>
                  </c:pt>
                  <c:pt idx="132">
                    <c:v>2.8317592678266239</c:v>
                  </c:pt>
                  <c:pt idx="133">
                    <c:v>1.7051911484117763</c:v>
                  </c:pt>
                  <c:pt idx="134">
                    <c:v>4.0907782112448974</c:v>
                  </c:pt>
                  <c:pt idx="135">
                    <c:v>4.2926173852784331</c:v>
                  </c:pt>
                  <c:pt idx="136">
                    <c:v>2.6103696706631907</c:v>
                  </c:pt>
                  <c:pt idx="137">
                    <c:v>3.2239629612990486</c:v>
                  </c:pt>
                  <c:pt idx="138">
                    <c:v>1.3448895123756723</c:v>
                  </c:pt>
                  <c:pt idx="139">
                    <c:v>1.1161734476152436</c:v>
                  </c:pt>
                  <c:pt idx="142">
                    <c:v>1.4695678328279538</c:v>
                  </c:pt>
                  <c:pt idx="143">
                    <c:v>2.4541187968483302</c:v>
                  </c:pt>
                  <c:pt idx="144">
                    <c:v>0.75220454401165981</c:v>
                  </c:pt>
                  <c:pt idx="145">
                    <c:v>1.2023801576238706</c:v>
                  </c:pt>
                  <c:pt idx="146">
                    <c:v>3.3229314090769995</c:v>
                  </c:pt>
                  <c:pt idx="147">
                    <c:v>2.5678684668929699</c:v>
                  </c:pt>
                  <c:pt idx="148">
                    <c:v>0.78160141690605123</c:v>
                  </c:pt>
                  <c:pt idx="149">
                    <c:v>4.3541355168798885</c:v>
                  </c:pt>
                  <c:pt idx="150">
                    <c:v>3.474117674100242</c:v>
                  </c:pt>
                  <c:pt idx="151">
                    <c:v>0.77646137562010165</c:v>
                  </c:pt>
                  <c:pt idx="152">
                    <c:v>4.0907782112448974</c:v>
                  </c:pt>
                  <c:pt idx="153">
                    <c:v>2.3973387116832283</c:v>
                  </c:pt>
                  <c:pt idx="154">
                    <c:v>2.8317592678266239</c:v>
                  </c:pt>
                  <c:pt idx="155">
                    <c:v>1.8593090767584908</c:v>
                  </c:pt>
                  <c:pt idx="156">
                    <c:v>3.804209458894757</c:v>
                  </c:pt>
                  <c:pt idx="157">
                    <c:v>1.7051911484117763</c:v>
                  </c:pt>
                  <c:pt idx="158">
                    <c:v>1.9108552226899382</c:v>
                  </c:pt>
                  <c:pt idx="159">
                    <c:v>7.9751450497611573</c:v>
                  </c:pt>
                  <c:pt idx="160">
                    <c:v>5.141472212237109</c:v>
                  </c:pt>
                  <c:pt idx="162">
                    <c:v>0</c:v>
                  </c:pt>
                  <c:pt idx="163">
                    <c:v>0</c:v>
                  </c:pt>
                  <c:pt idx="165">
                    <c:v>0</c:v>
                  </c:pt>
                  <c:pt idx="166">
                    <c:v>2.7457353168503249</c:v>
                  </c:pt>
                  <c:pt idx="167">
                    <c:v>2.3342880779485649</c:v>
                  </c:pt>
                  <c:pt idx="168">
                    <c:v>3.157182555752085</c:v>
                  </c:pt>
                  <c:pt idx="169">
                    <c:v>1.511393600145045</c:v>
                  </c:pt>
                  <c:pt idx="170">
                    <c:v>3.4771389902031213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2.1271513364108912</c:v>
                  </c:pt>
                  <c:pt idx="181">
                    <c:v>1.7840381563210921</c:v>
                  </c:pt>
                  <c:pt idx="182">
                    <c:v>2.4702645165006905</c:v>
                  </c:pt>
                  <c:pt idx="183">
                    <c:v>5.5567198626974941</c:v>
                  </c:pt>
                  <c:pt idx="184">
                    <c:v>1.6848007349300889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3.7407951891006164</c:v>
                  </c:pt>
                  <c:pt idx="188">
                    <c:v>3.882696398641631</c:v>
                  </c:pt>
                  <c:pt idx="189">
                    <c:v>4.5049941301280096</c:v>
                  </c:pt>
                  <c:pt idx="190">
                    <c:v>3.2654662691042997</c:v>
                  </c:pt>
                  <c:pt idx="191">
                    <c:v>3.454803375305616</c:v>
                  </c:pt>
                  <c:pt idx="192">
                    <c:v>3.2028423883187944</c:v>
                  </c:pt>
                  <c:pt idx="193">
                    <c:v>3.1223444053832199</c:v>
                  </c:pt>
                  <c:pt idx="194">
                    <c:v>3.3988199975227475</c:v>
                  </c:pt>
                  <c:pt idx="195">
                    <c:v>3.1573185914377664</c:v>
                  </c:pt>
                  <c:pt idx="196">
                    <c:v>2.9178723162865547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3.6944836337244134</c:v>
                  </c:pt>
                  <c:pt idx="200">
                    <c:v>3.3822701982330594</c:v>
                  </c:pt>
                  <c:pt idx="201">
                    <c:v>2.1402937713423533</c:v>
                  </c:pt>
                  <c:pt idx="202">
                    <c:v>3.2369687595546406</c:v>
                  </c:pt>
                  <c:pt idx="203">
                    <c:v>0.33282819251388834</c:v>
                  </c:pt>
                  <c:pt idx="204">
                    <c:v>2.3415283095642905</c:v>
                  </c:pt>
                  <c:pt idx="205">
                    <c:v>3.3471065125762927</c:v>
                  </c:pt>
                  <c:pt idx="206">
                    <c:v>0</c:v>
                  </c:pt>
                  <c:pt idx="207">
                    <c:v>0</c:v>
                  </c:pt>
                </c:numCache>
              </c:numRef>
            </c:plus>
            <c:minus>
              <c:numRef>
                <c:f>Sheet1!$AN$7:$AN$214</c:f>
                <c:numCache>
                  <c:formatCode>General</c:formatCode>
                  <c:ptCount val="208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0.65344510935126932</c:v>
                  </c:pt>
                  <c:pt idx="4">
                    <c:v>4.7584208546111215</c:v>
                  </c:pt>
                  <c:pt idx="5">
                    <c:v>5.1563464089771722</c:v>
                  </c:pt>
                  <c:pt idx="6">
                    <c:v>1.7800967644537364</c:v>
                  </c:pt>
                  <c:pt idx="7">
                    <c:v>0</c:v>
                  </c:pt>
                  <c:pt idx="8">
                    <c:v>0.37983590788096455</c:v>
                  </c:pt>
                  <c:pt idx="9">
                    <c:v>0.7596718157619291</c:v>
                  </c:pt>
                  <c:pt idx="10">
                    <c:v>0</c:v>
                  </c:pt>
                  <c:pt idx="11">
                    <c:v>2.5373696450649459</c:v>
                  </c:pt>
                  <c:pt idx="12">
                    <c:v>0.63556956333729175</c:v>
                  </c:pt>
                  <c:pt idx="13">
                    <c:v>1.2711391266745835</c:v>
                  </c:pt>
                  <c:pt idx="14">
                    <c:v>0</c:v>
                  </c:pt>
                  <c:pt idx="16">
                    <c:v>3.6406970640434411</c:v>
                  </c:pt>
                  <c:pt idx="17">
                    <c:v>3.7498994399687362</c:v>
                  </c:pt>
                  <c:pt idx="18">
                    <c:v>3.5314946881181455</c:v>
                  </c:pt>
                  <c:pt idx="19">
                    <c:v>1.4851454397522226</c:v>
                  </c:pt>
                  <c:pt idx="20">
                    <c:v>2.3651712803606282</c:v>
                  </c:pt>
                  <c:pt idx="21">
                    <c:v>0.60511959914381708</c:v>
                  </c:pt>
                  <c:pt idx="22">
                    <c:v>0.17778068866313088</c:v>
                  </c:pt>
                  <c:pt idx="23">
                    <c:v>2.817650761542962</c:v>
                  </c:pt>
                  <c:pt idx="24">
                    <c:v>2.2424644401404175</c:v>
                  </c:pt>
                  <c:pt idx="25">
                    <c:v>3.3928370829455066</c:v>
                  </c:pt>
                  <c:pt idx="26">
                    <c:v>0.42736387066719661</c:v>
                  </c:pt>
                  <c:pt idx="27">
                    <c:v>2.1024809198429084</c:v>
                  </c:pt>
                  <c:pt idx="28">
                    <c:v>1.5774355793280219</c:v>
                  </c:pt>
                  <c:pt idx="29">
                    <c:v>1.8745497060355836</c:v>
                  </c:pt>
                  <c:pt idx="30">
                    <c:v>2.2074461919371844</c:v>
                  </c:pt>
                  <c:pt idx="31">
                    <c:v>3.5420200117266116</c:v>
                  </c:pt>
                  <c:pt idx="32">
                    <c:v>1.6201238671100886</c:v>
                  </c:pt>
                  <c:pt idx="33">
                    <c:v>7.4634946823214507</c:v>
                  </c:pt>
                  <c:pt idx="34">
                    <c:v>1.5424414857482946</c:v>
                  </c:pt>
                  <c:pt idx="35">
                    <c:v>0</c:v>
                  </c:pt>
                  <c:pt idx="36">
                    <c:v>0</c:v>
                  </c:pt>
                  <c:pt idx="37">
                    <c:v>2.6204733641053064</c:v>
                  </c:pt>
                  <c:pt idx="39">
                    <c:v>3.7947192974009609</c:v>
                  </c:pt>
                  <c:pt idx="40">
                    <c:v>2.1862673884439419</c:v>
                  </c:pt>
                  <c:pt idx="41">
                    <c:v>5.40317120635798</c:v>
                  </c:pt>
                  <c:pt idx="42">
                    <c:v>2.6126998021479322</c:v>
                  </c:pt>
                  <c:pt idx="43">
                    <c:v>4.1455051776206746</c:v>
                  </c:pt>
                  <c:pt idx="44">
                    <c:v>1.0798944266751895</c:v>
                  </c:pt>
                  <c:pt idx="45">
                    <c:v>1.37334946161237</c:v>
                  </c:pt>
                  <c:pt idx="46">
                    <c:v>2.1064492860978006</c:v>
                  </c:pt>
                  <c:pt idx="47">
                    <c:v>0.6402496371269395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1.4995489613928759</c:v>
                  </c:pt>
                  <c:pt idx="52">
                    <c:v>2.910406323260553</c:v>
                  </c:pt>
                  <c:pt idx="53">
                    <c:v>8.8691599525198658E-2</c:v>
                  </c:pt>
                  <c:pt idx="54">
                    <c:v>1.69096253533078</c:v>
                  </c:pt>
                  <c:pt idx="55">
                    <c:v>1.813565745286623</c:v>
                  </c:pt>
                  <c:pt idx="56">
                    <c:v>1.5683593253749371</c:v>
                  </c:pt>
                  <c:pt idx="57">
                    <c:v>0</c:v>
                  </c:pt>
                  <c:pt idx="58">
                    <c:v>0</c:v>
                  </c:pt>
                  <c:pt idx="59">
                    <c:v>3.635072351236901</c:v>
                  </c:pt>
                  <c:pt idx="60">
                    <c:v>2.7181968829325118</c:v>
                  </c:pt>
                  <c:pt idx="61">
                    <c:v>4.5519478195412901</c:v>
                  </c:pt>
                  <c:pt idx="62">
                    <c:v>4.048156682111923</c:v>
                  </c:pt>
                  <c:pt idx="63">
                    <c:v>2.8450427680524655</c:v>
                  </c:pt>
                  <c:pt idx="64">
                    <c:v>5.2512705961713797</c:v>
                  </c:pt>
                  <c:pt idx="65">
                    <c:v>3.4790978938763693</c:v>
                  </c:pt>
                  <c:pt idx="66">
                    <c:v>5.947575934278488</c:v>
                  </c:pt>
                  <c:pt idx="67">
                    <c:v>1.0106198534742505</c:v>
                  </c:pt>
                  <c:pt idx="68">
                    <c:v>4.5748739086937427</c:v>
                  </c:pt>
                  <c:pt idx="69">
                    <c:v>2.7964967730430779</c:v>
                  </c:pt>
                  <c:pt idx="70">
                    <c:v>4.5667351841680679</c:v>
                  </c:pt>
                  <c:pt idx="73">
                    <c:v>0.45109856934914472</c:v>
                  </c:pt>
                  <c:pt idx="74">
                    <c:v>0</c:v>
                  </c:pt>
                  <c:pt idx="75">
                    <c:v>0.97835649426989202</c:v>
                  </c:pt>
                  <c:pt idx="76">
                    <c:v>1.6637001424441231</c:v>
                  </c:pt>
                  <c:pt idx="77">
                    <c:v>0</c:v>
                  </c:pt>
                  <c:pt idx="78">
                    <c:v>3.3274002848882462</c:v>
                  </c:pt>
                  <c:pt idx="79">
                    <c:v>2.3568591183605498</c:v>
                  </c:pt>
                  <c:pt idx="80">
                    <c:v>1.9869993664714531</c:v>
                  </c:pt>
                  <c:pt idx="81">
                    <c:v>2.7157154749164572</c:v>
                  </c:pt>
                  <c:pt idx="82">
                    <c:v>2.1234141251571867</c:v>
                  </c:pt>
                  <c:pt idx="83">
                    <c:v>5.0275975449379589</c:v>
                  </c:pt>
                  <c:pt idx="84">
                    <c:v>0</c:v>
                  </c:pt>
                  <c:pt idx="85">
                    <c:v>0</c:v>
                  </c:pt>
                  <c:pt idx="88">
                    <c:v>2.9551818836751469</c:v>
                  </c:pt>
                  <c:pt idx="89">
                    <c:v>3.9166580809724243</c:v>
                  </c:pt>
                  <c:pt idx="90">
                    <c:v>1.9937056863778697</c:v>
                  </c:pt>
                  <c:pt idx="91">
                    <c:v>4.5792532591188326</c:v>
                  </c:pt>
                  <c:pt idx="92">
                    <c:v>6.2864094706326723</c:v>
                  </c:pt>
                  <c:pt idx="93">
                    <c:v>2.8720970476049938</c:v>
                  </c:pt>
                  <c:pt idx="94">
                    <c:v>0</c:v>
                  </c:pt>
                  <c:pt idx="95">
                    <c:v>1.9478663423046556</c:v>
                  </c:pt>
                  <c:pt idx="96">
                    <c:v>0</c:v>
                  </c:pt>
                  <c:pt idx="97">
                    <c:v>0.75741544192907573</c:v>
                  </c:pt>
                  <c:pt idx="98">
                    <c:v>0.10860930544736155</c:v>
                  </c:pt>
                  <c:pt idx="99">
                    <c:v>1.4062215784107899</c:v>
                  </c:pt>
                  <c:pt idx="100">
                    <c:v>5.0474485248568826</c:v>
                  </c:pt>
                  <c:pt idx="101">
                    <c:v>2.1968722277864394</c:v>
                  </c:pt>
                  <c:pt idx="102">
                    <c:v>1.9661291639089753</c:v>
                  </c:pt>
                  <c:pt idx="103">
                    <c:v>1.042994845708531</c:v>
                  </c:pt>
                  <c:pt idx="104">
                    <c:v>2.8892634821094196</c:v>
                  </c:pt>
                  <c:pt idx="105">
                    <c:v>1.229149672262166</c:v>
                  </c:pt>
                  <c:pt idx="106">
                    <c:v>0</c:v>
                  </c:pt>
                  <c:pt idx="107">
                    <c:v>2.458299344524332</c:v>
                  </c:pt>
                  <c:pt idx="108">
                    <c:v>0</c:v>
                  </c:pt>
                  <c:pt idx="109">
                    <c:v>0.9065351754636346</c:v>
                  </c:pt>
                  <c:pt idx="110">
                    <c:v>0</c:v>
                  </c:pt>
                  <c:pt idx="111">
                    <c:v>5.0704652118373721</c:v>
                  </c:pt>
                  <c:pt idx="112">
                    <c:v>0.12016505695232478</c:v>
                  </c:pt>
                  <c:pt idx="113">
                    <c:v>2.2495106896063772</c:v>
                  </c:pt>
                  <c:pt idx="114">
                    <c:v>2.4295514602018526</c:v>
                  </c:pt>
                  <c:pt idx="115">
                    <c:v>2.0694699190109018</c:v>
                  </c:pt>
                  <c:pt idx="116">
                    <c:v>3.3358742859581541</c:v>
                  </c:pt>
                  <c:pt idx="117">
                    <c:v>0.78929677281666244</c:v>
                  </c:pt>
                  <c:pt idx="118">
                    <c:v>5.8824517990996457</c:v>
                  </c:pt>
                  <c:pt idx="121">
                    <c:v>2.8317183138015953</c:v>
                  </c:pt>
                  <c:pt idx="122">
                    <c:v>2.8317183138015953</c:v>
                  </c:pt>
                  <c:pt idx="124">
                    <c:v>0.81957804017112823</c:v>
                  </c:pt>
                  <c:pt idx="125">
                    <c:v>0.81957804017112823</c:v>
                  </c:pt>
                  <c:pt idx="127">
                    <c:v>1.9919093811156394</c:v>
                  </c:pt>
                  <c:pt idx="128">
                    <c:v>2.0960983631844119</c:v>
                  </c:pt>
                  <c:pt idx="129">
                    <c:v>2.6859364571144888</c:v>
                  </c:pt>
                  <c:pt idx="130">
                    <c:v>1.5062602692543352</c:v>
                  </c:pt>
                  <c:pt idx="131">
                    <c:v>2.8963779911032894</c:v>
                  </c:pt>
                  <c:pt idx="132">
                    <c:v>3.5967835416367246</c:v>
                  </c:pt>
                  <c:pt idx="133">
                    <c:v>2.1284076819969897</c:v>
                  </c:pt>
                  <c:pt idx="134">
                    <c:v>4.0557426308957236</c:v>
                  </c:pt>
                  <c:pt idx="135">
                    <c:v>4.8117575386799505</c:v>
                  </c:pt>
                  <c:pt idx="136">
                    <c:v>3.1119821365839084</c:v>
                  </c:pt>
                  <c:pt idx="137">
                    <c:v>2.4234165170472508</c:v>
                  </c:pt>
                  <c:pt idx="138">
                    <c:v>1.7578913154783598</c:v>
                  </c:pt>
                  <c:pt idx="139">
                    <c:v>0.28647513018632853</c:v>
                  </c:pt>
                  <c:pt idx="142">
                    <c:v>1.8459931499524143</c:v>
                  </c:pt>
                  <c:pt idx="143">
                    <c:v>2.8619959082808366</c:v>
                  </c:pt>
                  <c:pt idx="144">
                    <c:v>2.074654192879033</c:v>
                  </c:pt>
                  <c:pt idx="145">
                    <c:v>0.60132934869737276</c:v>
                  </c:pt>
                  <c:pt idx="146">
                    <c:v>2.4923603549272957</c:v>
                  </c:pt>
                  <c:pt idx="147">
                    <c:v>3.038765938173678</c:v>
                  </c:pt>
                  <c:pt idx="148">
                    <c:v>2.108351793035919</c:v>
                  </c:pt>
                  <c:pt idx="149">
                    <c:v>3.9691800833114375</c:v>
                  </c:pt>
                  <c:pt idx="150">
                    <c:v>2.8864359300619755</c:v>
                  </c:pt>
                  <c:pt idx="151">
                    <c:v>2.8548336541918231</c:v>
                  </c:pt>
                  <c:pt idx="152">
                    <c:v>4.0557426308957236</c:v>
                  </c:pt>
                  <c:pt idx="153">
                    <c:v>5.1824110029710369</c:v>
                  </c:pt>
                  <c:pt idx="154">
                    <c:v>3.5967835416367246</c:v>
                  </c:pt>
                  <c:pt idx="155">
                    <c:v>1.8713755686455629</c:v>
                  </c:pt>
                  <c:pt idx="156">
                    <c:v>5.3221915146278862</c:v>
                  </c:pt>
                  <c:pt idx="157">
                    <c:v>2.1284076819969897</c:v>
                  </c:pt>
                  <c:pt idx="158">
                    <c:v>1.2917018049606195</c:v>
                  </c:pt>
                  <c:pt idx="159">
                    <c:v>4.4566543537993262</c:v>
                  </c:pt>
                  <c:pt idx="160">
                    <c:v>5.9672509146495525</c:v>
                  </c:pt>
                  <c:pt idx="162">
                    <c:v>0</c:v>
                  </c:pt>
                  <c:pt idx="163">
                    <c:v>0</c:v>
                  </c:pt>
                  <c:pt idx="165">
                    <c:v>0</c:v>
                  </c:pt>
                  <c:pt idx="166">
                    <c:v>3.1530191910671692</c:v>
                  </c:pt>
                  <c:pt idx="167">
                    <c:v>2.5825102692005464</c:v>
                  </c:pt>
                  <c:pt idx="168">
                    <c:v>3.723528112933792</c:v>
                  </c:pt>
                  <c:pt idx="169">
                    <c:v>1.1281066376153455</c:v>
                  </c:pt>
                  <c:pt idx="170">
                    <c:v>4.0131321911468945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2.3705797657345</c:v>
                  </c:pt>
                  <c:pt idx="181">
                    <c:v>1.7383152993917368</c:v>
                  </c:pt>
                  <c:pt idx="182">
                    <c:v>3.0028442320772628</c:v>
                  </c:pt>
                  <c:pt idx="183">
                    <c:v>3.2174587798396899</c:v>
                  </c:pt>
                  <c:pt idx="184">
                    <c:v>3.0140869341873833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3.9151700023120202</c:v>
                  </c:pt>
                  <c:pt idx="188">
                    <c:v>3.7174128151282524</c:v>
                  </c:pt>
                  <c:pt idx="189">
                    <c:v>5.0199353796259105</c:v>
                  </c:pt>
                  <c:pt idx="190">
                    <c:v>4.1098230205848161</c:v>
                  </c:pt>
                  <c:pt idx="191">
                    <c:v>5.2076549740318328</c:v>
                  </c:pt>
                  <c:pt idx="192">
                    <c:v>4.4077558807530623</c:v>
                  </c:pt>
                  <c:pt idx="193">
                    <c:v>4.7545820390107272</c:v>
                  </c:pt>
                  <c:pt idx="194">
                    <c:v>2.7789387926889448</c:v>
                  </c:pt>
                  <c:pt idx="195">
                    <c:v>2.0054998165609295</c:v>
                  </c:pt>
                  <c:pt idx="196">
                    <c:v>1.8643068878584423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2.9105215800693225</c:v>
                  </c:pt>
                  <c:pt idx="200">
                    <c:v>2.1026770611993175</c:v>
                  </c:pt>
                  <c:pt idx="201">
                    <c:v>1.8382229882988637</c:v>
                  </c:pt>
                  <c:pt idx="202">
                    <c:v>4.3317263786493694</c:v>
                  </c:pt>
                  <c:pt idx="203">
                    <c:v>1.2933126653566447</c:v>
                  </c:pt>
                  <c:pt idx="204">
                    <c:v>2.0451847437921189</c:v>
                  </c:pt>
                  <c:pt idx="205">
                    <c:v>4.1474575608288937</c:v>
                  </c:pt>
                  <c:pt idx="206">
                    <c:v>0</c:v>
                  </c:pt>
                  <c:pt idx="207">
                    <c:v>0</c:v>
                  </c:pt>
                </c:numCache>
              </c:numRef>
            </c:minus>
          </c:errBars>
          <c:cat>
            <c:strRef>
              <c:f>Sheet1!$AG$7:$AG$212</c:f>
              <c:strCache>
                <c:ptCount val="20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GAPDH</c:v>
                </c:pt>
                <c:pt idx="4">
                  <c:v>GAPDH-1</c:v>
                </c:pt>
                <c:pt idx="5">
                  <c:v>GAPDH-2</c:v>
                </c:pt>
                <c:pt idx="6">
                  <c:v>GAPDH-3</c:v>
                </c:pt>
                <c:pt idx="7">
                  <c:v>0.00 </c:v>
                </c:pt>
                <c:pt idx="8">
                  <c:v>Ki-67</c:v>
                </c:pt>
                <c:pt idx="9">
                  <c:v>Ki-67</c:v>
                </c:pt>
                <c:pt idx="10">
                  <c:v>Ki-67-1</c:v>
                </c:pt>
                <c:pt idx="11">
                  <c:v>PCNA</c:v>
                </c:pt>
                <c:pt idx="12">
                  <c:v>CDK4</c:v>
                </c:pt>
                <c:pt idx="13">
                  <c:v>CDK4</c:v>
                </c:pt>
                <c:pt idx="14">
                  <c:v>CDK4-1</c:v>
                </c:pt>
                <c:pt idx="15">
                  <c:v>CDK4-2</c:v>
                </c:pt>
                <c:pt idx="16">
                  <c:v>cMyc</c:v>
                </c:pt>
                <c:pt idx="17">
                  <c:v>cMyc</c:v>
                </c:pt>
                <c:pt idx="18">
                  <c:v>cMyc-1</c:v>
                </c:pt>
                <c:pt idx="19">
                  <c:v>MAX</c:v>
                </c:pt>
                <c:pt idx="20">
                  <c:v>MAX</c:v>
                </c:pt>
                <c:pt idx="21">
                  <c:v>MAX-1</c:v>
                </c:pt>
                <c:pt idx="22">
                  <c:v>MAX-2</c:v>
                </c:pt>
                <c:pt idx="23">
                  <c:v>MAD</c:v>
                </c:pt>
                <c:pt idx="24">
                  <c:v>MAD</c:v>
                </c:pt>
                <c:pt idx="25">
                  <c:v>MAD-1</c:v>
                </c:pt>
                <c:pt idx="26">
                  <c:v>MAD-2</c:v>
                </c:pt>
                <c:pt idx="27">
                  <c:v>MPM2</c:v>
                </c:pt>
                <c:pt idx="28">
                  <c:v>MPM2</c:v>
                </c:pt>
                <c:pt idx="29">
                  <c:v>MPM2-1</c:v>
                </c:pt>
                <c:pt idx="30">
                  <c:v>MPM2-2</c:v>
                </c:pt>
                <c:pt idx="31">
                  <c:v>PLK4</c:v>
                </c:pt>
                <c:pt idx="32">
                  <c:v>PLK4</c:v>
                </c:pt>
                <c:pt idx="33">
                  <c:v>PLK4 (SAK)-1</c:v>
                </c:pt>
                <c:pt idx="34">
                  <c:v>SAK-2</c:v>
                </c:pt>
                <c:pt idx="35">
                  <c:v>lamin A/C</c:v>
                </c:pt>
                <c:pt idx="36">
                  <c:v>0.00 </c:v>
                </c:pt>
                <c:pt idx="37">
                  <c:v>p14</c:v>
                </c:pt>
                <c:pt idx="38">
                  <c:v>0.00 </c:v>
                </c:pt>
                <c:pt idx="39">
                  <c:v>p16</c:v>
                </c:pt>
                <c:pt idx="40">
                  <c:v>p16</c:v>
                </c:pt>
                <c:pt idx="41">
                  <c:v>p16-1</c:v>
                </c:pt>
                <c:pt idx="42">
                  <c:v>p21</c:v>
                </c:pt>
                <c:pt idx="43">
                  <c:v>p21</c:v>
                </c:pt>
                <c:pt idx="44">
                  <c:v>p21-1</c:v>
                </c:pt>
                <c:pt idx="45">
                  <c:v>p27</c:v>
                </c:pt>
                <c:pt idx="46">
                  <c:v>p27</c:v>
                </c:pt>
                <c:pt idx="47">
                  <c:v>p27-1</c:v>
                </c:pt>
                <c:pt idx="48">
                  <c:v>0.00 </c:v>
                </c:pt>
                <c:pt idx="49">
                  <c:v>0.00 </c:v>
                </c:pt>
                <c:pt idx="50">
                  <c:v>0.00 </c:v>
                </c:pt>
                <c:pt idx="51">
                  <c:v>Rb-1</c:v>
                </c:pt>
                <c:pt idx="52">
                  <c:v>Rb-1</c:v>
                </c:pt>
                <c:pt idx="53">
                  <c:v>Rb-1-1</c:v>
                </c:pt>
                <c:pt idx="54">
                  <c:v>E2F-1</c:v>
                </c:pt>
                <c:pt idx="55">
                  <c:v>E2F-1-1</c:v>
                </c:pt>
                <c:pt idx="56">
                  <c:v>E2F-1-2</c:v>
                </c:pt>
                <c:pt idx="57">
                  <c:v>0.00 </c:v>
                </c:pt>
                <c:pt idx="58">
                  <c:v>0.00 </c:v>
                </c:pt>
                <c:pt idx="59">
                  <c:v>histone H1</c:v>
                </c:pt>
                <c:pt idx="60">
                  <c:v>histone H1</c:v>
                </c:pt>
                <c:pt idx="61">
                  <c:v>histone H1-1</c:v>
                </c:pt>
                <c:pt idx="62">
                  <c:v>KDM4D</c:v>
                </c:pt>
                <c:pt idx="63">
                  <c:v>KDM4D-JMJD2D</c:v>
                </c:pt>
                <c:pt idx="64">
                  <c:v>KDM4D-JMJD2D-1</c:v>
                </c:pt>
                <c:pt idx="65">
                  <c:v>HDAC-10</c:v>
                </c:pt>
                <c:pt idx="66">
                  <c:v>HDAC-10</c:v>
                </c:pt>
                <c:pt idx="67">
                  <c:v>HDAC-10</c:v>
                </c:pt>
                <c:pt idx="68">
                  <c:v>MBD4</c:v>
                </c:pt>
                <c:pt idx="69">
                  <c:v>DMAP1</c:v>
                </c:pt>
                <c:pt idx="70">
                  <c:v>DNMT1</c:v>
                </c:pt>
                <c:pt idx="73">
                  <c:v>DOHH</c:v>
                </c:pt>
                <c:pt idx="74">
                  <c:v>DOHH-1</c:v>
                </c:pt>
                <c:pt idx="75">
                  <c:v>DOHH-2</c:v>
                </c:pt>
                <c:pt idx="76">
                  <c:v>DHS</c:v>
                </c:pt>
                <c:pt idx="77">
                  <c:v>DHS-1</c:v>
                </c:pt>
                <c:pt idx="78">
                  <c:v>DHS-2</c:v>
                </c:pt>
                <c:pt idx="79">
                  <c:v>eIF5A1</c:v>
                </c:pt>
                <c:pt idx="80">
                  <c:v>eIF5A1-1</c:v>
                </c:pt>
                <c:pt idx="81">
                  <c:v>eIF5A1-2</c:v>
                </c:pt>
                <c:pt idx="82">
                  <c:v>eIF5A2</c:v>
                </c:pt>
                <c:pt idx="83">
                  <c:v>eIF2AK3</c:v>
                </c:pt>
                <c:pt idx="84">
                  <c:v>0.00 </c:v>
                </c:pt>
                <c:pt idx="85">
                  <c:v>0.00 </c:v>
                </c:pt>
                <c:pt idx="88">
                  <c:v>HER1</c:v>
                </c:pt>
                <c:pt idx="89">
                  <c:v>HER1</c:v>
                </c:pt>
                <c:pt idx="90">
                  <c:v>HER1-EGFR-1</c:v>
                </c:pt>
                <c:pt idx="91">
                  <c:v>TGF-β1</c:v>
                </c:pt>
                <c:pt idx="92">
                  <c:v>TGF-β1</c:v>
                </c:pt>
                <c:pt idx="93">
                  <c:v>TGF-β1-1</c:v>
                </c:pt>
                <c:pt idx="94">
                  <c:v>SMAD4</c:v>
                </c:pt>
                <c:pt idx="95">
                  <c:v>SMAD4</c:v>
                </c:pt>
                <c:pt idx="96">
                  <c:v>SMAD4-1</c:v>
                </c:pt>
                <c:pt idx="97">
                  <c:v>HGF</c:v>
                </c:pt>
                <c:pt idx="98">
                  <c:v>HGF</c:v>
                </c:pt>
                <c:pt idx="99">
                  <c:v>HGF-1</c:v>
                </c:pt>
                <c:pt idx="100">
                  <c:v>Met</c:v>
                </c:pt>
                <c:pt idx="101">
                  <c:v>FGF-1</c:v>
                </c:pt>
                <c:pt idx="102">
                  <c:v>FGF-2</c:v>
                </c:pt>
                <c:pt idx="103">
                  <c:v>FGF-2</c:v>
                </c:pt>
                <c:pt idx="104">
                  <c:v>FGF-2-1</c:v>
                </c:pt>
                <c:pt idx="105">
                  <c:v>GH</c:v>
                </c:pt>
                <c:pt idx="106">
                  <c:v>GH</c:v>
                </c:pt>
                <c:pt idx="107">
                  <c:v>GH-1</c:v>
                </c:pt>
                <c:pt idx="108">
                  <c:v>GHRH</c:v>
                </c:pt>
                <c:pt idx="109">
                  <c:v>GHRH</c:v>
                </c:pt>
                <c:pt idx="110">
                  <c:v>GHRH-1</c:v>
                </c:pt>
                <c:pt idx="111">
                  <c:v>IGF-1</c:v>
                </c:pt>
                <c:pt idx="112">
                  <c:v>IGFIIR</c:v>
                </c:pt>
                <c:pt idx="113">
                  <c:v>HER2</c:v>
                </c:pt>
                <c:pt idx="114">
                  <c:v>HER2</c:v>
                </c:pt>
                <c:pt idx="115">
                  <c:v>HER2-1</c:v>
                </c:pt>
                <c:pt idx="116">
                  <c:v>ERβ</c:v>
                </c:pt>
                <c:pt idx="117">
                  <c:v>ERβ</c:v>
                </c:pt>
                <c:pt idx="118">
                  <c:v>ERβ-1</c:v>
                </c:pt>
                <c:pt idx="119">
                  <c:v>0.00 </c:v>
                </c:pt>
                <c:pt idx="120">
                  <c:v>0.00 </c:v>
                </c:pt>
                <c:pt idx="121">
                  <c:v>NRAS</c:v>
                </c:pt>
                <c:pt idx="122">
                  <c:v>NRAS</c:v>
                </c:pt>
                <c:pt idx="123">
                  <c:v>NRAS-1</c:v>
                </c:pt>
                <c:pt idx="124">
                  <c:v>KRAS</c:v>
                </c:pt>
                <c:pt idx="125">
                  <c:v>KRAS </c:v>
                </c:pt>
                <c:pt idx="126">
                  <c:v>KRAS-1</c:v>
                </c:pt>
                <c:pt idx="127">
                  <c:v>STAT3</c:v>
                </c:pt>
                <c:pt idx="128">
                  <c:v>PI3K</c:v>
                </c:pt>
                <c:pt idx="129">
                  <c:v>PI3K</c:v>
                </c:pt>
                <c:pt idx="130">
                  <c:v>PI3K-1</c:v>
                </c:pt>
                <c:pt idx="131">
                  <c:v>JNK-1</c:v>
                </c:pt>
                <c:pt idx="132">
                  <c:v>ERK-1</c:v>
                </c:pt>
                <c:pt idx="133">
                  <c:v>pAKT1/2/3</c:v>
                </c:pt>
                <c:pt idx="134">
                  <c:v>mTOR</c:v>
                </c:pt>
                <c:pt idx="135">
                  <c:v>PTEN</c:v>
                </c:pt>
                <c:pt idx="136">
                  <c:v>PKC</c:v>
                </c:pt>
                <c:pt idx="137">
                  <c:v>p-PKCα</c:v>
                </c:pt>
                <c:pt idx="138">
                  <c:v>RAF-B</c:v>
                </c:pt>
                <c:pt idx="139">
                  <c:v>Rab</c:v>
                </c:pt>
                <c:pt idx="140">
                  <c:v>0.00 </c:v>
                </c:pt>
                <c:pt idx="141">
                  <c:v>0.00 </c:v>
                </c:pt>
                <c:pt idx="142">
                  <c:v>NFkB</c:v>
                </c:pt>
                <c:pt idx="143">
                  <c:v>NFkB</c:v>
                </c:pt>
                <c:pt idx="144">
                  <c:v>NFkB-1</c:v>
                </c:pt>
                <c:pt idx="145">
                  <c:v>NFkB-2</c:v>
                </c:pt>
                <c:pt idx="146">
                  <c:v>IKK</c:v>
                </c:pt>
                <c:pt idx="147">
                  <c:v>p38</c:v>
                </c:pt>
                <c:pt idx="148">
                  <c:v>p38</c:v>
                </c:pt>
                <c:pt idx="149">
                  <c:v>p38-1</c:v>
                </c:pt>
                <c:pt idx="150">
                  <c:v>p-p38</c:v>
                </c:pt>
                <c:pt idx="151">
                  <c:v>GADD45</c:v>
                </c:pt>
                <c:pt idx="152">
                  <c:v>mTOR</c:v>
                </c:pt>
                <c:pt idx="153">
                  <c:v>MDR</c:v>
                </c:pt>
                <c:pt idx="154">
                  <c:v>ERK-1</c:v>
                </c:pt>
                <c:pt idx="155">
                  <c:v>ERK-1-1</c:v>
                </c:pt>
                <c:pt idx="156">
                  <c:v>ERK-1-2</c:v>
                </c:pt>
                <c:pt idx="157">
                  <c:v>pAKT1/2/3</c:v>
                </c:pt>
                <c:pt idx="158">
                  <c:v>NRF2</c:v>
                </c:pt>
                <c:pt idx="159">
                  <c:v>PGC-1α</c:v>
                </c:pt>
                <c:pt idx="160">
                  <c:v>JNK1</c:v>
                </c:pt>
                <c:pt idx="162">
                  <c:v>0.00 </c:v>
                </c:pt>
                <c:pt idx="163">
                  <c:v>SHH</c:v>
                </c:pt>
                <c:pt idx="165">
                  <c:v>0.00 </c:v>
                </c:pt>
                <c:pt idx="166">
                  <c:v>AP-1</c:v>
                </c:pt>
                <c:pt idx="167">
                  <c:v>AP-1-2</c:v>
                </c:pt>
                <c:pt idx="168">
                  <c:v>AP-1-1</c:v>
                </c:pt>
                <c:pt idx="169">
                  <c:v>SP-1</c:v>
                </c:pt>
                <c:pt idx="170">
                  <c:v>SP-3</c:v>
                </c:pt>
                <c:pt idx="171">
                  <c:v>0.00 </c:v>
                </c:pt>
                <c:pt idx="172">
                  <c:v>0.00 </c:v>
                </c:pt>
                <c:pt idx="173">
                  <c:v>Wnt1</c:v>
                </c:pt>
                <c:pt idx="174">
                  <c:v>APC</c:v>
                </c:pt>
                <c:pt idx="175">
                  <c:v>β-catenin</c:v>
                </c:pt>
                <c:pt idx="176">
                  <c:v>snail</c:v>
                </c:pt>
                <c:pt idx="177">
                  <c:v>TCF-1</c:v>
                </c:pt>
                <c:pt idx="178">
                  <c:v>0.00 </c:v>
                </c:pt>
                <c:pt idx="179">
                  <c:v>0.00 </c:v>
                </c:pt>
                <c:pt idx="180">
                  <c:v>p53</c:v>
                </c:pt>
                <c:pt idx="181">
                  <c:v>p53</c:v>
                </c:pt>
                <c:pt idx="182">
                  <c:v>p53-1</c:v>
                </c:pt>
                <c:pt idx="183">
                  <c:v>MDM2</c:v>
                </c:pt>
                <c:pt idx="184">
                  <c:v>BAX</c:v>
                </c:pt>
                <c:pt idx="185">
                  <c:v>NOXA</c:v>
                </c:pt>
                <c:pt idx="186">
                  <c:v>PUMA</c:v>
                </c:pt>
                <c:pt idx="187">
                  <c:v>BCL2</c:v>
                </c:pt>
                <c:pt idx="188">
                  <c:v>caspase 9</c:v>
                </c:pt>
                <c:pt idx="189">
                  <c:v>c-caspase 9</c:v>
                </c:pt>
                <c:pt idx="190">
                  <c:v>BAD</c:v>
                </c:pt>
                <c:pt idx="191">
                  <c:v>BID</c:v>
                </c:pt>
                <c:pt idx="192">
                  <c:v>BAK</c:v>
                </c:pt>
                <c:pt idx="193">
                  <c:v>APAF-1</c:v>
                </c:pt>
                <c:pt idx="194">
                  <c:v>PARP</c:v>
                </c:pt>
                <c:pt idx="195">
                  <c:v>c-PARP</c:v>
                </c:pt>
                <c:pt idx="196">
                  <c:v>AIF</c:v>
                </c:pt>
                <c:pt idx="197">
                  <c:v>0.00 </c:v>
                </c:pt>
                <c:pt idx="198">
                  <c:v>0.00 </c:v>
                </c:pt>
                <c:pt idx="199">
                  <c:v>FASL</c:v>
                </c:pt>
                <c:pt idx="200">
                  <c:v>FAS</c:v>
                </c:pt>
                <c:pt idx="201">
                  <c:v>FADD</c:v>
                </c:pt>
                <c:pt idx="202">
                  <c:v>FLIP</c:v>
                </c:pt>
                <c:pt idx="203">
                  <c:v>caspase 8</c:v>
                </c:pt>
                <c:pt idx="204">
                  <c:v>caspase 3</c:v>
                </c:pt>
                <c:pt idx="205">
                  <c:v>c-caspase 3</c:v>
                </c:pt>
              </c:strCache>
            </c:strRef>
          </c:cat>
          <c:val>
            <c:numRef>
              <c:f>Sheet1!$AI$7:$AI$212</c:f>
              <c:numCache>
                <c:formatCode>0.0_);[Red]\(0.0\)</c:formatCode>
                <c:ptCount val="206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98.046202428504756</c:v>
                </c:pt>
                <c:pt idx="4">
                  <c:v>97.411788972830834</c:v>
                </c:pt>
                <c:pt idx="5">
                  <c:v>98.168260008082015</c:v>
                </c:pt>
                <c:pt idx="6">
                  <c:v>101.36012881604766</c:v>
                </c:pt>
                <c:pt idx="7">
                  <c:v>0</c:v>
                </c:pt>
                <c:pt idx="8">
                  <c:v>110.04067331733297</c:v>
                </c:pt>
                <c:pt idx="9">
                  <c:v>111.13102138979004</c:v>
                </c:pt>
                <c:pt idx="10">
                  <c:v>108.95032524487591</c:v>
                </c:pt>
                <c:pt idx="11">
                  <c:v>104.93070108533583</c:v>
                </c:pt>
                <c:pt idx="12">
                  <c:v>99.624191234085941</c:v>
                </c:pt>
                <c:pt idx="13">
                  <c:v>98.086467318120157</c:v>
                </c:pt>
                <c:pt idx="14">
                  <c:v>101.16191515005173</c:v>
                </c:pt>
                <c:pt idx="16">
                  <c:v>100.99668270622277</c:v>
                </c:pt>
                <c:pt idx="17">
                  <c:v>98.551895333889249</c:v>
                </c:pt>
                <c:pt idx="18">
                  <c:v>103.44147007855628</c:v>
                </c:pt>
                <c:pt idx="19">
                  <c:v>100.00035689000271</c:v>
                </c:pt>
                <c:pt idx="20">
                  <c:v>90.971183321064387</c:v>
                </c:pt>
                <c:pt idx="21">
                  <c:v>109.02953045894101</c:v>
                </c:pt>
                <c:pt idx="22">
                  <c:v>114.45560967937894</c:v>
                </c:pt>
                <c:pt idx="23">
                  <c:v>107.40158615207969</c:v>
                </c:pt>
                <c:pt idx="24">
                  <c:v>97.474535904544169</c:v>
                </c:pt>
                <c:pt idx="25">
                  <c:v>117.32863639961519</c:v>
                </c:pt>
                <c:pt idx="26">
                  <c:v>100.60513575348932</c:v>
                </c:pt>
                <c:pt idx="27">
                  <c:v>105.21800617453516</c:v>
                </c:pt>
                <c:pt idx="28">
                  <c:v>107.90035906434059</c:v>
                </c:pt>
                <c:pt idx="29">
                  <c:v>101.9880321575779</c:v>
                </c:pt>
                <c:pt idx="30">
                  <c:v>105.53353906386407</c:v>
                </c:pt>
                <c:pt idx="31">
                  <c:v>100.04086856564511</c:v>
                </c:pt>
                <c:pt idx="32">
                  <c:v>98.615100995245626</c:v>
                </c:pt>
                <c:pt idx="33">
                  <c:v>95.968717132592076</c:v>
                </c:pt>
                <c:pt idx="34">
                  <c:v>105.53878756909765</c:v>
                </c:pt>
                <c:pt idx="35">
                  <c:v>107.80918262666981</c:v>
                </c:pt>
                <c:pt idx="36">
                  <c:v>0</c:v>
                </c:pt>
                <c:pt idx="37">
                  <c:v>99.054269907243594</c:v>
                </c:pt>
                <c:pt idx="38">
                  <c:v>0</c:v>
                </c:pt>
                <c:pt idx="39">
                  <c:v>102.3277542273932</c:v>
                </c:pt>
                <c:pt idx="40">
                  <c:v>111.4372196201128</c:v>
                </c:pt>
                <c:pt idx="41">
                  <c:v>93.637673583850798</c:v>
                </c:pt>
                <c:pt idx="42">
                  <c:v>96.383325000242507</c:v>
                </c:pt>
                <c:pt idx="43">
                  <c:v>97.44167805442477</c:v>
                </c:pt>
                <c:pt idx="44">
                  <c:v>95.324971946060231</c:v>
                </c:pt>
                <c:pt idx="45">
                  <c:v>100.08429160802694</c:v>
                </c:pt>
                <c:pt idx="46">
                  <c:v>96.591711485561049</c:v>
                </c:pt>
                <c:pt idx="47">
                  <c:v>103.57687173049285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101.20684341506683</c:v>
                </c:pt>
                <c:pt idx="52">
                  <c:v>102.66377364040606</c:v>
                </c:pt>
                <c:pt idx="53">
                  <c:v>99.749913189727607</c:v>
                </c:pt>
                <c:pt idx="54">
                  <c:v>102.87147227712288</c:v>
                </c:pt>
                <c:pt idx="55">
                  <c:v>106.95433929958959</c:v>
                </c:pt>
                <c:pt idx="56">
                  <c:v>98.788605254656176</c:v>
                </c:pt>
                <c:pt idx="57">
                  <c:v>0</c:v>
                </c:pt>
                <c:pt idx="58">
                  <c:v>0</c:v>
                </c:pt>
                <c:pt idx="59">
                  <c:v>108.94180816630282</c:v>
                </c:pt>
                <c:pt idx="60">
                  <c:v>110.70850030510525</c:v>
                </c:pt>
                <c:pt idx="61">
                  <c:v>107.17511602750038</c:v>
                </c:pt>
                <c:pt idx="62">
                  <c:v>104.84381620141264</c:v>
                </c:pt>
                <c:pt idx="63">
                  <c:v>107.20365070326665</c:v>
                </c:pt>
                <c:pt idx="64">
                  <c:v>102.48398169955864</c:v>
                </c:pt>
                <c:pt idx="65">
                  <c:v>113.13012157846862</c:v>
                </c:pt>
                <c:pt idx="66">
                  <c:v>114.24356028507752</c:v>
                </c:pt>
                <c:pt idx="67">
                  <c:v>112.01668287185973</c:v>
                </c:pt>
                <c:pt idx="68">
                  <c:v>98.332508606669393</c:v>
                </c:pt>
                <c:pt idx="69">
                  <c:v>101.01565317534164</c:v>
                </c:pt>
                <c:pt idx="70">
                  <c:v>86.801640025708323</c:v>
                </c:pt>
                <c:pt idx="73">
                  <c:v>99.546623427161649</c:v>
                </c:pt>
                <c:pt idx="74">
                  <c:v>95.018868419188735</c:v>
                </c:pt>
                <c:pt idx="75">
                  <c:v>104.63858967217151</c:v>
                </c:pt>
                <c:pt idx="76">
                  <c:v>105.99675539588418</c:v>
                </c:pt>
                <c:pt idx="77">
                  <c:v>108.5756712135789</c:v>
                </c:pt>
                <c:pt idx="78">
                  <c:v>103.41783957818944</c:v>
                </c:pt>
                <c:pt idx="79">
                  <c:v>97.357942659880663</c:v>
                </c:pt>
                <c:pt idx="80">
                  <c:v>98.730961849185221</c:v>
                </c:pt>
                <c:pt idx="81">
                  <c:v>96.025126025703472</c:v>
                </c:pt>
                <c:pt idx="82">
                  <c:v>96.119293036737034</c:v>
                </c:pt>
                <c:pt idx="83">
                  <c:v>95.101638671318057</c:v>
                </c:pt>
                <c:pt idx="84">
                  <c:v>0</c:v>
                </c:pt>
                <c:pt idx="85">
                  <c:v>0</c:v>
                </c:pt>
                <c:pt idx="88">
                  <c:v>96.025037457946326</c:v>
                </c:pt>
                <c:pt idx="89">
                  <c:v>92.913740636322714</c:v>
                </c:pt>
                <c:pt idx="90">
                  <c:v>99.136334279569923</c:v>
                </c:pt>
                <c:pt idx="91">
                  <c:v>101.52414308566563</c:v>
                </c:pt>
                <c:pt idx="92">
                  <c:v>105.53425766894303</c:v>
                </c:pt>
                <c:pt idx="93">
                  <c:v>97.514028502388214</c:v>
                </c:pt>
                <c:pt idx="94">
                  <c:v>0</c:v>
                </c:pt>
                <c:pt idx="95">
                  <c:v>98.907976298476228</c:v>
                </c:pt>
                <c:pt idx="96">
                  <c:v>0</c:v>
                </c:pt>
                <c:pt idx="97">
                  <c:v>100.0171184024033</c:v>
                </c:pt>
                <c:pt idx="98">
                  <c:v>100.57148579252002</c:v>
                </c:pt>
                <c:pt idx="99">
                  <c:v>99.462751012286589</c:v>
                </c:pt>
                <c:pt idx="100">
                  <c:v>99.776754291087812</c:v>
                </c:pt>
                <c:pt idx="101">
                  <c:v>100.921299310281</c:v>
                </c:pt>
                <c:pt idx="102">
                  <c:v>98.688182202828557</c:v>
                </c:pt>
                <c:pt idx="103">
                  <c:v>99.811867237520886</c:v>
                </c:pt>
                <c:pt idx="104">
                  <c:v>97.564497168136242</c:v>
                </c:pt>
                <c:pt idx="105">
                  <c:v>99.799136981563009</c:v>
                </c:pt>
                <c:pt idx="106">
                  <c:v>106.39176437077415</c:v>
                </c:pt>
                <c:pt idx="107">
                  <c:v>93.20650959235185</c:v>
                </c:pt>
                <c:pt idx="108">
                  <c:v>0</c:v>
                </c:pt>
                <c:pt idx="109">
                  <c:v>98.707110626068953</c:v>
                </c:pt>
                <c:pt idx="110">
                  <c:v>0</c:v>
                </c:pt>
                <c:pt idx="111">
                  <c:v>98.771156536353487</c:v>
                </c:pt>
                <c:pt idx="112">
                  <c:v>97.769844505897169</c:v>
                </c:pt>
                <c:pt idx="113">
                  <c:v>99.661043152278694</c:v>
                </c:pt>
                <c:pt idx="114">
                  <c:v>97.234060373803004</c:v>
                </c:pt>
                <c:pt idx="115">
                  <c:v>102.08802593075438</c:v>
                </c:pt>
                <c:pt idx="116">
                  <c:v>107.75561896054511</c:v>
                </c:pt>
                <c:pt idx="117">
                  <c:v>111.78462739279628</c:v>
                </c:pt>
                <c:pt idx="118">
                  <c:v>103.72661052829393</c:v>
                </c:pt>
                <c:pt idx="121">
                  <c:v>124.50384250760219</c:v>
                </c:pt>
                <c:pt idx="122">
                  <c:v>124.50384250760219</c:v>
                </c:pt>
                <c:pt idx="124">
                  <c:v>106.64766476005261</c:v>
                </c:pt>
                <c:pt idx="125">
                  <c:v>106.64766476005261</c:v>
                </c:pt>
                <c:pt idx="127">
                  <c:v>115.91899099424749</c:v>
                </c:pt>
                <c:pt idx="128">
                  <c:v>105.49206793128607</c:v>
                </c:pt>
                <c:pt idx="129">
                  <c:v>105.06530204032489</c:v>
                </c:pt>
                <c:pt idx="130">
                  <c:v>105.91883382224725</c:v>
                </c:pt>
                <c:pt idx="131">
                  <c:v>121.34138630210758</c:v>
                </c:pt>
                <c:pt idx="132">
                  <c:v>96.482148967512757</c:v>
                </c:pt>
                <c:pt idx="133">
                  <c:v>101.34770784981151</c:v>
                </c:pt>
                <c:pt idx="134">
                  <c:v>100.64114180441011</c:v>
                </c:pt>
                <c:pt idx="135">
                  <c:v>100.97108512453259</c:v>
                </c:pt>
                <c:pt idx="136">
                  <c:v>110.90627259334387</c:v>
                </c:pt>
                <c:pt idx="137">
                  <c:v>101.12432753912029</c:v>
                </c:pt>
                <c:pt idx="138">
                  <c:v>98.282043696362635</c:v>
                </c:pt>
                <c:pt idx="139">
                  <c:v>99.770112121891245</c:v>
                </c:pt>
                <c:pt idx="142">
                  <c:v>104.05681497175878</c:v>
                </c:pt>
                <c:pt idx="143">
                  <c:v>102.06206127579782</c:v>
                </c:pt>
                <c:pt idx="144">
                  <c:v>102.6983922890992</c:v>
                </c:pt>
                <c:pt idx="145">
                  <c:v>107.40999135037927</c:v>
                </c:pt>
                <c:pt idx="146">
                  <c:v>96.458927948350762</c:v>
                </c:pt>
                <c:pt idx="147">
                  <c:v>98.078746626099615</c:v>
                </c:pt>
                <c:pt idx="148">
                  <c:v>97.479952936834195</c:v>
                </c:pt>
                <c:pt idx="149">
                  <c:v>98.677540315365022</c:v>
                </c:pt>
                <c:pt idx="150">
                  <c:v>98.568389367788043</c:v>
                </c:pt>
                <c:pt idx="151">
                  <c:v>102.04664761169835</c:v>
                </c:pt>
                <c:pt idx="152">
                  <c:v>100.64114180441011</c:v>
                </c:pt>
                <c:pt idx="153">
                  <c:v>98.148892552270127</c:v>
                </c:pt>
                <c:pt idx="154">
                  <c:v>96.482148967512757</c:v>
                </c:pt>
                <c:pt idx="155">
                  <c:v>93.533199184328936</c:v>
                </c:pt>
                <c:pt idx="156">
                  <c:v>99.431098750696592</c:v>
                </c:pt>
                <c:pt idx="157">
                  <c:v>101.34770784981151</c:v>
                </c:pt>
                <c:pt idx="158">
                  <c:v>95.740295765407154</c:v>
                </c:pt>
                <c:pt idx="159">
                  <c:v>110.83823664346815</c:v>
                </c:pt>
                <c:pt idx="160">
                  <c:v>97.461265406292171</c:v>
                </c:pt>
                <c:pt idx="162">
                  <c:v>0</c:v>
                </c:pt>
                <c:pt idx="163">
                  <c:v>0</c:v>
                </c:pt>
                <c:pt idx="165">
                  <c:v>0</c:v>
                </c:pt>
                <c:pt idx="166">
                  <c:v>95.506028263973704</c:v>
                </c:pt>
                <c:pt idx="167">
                  <c:v>89.415040416187367</c:v>
                </c:pt>
                <c:pt idx="168">
                  <c:v>102.97614989125871</c:v>
                </c:pt>
                <c:pt idx="169">
                  <c:v>101.90506585396635</c:v>
                </c:pt>
                <c:pt idx="170">
                  <c:v>101.04851535117906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101.95040665324055</c:v>
                </c:pt>
                <c:pt idx="181">
                  <c:v>98.979053357496625</c:v>
                </c:pt>
                <c:pt idx="182">
                  <c:v>104.92175994898447</c:v>
                </c:pt>
                <c:pt idx="183">
                  <c:v>93.666015339250478</c:v>
                </c:pt>
                <c:pt idx="184">
                  <c:v>90.020057241101114</c:v>
                </c:pt>
                <c:pt idx="185">
                  <c:v>0</c:v>
                </c:pt>
                <c:pt idx="186">
                  <c:v>0</c:v>
                </c:pt>
                <c:pt idx="187">
                  <c:v>95.789098283858294</c:v>
                </c:pt>
                <c:pt idx="188">
                  <c:v>92.181135706959168</c:v>
                </c:pt>
                <c:pt idx="189">
                  <c:v>97.938777533313129</c:v>
                </c:pt>
                <c:pt idx="190">
                  <c:v>92.904199325496322</c:v>
                </c:pt>
                <c:pt idx="191">
                  <c:v>102.06148466002854</c:v>
                </c:pt>
                <c:pt idx="192">
                  <c:v>101.23772696640097</c:v>
                </c:pt>
                <c:pt idx="193">
                  <c:v>86.249231093588989</c:v>
                </c:pt>
                <c:pt idx="194">
                  <c:v>106.43273827044214</c:v>
                </c:pt>
                <c:pt idx="195">
                  <c:v>98.202596978546495</c:v>
                </c:pt>
                <c:pt idx="196">
                  <c:v>103.1875143484834</c:v>
                </c:pt>
                <c:pt idx="197">
                  <c:v>0</c:v>
                </c:pt>
                <c:pt idx="198">
                  <c:v>0</c:v>
                </c:pt>
                <c:pt idx="199">
                  <c:v>97.567877193775729</c:v>
                </c:pt>
                <c:pt idx="200">
                  <c:v>107.58825077857665</c:v>
                </c:pt>
                <c:pt idx="201">
                  <c:v>106.01279659712985</c:v>
                </c:pt>
                <c:pt idx="202">
                  <c:v>98.715974982656817</c:v>
                </c:pt>
                <c:pt idx="203">
                  <c:v>96.981863599319169</c:v>
                </c:pt>
                <c:pt idx="204">
                  <c:v>91.133300123211797</c:v>
                </c:pt>
                <c:pt idx="205">
                  <c:v>105.82304876207591</c:v>
                </c:pt>
              </c:numCache>
            </c:numRef>
          </c:val>
        </c:ser>
        <c:ser>
          <c:idx val="1"/>
          <c:order val="1"/>
          <c:tx>
            <c:strRef>
              <c:f>Sheet1!$AJ$6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5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Sheet1!$AN$7:$AN$414</c:f>
                <c:numCache>
                  <c:formatCode>General</c:formatCode>
                  <c:ptCount val="408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0.65344510935126932</c:v>
                  </c:pt>
                  <c:pt idx="4">
                    <c:v>4.7584208546111215</c:v>
                  </c:pt>
                  <c:pt idx="5">
                    <c:v>5.1563464089771722</c:v>
                  </c:pt>
                  <c:pt idx="6">
                    <c:v>1.7800967644537364</c:v>
                  </c:pt>
                  <c:pt idx="7">
                    <c:v>0</c:v>
                  </c:pt>
                  <c:pt idx="8">
                    <c:v>0.37983590788096455</c:v>
                  </c:pt>
                  <c:pt idx="9">
                    <c:v>0.7596718157619291</c:v>
                  </c:pt>
                  <c:pt idx="10">
                    <c:v>0</c:v>
                  </c:pt>
                  <c:pt idx="11">
                    <c:v>2.5373696450649459</c:v>
                  </c:pt>
                  <c:pt idx="12">
                    <c:v>0.63556956333729175</c:v>
                  </c:pt>
                  <c:pt idx="13">
                    <c:v>1.2711391266745835</c:v>
                  </c:pt>
                  <c:pt idx="14">
                    <c:v>0</c:v>
                  </c:pt>
                  <c:pt idx="16">
                    <c:v>3.6406970640434411</c:v>
                  </c:pt>
                  <c:pt idx="17">
                    <c:v>3.7498994399687362</c:v>
                  </c:pt>
                  <c:pt idx="18">
                    <c:v>3.5314946881181455</c:v>
                  </c:pt>
                  <c:pt idx="19">
                    <c:v>1.4851454397522226</c:v>
                  </c:pt>
                  <c:pt idx="20">
                    <c:v>2.3651712803606282</c:v>
                  </c:pt>
                  <c:pt idx="21">
                    <c:v>0.60511959914381708</c:v>
                  </c:pt>
                  <c:pt idx="22">
                    <c:v>0.17778068866313088</c:v>
                  </c:pt>
                  <c:pt idx="23">
                    <c:v>2.817650761542962</c:v>
                  </c:pt>
                  <c:pt idx="24">
                    <c:v>2.2424644401404175</c:v>
                  </c:pt>
                  <c:pt idx="25">
                    <c:v>3.3928370829455066</c:v>
                  </c:pt>
                  <c:pt idx="26">
                    <c:v>0.42736387066719661</c:v>
                  </c:pt>
                  <c:pt idx="27">
                    <c:v>2.1024809198429084</c:v>
                  </c:pt>
                  <c:pt idx="28">
                    <c:v>1.5774355793280219</c:v>
                  </c:pt>
                  <c:pt idx="29">
                    <c:v>1.8745497060355836</c:v>
                  </c:pt>
                  <c:pt idx="30">
                    <c:v>2.2074461919371844</c:v>
                  </c:pt>
                  <c:pt idx="31">
                    <c:v>3.5420200117266116</c:v>
                  </c:pt>
                  <c:pt idx="32">
                    <c:v>1.6201238671100886</c:v>
                  </c:pt>
                  <c:pt idx="33">
                    <c:v>7.4634946823214507</c:v>
                  </c:pt>
                  <c:pt idx="34">
                    <c:v>1.5424414857482946</c:v>
                  </c:pt>
                  <c:pt idx="35">
                    <c:v>0</c:v>
                  </c:pt>
                  <c:pt idx="36">
                    <c:v>0</c:v>
                  </c:pt>
                  <c:pt idx="37">
                    <c:v>2.6204733641053064</c:v>
                  </c:pt>
                  <c:pt idx="39">
                    <c:v>3.7947192974009609</c:v>
                  </c:pt>
                  <c:pt idx="40">
                    <c:v>2.1862673884439419</c:v>
                  </c:pt>
                  <c:pt idx="41">
                    <c:v>5.40317120635798</c:v>
                  </c:pt>
                  <c:pt idx="42">
                    <c:v>2.6126998021479322</c:v>
                  </c:pt>
                  <c:pt idx="43">
                    <c:v>4.1455051776206746</c:v>
                  </c:pt>
                  <c:pt idx="44">
                    <c:v>1.0798944266751895</c:v>
                  </c:pt>
                  <c:pt idx="45">
                    <c:v>1.37334946161237</c:v>
                  </c:pt>
                  <c:pt idx="46">
                    <c:v>2.1064492860978006</c:v>
                  </c:pt>
                  <c:pt idx="47">
                    <c:v>0.6402496371269395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1.4995489613928759</c:v>
                  </c:pt>
                  <c:pt idx="52">
                    <c:v>2.910406323260553</c:v>
                  </c:pt>
                  <c:pt idx="53">
                    <c:v>8.8691599525198658E-2</c:v>
                  </c:pt>
                  <c:pt idx="54">
                    <c:v>1.69096253533078</c:v>
                  </c:pt>
                  <c:pt idx="55">
                    <c:v>1.813565745286623</c:v>
                  </c:pt>
                  <c:pt idx="56">
                    <c:v>1.5683593253749371</c:v>
                  </c:pt>
                  <c:pt idx="57">
                    <c:v>0</c:v>
                  </c:pt>
                  <c:pt idx="58">
                    <c:v>0</c:v>
                  </c:pt>
                  <c:pt idx="59">
                    <c:v>3.635072351236901</c:v>
                  </c:pt>
                  <c:pt idx="60">
                    <c:v>2.7181968829325118</c:v>
                  </c:pt>
                  <c:pt idx="61">
                    <c:v>4.5519478195412901</c:v>
                  </c:pt>
                  <c:pt idx="62">
                    <c:v>4.048156682111923</c:v>
                  </c:pt>
                  <c:pt idx="63">
                    <c:v>2.8450427680524655</c:v>
                  </c:pt>
                  <c:pt idx="64">
                    <c:v>5.2512705961713797</c:v>
                  </c:pt>
                  <c:pt idx="65">
                    <c:v>3.4790978938763693</c:v>
                  </c:pt>
                  <c:pt idx="66">
                    <c:v>5.947575934278488</c:v>
                  </c:pt>
                  <c:pt idx="67">
                    <c:v>1.0106198534742505</c:v>
                  </c:pt>
                  <c:pt idx="68">
                    <c:v>4.5748739086937427</c:v>
                  </c:pt>
                  <c:pt idx="69">
                    <c:v>2.7964967730430779</c:v>
                  </c:pt>
                  <c:pt idx="70">
                    <c:v>4.5667351841680679</c:v>
                  </c:pt>
                  <c:pt idx="73">
                    <c:v>0.45109856934914472</c:v>
                  </c:pt>
                  <c:pt idx="74">
                    <c:v>0</c:v>
                  </c:pt>
                  <c:pt idx="75">
                    <c:v>0.97835649426989202</c:v>
                  </c:pt>
                  <c:pt idx="76">
                    <c:v>1.6637001424441231</c:v>
                  </c:pt>
                  <c:pt idx="77">
                    <c:v>0</c:v>
                  </c:pt>
                  <c:pt idx="78">
                    <c:v>3.3274002848882462</c:v>
                  </c:pt>
                  <c:pt idx="79">
                    <c:v>2.3568591183605498</c:v>
                  </c:pt>
                  <c:pt idx="80">
                    <c:v>1.9869993664714531</c:v>
                  </c:pt>
                  <c:pt idx="81">
                    <c:v>2.7157154749164572</c:v>
                  </c:pt>
                  <c:pt idx="82">
                    <c:v>2.1234141251571867</c:v>
                  </c:pt>
                  <c:pt idx="83">
                    <c:v>5.0275975449379589</c:v>
                  </c:pt>
                  <c:pt idx="84">
                    <c:v>0</c:v>
                  </c:pt>
                  <c:pt idx="85">
                    <c:v>0</c:v>
                  </c:pt>
                  <c:pt idx="88">
                    <c:v>2.9551818836751469</c:v>
                  </c:pt>
                  <c:pt idx="89">
                    <c:v>3.9166580809724243</c:v>
                  </c:pt>
                  <c:pt idx="90">
                    <c:v>1.9937056863778697</c:v>
                  </c:pt>
                  <c:pt idx="91">
                    <c:v>4.5792532591188326</c:v>
                  </c:pt>
                  <c:pt idx="92">
                    <c:v>6.2864094706326723</c:v>
                  </c:pt>
                  <c:pt idx="93">
                    <c:v>2.8720970476049938</c:v>
                  </c:pt>
                  <c:pt idx="94">
                    <c:v>0</c:v>
                  </c:pt>
                  <c:pt idx="95">
                    <c:v>1.9478663423046556</c:v>
                  </c:pt>
                  <c:pt idx="96">
                    <c:v>0</c:v>
                  </c:pt>
                  <c:pt idx="97">
                    <c:v>0.75741544192907573</c:v>
                  </c:pt>
                  <c:pt idx="98">
                    <c:v>0.10860930544736155</c:v>
                  </c:pt>
                  <c:pt idx="99">
                    <c:v>1.4062215784107899</c:v>
                  </c:pt>
                  <c:pt idx="100">
                    <c:v>5.0474485248568826</c:v>
                  </c:pt>
                  <c:pt idx="101">
                    <c:v>2.1968722277864394</c:v>
                  </c:pt>
                  <c:pt idx="102">
                    <c:v>1.9661291639089753</c:v>
                  </c:pt>
                  <c:pt idx="103">
                    <c:v>1.042994845708531</c:v>
                  </c:pt>
                  <c:pt idx="104">
                    <c:v>2.8892634821094196</c:v>
                  </c:pt>
                  <c:pt idx="105">
                    <c:v>1.229149672262166</c:v>
                  </c:pt>
                  <c:pt idx="106">
                    <c:v>0</c:v>
                  </c:pt>
                  <c:pt idx="107">
                    <c:v>2.458299344524332</c:v>
                  </c:pt>
                  <c:pt idx="108">
                    <c:v>0</c:v>
                  </c:pt>
                  <c:pt idx="109">
                    <c:v>0.9065351754636346</c:v>
                  </c:pt>
                  <c:pt idx="110">
                    <c:v>0</c:v>
                  </c:pt>
                  <c:pt idx="111">
                    <c:v>5.0704652118373721</c:v>
                  </c:pt>
                  <c:pt idx="112">
                    <c:v>0.12016505695232478</c:v>
                  </c:pt>
                  <c:pt idx="113">
                    <c:v>2.2495106896063772</c:v>
                  </c:pt>
                  <c:pt idx="114">
                    <c:v>2.4295514602018526</c:v>
                  </c:pt>
                  <c:pt idx="115">
                    <c:v>2.0694699190109018</c:v>
                  </c:pt>
                  <c:pt idx="116">
                    <c:v>3.3358742859581541</c:v>
                  </c:pt>
                  <c:pt idx="117">
                    <c:v>0.78929677281666244</c:v>
                  </c:pt>
                  <c:pt idx="118">
                    <c:v>5.8824517990996457</c:v>
                  </c:pt>
                  <c:pt idx="121">
                    <c:v>2.8317183138015953</c:v>
                  </c:pt>
                  <c:pt idx="122">
                    <c:v>2.8317183138015953</c:v>
                  </c:pt>
                  <c:pt idx="124">
                    <c:v>0.81957804017112823</c:v>
                  </c:pt>
                  <c:pt idx="125">
                    <c:v>0.81957804017112823</c:v>
                  </c:pt>
                  <c:pt idx="127">
                    <c:v>1.9919093811156394</c:v>
                  </c:pt>
                  <c:pt idx="128">
                    <c:v>2.0960983631844119</c:v>
                  </c:pt>
                  <c:pt idx="129">
                    <c:v>2.6859364571144888</c:v>
                  </c:pt>
                  <c:pt idx="130">
                    <c:v>1.5062602692543352</c:v>
                  </c:pt>
                  <c:pt idx="131">
                    <c:v>2.8963779911032894</c:v>
                  </c:pt>
                  <c:pt idx="132">
                    <c:v>3.5967835416367246</c:v>
                  </c:pt>
                  <c:pt idx="133">
                    <c:v>2.1284076819969897</c:v>
                  </c:pt>
                  <c:pt idx="134">
                    <c:v>4.0557426308957236</c:v>
                  </c:pt>
                  <c:pt idx="135">
                    <c:v>4.8117575386799505</c:v>
                  </c:pt>
                  <c:pt idx="136">
                    <c:v>3.1119821365839084</c:v>
                  </c:pt>
                  <c:pt idx="137">
                    <c:v>2.4234165170472508</c:v>
                  </c:pt>
                  <c:pt idx="138">
                    <c:v>1.7578913154783598</c:v>
                  </c:pt>
                  <c:pt idx="139">
                    <c:v>0.28647513018632853</c:v>
                  </c:pt>
                  <c:pt idx="142">
                    <c:v>1.8459931499524143</c:v>
                  </c:pt>
                  <c:pt idx="143">
                    <c:v>2.8619959082808366</c:v>
                  </c:pt>
                  <c:pt idx="144">
                    <c:v>2.074654192879033</c:v>
                  </c:pt>
                  <c:pt idx="145">
                    <c:v>0.60132934869737276</c:v>
                  </c:pt>
                  <c:pt idx="146">
                    <c:v>2.4923603549272957</c:v>
                  </c:pt>
                  <c:pt idx="147">
                    <c:v>3.038765938173678</c:v>
                  </c:pt>
                  <c:pt idx="148">
                    <c:v>2.108351793035919</c:v>
                  </c:pt>
                  <c:pt idx="149">
                    <c:v>3.9691800833114375</c:v>
                  </c:pt>
                  <c:pt idx="150">
                    <c:v>2.8864359300619755</c:v>
                  </c:pt>
                  <c:pt idx="151">
                    <c:v>2.8548336541918231</c:v>
                  </c:pt>
                  <c:pt idx="152">
                    <c:v>4.0557426308957236</c:v>
                  </c:pt>
                  <c:pt idx="153">
                    <c:v>5.1824110029710369</c:v>
                  </c:pt>
                  <c:pt idx="154">
                    <c:v>3.5967835416367246</c:v>
                  </c:pt>
                  <c:pt idx="155">
                    <c:v>1.8713755686455629</c:v>
                  </c:pt>
                  <c:pt idx="156">
                    <c:v>5.3221915146278862</c:v>
                  </c:pt>
                  <c:pt idx="157">
                    <c:v>2.1284076819969897</c:v>
                  </c:pt>
                  <c:pt idx="158">
                    <c:v>1.2917018049606195</c:v>
                  </c:pt>
                  <c:pt idx="159">
                    <c:v>4.4566543537993262</c:v>
                  </c:pt>
                  <c:pt idx="160">
                    <c:v>5.9672509146495525</c:v>
                  </c:pt>
                  <c:pt idx="162">
                    <c:v>0</c:v>
                  </c:pt>
                  <c:pt idx="163">
                    <c:v>0</c:v>
                  </c:pt>
                  <c:pt idx="165">
                    <c:v>0</c:v>
                  </c:pt>
                  <c:pt idx="166">
                    <c:v>3.1530191910671692</c:v>
                  </c:pt>
                  <c:pt idx="167">
                    <c:v>2.5825102692005464</c:v>
                  </c:pt>
                  <c:pt idx="168">
                    <c:v>3.723528112933792</c:v>
                  </c:pt>
                  <c:pt idx="169">
                    <c:v>1.1281066376153455</c:v>
                  </c:pt>
                  <c:pt idx="170">
                    <c:v>4.0131321911468945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2.3705797657345</c:v>
                  </c:pt>
                  <c:pt idx="181">
                    <c:v>1.7383152993917368</c:v>
                  </c:pt>
                  <c:pt idx="182">
                    <c:v>3.0028442320772628</c:v>
                  </c:pt>
                  <c:pt idx="183">
                    <c:v>3.2174587798396899</c:v>
                  </c:pt>
                  <c:pt idx="184">
                    <c:v>3.0140869341873833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3.9151700023120202</c:v>
                  </c:pt>
                  <c:pt idx="188">
                    <c:v>3.7174128151282524</c:v>
                  </c:pt>
                  <c:pt idx="189">
                    <c:v>5.0199353796259105</c:v>
                  </c:pt>
                  <c:pt idx="190">
                    <c:v>4.1098230205848161</c:v>
                  </c:pt>
                  <c:pt idx="191">
                    <c:v>5.2076549740318328</c:v>
                  </c:pt>
                  <c:pt idx="192">
                    <c:v>4.4077558807530623</c:v>
                  </c:pt>
                  <c:pt idx="193">
                    <c:v>4.7545820390107272</c:v>
                  </c:pt>
                  <c:pt idx="194">
                    <c:v>2.7789387926889448</c:v>
                  </c:pt>
                  <c:pt idx="195">
                    <c:v>2.0054998165609295</c:v>
                  </c:pt>
                  <c:pt idx="196">
                    <c:v>1.8643068878584423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2.9105215800693225</c:v>
                  </c:pt>
                  <c:pt idx="200">
                    <c:v>2.1026770611993175</c:v>
                  </c:pt>
                  <c:pt idx="201">
                    <c:v>1.8382229882988637</c:v>
                  </c:pt>
                  <c:pt idx="202">
                    <c:v>4.3317263786493694</c:v>
                  </c:pt>
                  <c:pt idx="203">
                    <c:v>1.2933126653566447</c:v>
                  </c:pt>
                  <c:pt idx="204">
                    <c:v>2.0451847437921189</c:v>
                  </c:pt>
                  <c:pt idx="205">
                    <c:v>4.1474575608288937</c:v>
                  </c:pt>
                  <c:pt idx="206">
                    <c:v>0</c:v>
                  </c:pt>
                  <c:pt idx="207">
                    <c:v>0</c:v>
                  </c:pt>
                  <c:pt idx="209">
                    <c:v>4.8117575386799505</c:v>
                  </c:pt>
                  <c:pt idx="210">
                    <c:v>0.50905592554172041</c:v>
                  </c:pt>
                  <c:pt idx="211">
                    <c:v>1.4708319011908164</c:v>
                  </c:pt>
                  <c:pt idx="212">
                    <c:v>2.1425656499503334</c:v>
                  </c:pt>
                  <c:pt idx="213">
                    <c:v>0</c:v>
                  </c:pt>
                  <c:pt idx="214">
                    <c:v>2.7696479355343104</c:v>
                  </c:pt>
                  <c:pt idx="215">
                    <c:v>0</c:v>
                  </c:pt>
                  <c:pt idx="216">
                    <c:v>0</c:v>
                  </c:pt>
                  <c:pt idx="218">
                    <c:v>0</c:v>
                  </c:pt>
                  <c:pt idx="219">
                    <c:v>1.0764013648254052</c:v>
                  </c:pt>
                  <c:pt idx="220">
                    <c:v>0</c:v>
                  </c:pt>
                  <c:pt idx="221">
                    <c:v>2.9902571863180665</c:v>
                  </c:pt>
                  <c:pt idx="222">
                    <c:v>1.1537064140453024</c:v>
                  </c:pt>
                  <c:pt idx="223">
                    <c:v>1.9851235769403215</c:v>
                  </c:pt>
                  <c:pt idx="224">
                    <c:v>1.911254225492105</c:v>
                  </c:pt>
                  <c:pt idx="225">
                    <c:v>1.8756022662317127</c:v>
                  </c:pt>
                  <c:pt idx="228">
                    <c:v>4.0112747884998372</c:v>
                  </c:pt>
                  <c:pt idx="229">
                    <c:v>2.6427717835340445</c:v>
                  </c:pt>
                  <c:pt idx="230">
                    <c:v>3.343200974089259</c:v>
                  </c:pt>
                  <c:pt idx="231">
                    <c:v>3.2423336701902454</c:v>
                  </c:pt>
                  <c:pt idx="232">
                    <c:v>3.258756161705354</c:v>
                  </c:pt>
                  <c:pt idx="233">
                    <c:v>3.2259111786751369</c:v>
                  </c:pt>
                  <c:pt idx="234">
                    <c:v>2.6922061206236925</c:v>
                  </c:pt>
                  <c:pt idx="235">
                    <c:v>3.1692876722200793</c:v>
                  </c:pt>
                  <c:pt idx="236">
                    <c:v>3.43453365393973</c:v>
                  </c:pt>
                  <c:pt idx="237">
                    <c:v>2.9040416905004283</c:v>
                  </c:pt>
                  <c:pt idx="238">
                    <c:v>4.5916336236248156</c:v>
                  </c:pt>
                  <c:pt idx="239">
                    <c:v>4.4744311337220051</c:v>
                  </c:pt>
                  <c:pt idx="240">
                    <c:v>4.7088361135276262</c:v>
                  </c:pt>
                  <c:pt idx="241">
                    <c:v>5.2099386258225788</c:v>
                  </c:pt>
                  <c:pt idx="242">
                    <c:v>4.6474369942222431</c:v>
                  </c:pt>
                  <c:pt idx="243">
                    <c:v>2.5629855589022212</c:v>
                  </c:pt>
                  <c:pt idx="244">
                    <c:v>1.2798619481940994</c:v>
                  </c:pt>
                  <c:pt idx="245">
                    <c:v>2.1284076819969897</c:v>
                  </c:pt>
                  <c:pt idx="246">
                    <c:v>0.4313162143912091</c:v>
                  </c:pt>
                  <c:pt idx="247">
                    <c:v>4.0557426308957236</c:v>
                  </c:pt>
                  <c:pt idx="248">
                    <c:v>3.1119821365839084</c:v>
                  </c:pt>
                  <c:pt idx="249">
                    <c:v>5.1824110029710369</c:v>
                  </c:pt>
                  <c:pt idx="250">
                    <c:v>2.2581941620963351</c:v>
                  </c:pt>
                  <c:pt idx="254">
                    <c:v>0</c:v>
                  </c:pt>
                  <c:pt idx="255">
                    <c:v>0</c:v>
                  </c:pt>
                  <c:pt idx="256">
                    <c:v>0</c:v>
                  </c:pt>
                  <c:pt idx="257">
                    <c:v>0</c:v>
                  </c:pt>
                  <c:pt idx="258">
                    <c:v>0</c:v>
                  </c:pt>
                  <c:pt idx="259">
                    <c:v>0</c:v>
                  </c:pt>
                  <c:pt idx="260">
                    <c:v>5.3889274756919523</c:v>
                  </c:pt>
                  <c:pt idx="261">
                    <c:v>0</c:v>
                  </c:pt>
                  <c:pt idx="262">
                    <c:v>0</c:v>
                  </c:pt>
                  <c:pt idx="263">
                    <c:v>2.6631394108016222</c:v>
                  </c:pt>
                  <c:pt idx="264">
                    <c:v>0</c:v>
                  </c:pt>
                  <c:pt idx="265">
                    <c:v>0</c:v>
                  </c:pt>
                  <c:pt idx="266">
                    <c:v>0.55173090881130016</c:v>
                  </c:pt>
                  <c:pt idx="267">
                    <c:v>0</c:v>
                  </c:pt>
                  <c:pt idx="268">
                    <c:v>0</c:v>
                  </c:pt>
                  <c:pt idx="269">
                    <c:v>0</c:v>
                  </c:pt>
                  <c:pt idx="270">
                    <c:v>0</c:v>
                  </c:pt>
                  <c:pt idx="271">
                    <c:v>2.1615153936949434</c:v>
                  </c:pt>
                  <c:pt idx="272">
                    <c:v>3.3126064847654115</c:v>
                  </c:pt>
                  <c:pt idx="273">
                    <c:v>1.9825136879748555</c:v>
                  </c:pt>
                  <c:pt idx="274">
                    <c:v>1.1894260083445622</c:v>
                  </c:pt>
                  <c:pt idx="275">
                    <c:v>1.7430313423427308</c:v>
                  </c:pt>
                  <c:pt idx="276">
                    <c:v>3.0286908190896868</c:v>
                  </c:pt>
                  <c:pt idx="277">
                    <c:v>0.45737186559577492</c:v>
                  </c:pt>
                  <c:pt idx="278">
                    <c:v>3.5448038546750196</c:v>
                  </c:pt>
                  <c:pt idx="279">
                    <c:v>1.6168728934443943</c:v>
                  </c:pt>
                  <c:pt idx="280">
                    <c:v>3.4678101135279977</c:v>
                  </c:pt>
                  <c:pt idx="281">
                    <c:v>0.85598488396346029</c:v>
                  </c:pt>
                  <c:pt idx="282">
                    <c:v>1.9870086984869479</c:v>
                  </c:pt>
                  <c:pt idx="283">
                    <c:v>1.5279681260875893</c:v>
                  </c:pt>
                  <c:pt idx="284">
                    <c:v>2.4460492708863066</c:v>
                  </c:pt>
                  <c:pt idx="285">
                    <c:v>4.6546065528698453</c:v>
                  </c:pt>
                  <c:pt idx="286">
                    <c:v>3.8758206062933716</c:v>
                  </c:pt>
                  <c:pt idx="287">
                    <c:v>3.0262004696627534</c:v>
                  </c:pt>
                  <c:pt idx="288">
                    <c:v>4.7254407429239897</c:v>
                  </c:pt>
                  <c:pt idx="289">
                    <c:v>2.1604839391876207</c:v>
                  </c:pt>
                  <c:pt idx="290">
                    <c:v>3.5642316639652236</c:v>
                  </c:pt>
                  <c:pt idx="291">
                    <c:v>1.7814790934298794</c:v>
                  </c:pt>
                  <c:pt idx="292">
                    <c:v>3.5065241714487376</c:v>
                  </c:pt>
                  <c:pt idx="293">
                    <c:v>2.4274713946694484</c:v>
                  </c:pt>
                  <c:pt idx="294">
                    <c:v>2.8468720544141997</c:v>
                  </c:pt>
                  <c:pt idx="295">
                    <c:v>4.0436530068245515</c:v>
                  </c:pt>
                  <c:pt idx="296">
                    <c:v>2.2288384059840878</c:v>
                  </c:pt>
                  <c:pt idx="297">
                    <c:v>1.6089739330462689</c:v>
                  </c:pt>
                  <c:pt idx="298">
                    <c:v>2.8487028789219062</c:v>
                  </c:pt>
                  <c:pt idx="299">
                    <c:v>2.1801481494518908</c:v>
                  </c:pt>
                  <c:pt idx="300">
                    <c:v>1.9720100756116667</c:v>
                  </c:pt>
                  <c:pt idx="301">
                    <c:v>3.6080774744433417</c:v>
                  </c:pt>
                  <c:pt idx="302">
                    <c:v>3.2197886314777131</c:v>
                  </c:pt>
                  <c:pt idx="303">
                    <c:v>2.2706219015912792</c:v>
                  </c:pt>
                  <c:pt idx="304">
                    <c:v>0.83974026330327378</c:v>
                  </c:pt>
                  <c:pt idx="305">
                    <c:v>3.701503539879285</c:v>
                  </c:pt>
                  <c:pt idx="306">
                    <c:v>2.5662838920922098</c:v>
                  </c:pt>
                  <c:pt idx="307">
                    <c:v>4.4497095435448362</c:v>
                  </c:pt>
                  <c:pt idx="308">
                    <c:v>5.7827510413578187</c:v>
                  </c:pt>
                  <c:pt idx="309">
                    <c:v>5.5867791668363536</c:v>
                  </c:pt>
                  <c:pt idx="310">
                    <c:v>1.7671583030155287</c:v>
                  </c:pt>
                  <c:pt idx="311">
                    <c:v>9.4064000306571778</c:v>
                  </c:pt>
                  <c:pt idx="312">
                    <c:v>5.2581507089565704</c:v>
                  </c:pt>
                  <c:pt idx="313">
                    <c:v>3.8636224736732663</c:v>
                  </c:pt>
                  <c:pt idx="314">
                    <c:v>2.1397542166363421</c:v>
                  </c:pt>
                  <c:pt idx="315">
                    <c:v>3.1109788104225213</c:v>
                  </c:pt>
                  <c:pt idx="316">
                    <c:v>2.102689394966931</c:v>
                  </c:pt>
                  <c:pt idx="317">
                    <c:v>4.1192682258781117</c:v>
                  </c:pt>
                  <c:pt idx="318">
                    <c:v>0</c:v>
                  </c:pt>
                  <c:pt idx="319">
                    <c:v>2.3172990537297928</c:v>
                  </c:pt>
                  <c:pt idx="320">
                    <c:v>1.7440157508377794</c:v>
                  </c:pt>
                  <c:pt idx="321">
                    <c:v>1.7267833725260864</c:v>
                  </c:pt>
                  <c:pt idx="322">
                    <c:v>0</c:v>
                  </c:pt>
                  <c:pt idx="323">
                    <c:v>10.626611084233485</c:v>
                  </c:pt>
                  <c:pt idx="324">
                    <c:v>2.8544837301328947</c:v>
                  </c:pt>
                  <c:pt idx="325">
                    <c:v>4.1922243188868444</c:v>
                  </c:pt>
                  <c:pt idx="326">
                    <c:v>1.9427174108669512</c:v>
                  </c:pt>
                  <c:pt idx="327">
                    <c:v>2.4285094606448876</c:v>
                  </c:pt>
                  <c:pt idx="329">
                    <c:v>0</c:v>
                  </c:pt>
                  <c:pt idx="330">
                    <c:v>0</c:v>
                  </c:pt>
                  <c:pt idx="331">
                    <c:v>2.3714323756587588</c:v>
                  </c:pt>
                  <c:pt idx="332">
                    <c:v>3.3242653106014091</c:v>
                  </c:pt>
                  <c:pt idx="333">
                    <c:v>1.4185994407161084</c:v>
                  </c:pt>
                  <c:pt idx="334">
                    <c:v>1.7316792193383268</c:v>
                  </c:pt>
                  <c:pt idx="335">
                    <c:v>0.88283464272108425</c:v>
                  </c:pt>
                  <c:pt idx="336">
                    <c:v>2.5805237959555694</c:v>
                  </c:pt>
                  <c:pt idx="337">
                    <c:v>3.9385571402479913</c:v>
                  </c:pt>
                  <c:pt idx="338">
                    <c:v>1.9713498196791324</c:v>
                  </c:pt>
                  <c:pt idx="339">
                    <c:v>5.90576446081685</c:v>
                  </c:pt>
                  <c:pt idx="340">
                    <c:v>3.4138988397739851</c:v>
                  </c:pt>
                  <c:pt idx="341">
                    <c:v>3.767268790157368</c:v>
                  </c:pt>
                  <c:pt idx="342">
                    <c:v>3.0605288893906017</c:v>
                  </c:pt>
                  <c:pt idx="343">
                    <c:v>2.8969426249519126</c:v>
                  </c:pt>
                  <c:pt idx="344">
                    <c:v>2.8969426249519126</c:v>
                  </c:pt>
                  <c:pt idx="346">
                    <c:v>2.2699462846534915</c:v>
                  </c:pt>
                  <c:pt idx="347">
                    <c:v>1.6038400677049387</c:v>
                  </c:pt>
                  <c:pt idx="348">
                    <c:v>2.936052501602044</c:v>
                  </c:pt>
                  <c:pt idx="349">
                    <c:v>1.0990908764800258</c:v>
                  </c:pt>
                  <c:pt idx="350">
                    <c:v>0.4002985397044112</c:v>
                  </c:pt>
                  <c:pt idx="351">
                    <c:v>1.7978832132556404</c:v>
                  </c:pt>
                  <c:pt idx="352">
                    <c:v>5.5867791668363536</c:v>
                  </c:pt>
                  <c:pt idx="353">
                    <c:v>5.7827510413578187</c:v>
                  </c:pt>
                  <c:pt idx="354">
                    <c:v>5.5867791668363536</c:v>
                  </c:pt>
                  <c:pt idx="355">
                    <c:v>1.7671583030155287</c:v>
                  </c:pt>
                  <c:pt idx="356">
                    <c:v>9.4064000306571778</c:v>
                  </c:pt>
                  <c:pt idx="357">
                    <c:v>1.9661291639089753</c:v>
                  </c:pt>
                  <c:pt idx="358">
                    <c:v>5.2581507089565704</c:v>
                  </c:pt>
                  <c:pt idx="360">
                    <c:v>4.9340091022393739</c:v>
                  </c:pt>
                  <c:pt idx="361">
                    <c:v>4.6630253219434081</c:v>
                  </c:pt>
                  <c:pt idx="362">
                    <c:v>5.2049928825353398</c:v>
                  </c:pt>
                  <c:pt idx="363">
                    <c:v>2.4835598060494086</c:v>
                  </c:pt>
                  <c:pt idx="364">
                    <c:v>0.95120386031752457</c:v>
                  </c:pt>
                  <c:pt idx="365">
                    <c:v>4.0159157517812929</c:v>
                  </c:pt>
                  <c:pt idx="366">
                    <c:v>3.8758206062933716</c:v>
                  </c:pt>
                  <c:pt idx="367">
                    <c:v>1.0515077001160344</c:v>
                  </c:pt>
                  <c:pt idx="368">
                    <c:v>0.57062106306573179</c:v>
                  </c:pt>
                  <c:pt idx="372">
                    <c:v>2.3842590423928169</c:v>
                  </c:pt>
                  <c:pt idx="373">
                    <c:v>0</c:v>
                  </c:pt>
                  <c:pt idx="374">
                    <c:v>2.5000865729887236</c:v>
                  </c:pt>
                  <c:pt idx="375">
                    <c:v>4.1915708414725845</c:v>
                  </c:pt>
                  <c:pt idx="376">
                    <c:v>2.7470527925772732</c:v>
                  </c:pt>
                  <c:pt idx="377">
                    <c:v>4.8667432300808322</c:v>
                  </c:pt>
                  <c:pt idx="378">
                    <c:v>6.1052530367919537</c:v>
                  </c:pt>
                  <c:pt idx="379">
                    <c:v>3.6282334233697098</c:v>
                  </c:pt>
                  <c:pt idx="380">
                    <c:v>3.4627792711924941</c:v>
                  </c:pt>
                  <c:pt idx="381">
                    <c:v>3.2698156474353253</c:v>
                  </c:pt>
                  <c:pt idx="382">
                    <c:v>2.5886013554124019</c:v>
                  </c:pt>
                  <c:pt idx="383">
                    <c:v>3.9510299394582487</c:v>
                  </c:pt>
                  <c:pt idx="384">
                    <c:v>0.29771891812588575</c:v>
                  </c:pt>
                  <c:pt idx="385">
                    <c:v>1.5313604411831152</c:v>
                  </c:pt>
                  <c:pt idx="386">
                    <c:v>2.941080793946266</c:v>
                  </c:pt>
                  <c:pt idx="387">
                    <c:v>0.12164008841996463</c:v>
                  </c:pt>
                  <c:pt idx="388">
                    <c:v>4.0436530068245515</c:v>
                  </c:pt>
                  <c:pt idx="389">
                    <c:v>3.258756161705354</c:v>
                  </c:pt>
                  <c:pt idx="391">
                    <c:v>0</c:v>
                  </c:pt>
                  <c:pt idx="392">
                    <c:v>0</c:v>
                  </c:pt>
                  <c:pt idx="393">
                    <c:v>2.780989820294443</c:v>
                  </c:pt>
                  <c:pt idx="394">
                    <c:v>2.6859364571144888</c:v>
                  </c:pt>
                  <c:pt idx="395">
                    <c:v>2.0508334512423207</c:v>
                  </c:pt>
                  <c:pt idx="396">
                    <c:v>3.1119821365839084</c:v>
                  </c:pt>
                  <c:pt idx="397">
                    <c:v>0.98968476590073318</c:v>
                  </c:pt>
                  <c:pt idx="398">
                    <c:v>2.4234165170472508</c:v>
                  </c:pt>
                  <c:pt idx="399">
                    <c:v>1.7917072913591694</c:v>
                  </c:pt>
                  <c:pt idx="400">
                    <c:v>0</c:v>
                  </c:pt>
                  <c:pt idx="401">
                    <c:v>0</c:v>
                  </c:pt>
                  <c:pt idx="402">
                    <c:v>0</c:v>
                  </c:pt>
                  <c:pt idx="403">
                    <c:v>0</c:v>
                  </c:pt>
                  <c:pt idx="404">
                    <c:v>0</c:v>
                  </c:pt>
                  <c:pt idx="405">
                    <c:v>0</c:v>
                  </c:pt>
                  <c:pt idx="406">
                    <c:v>0</c:v>
                  </c:pt>
                </c:numCache>
              </c:numRef>
            </c:plus>
            <c:minus>
              <c:numRef>
                <c:f>Sheet1!$AN$7:$AN$413</c:f>
                <c:numCache>
                  <c:formatCode>General</c:formatCode>
                  <c:ptCount val="407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0.65344510935126932</c:v>
                  </c:pt>
                  <c:pt idx="4">
                    <c:v>4.7584208546111215</c:v>
                  </c:pt>
                  <c:pt idx="5">
                    <c:v>5.1563464089771722</c:v>
                  </c:pt>
                  <c:pt idx="6">
                    <c:v>1.7800967644537364</c:v>
                  </c:pt>
                  <c:pt idx="7">
                    <c:v>0</c:v>
                  </c:pt>
                  <c:pt idx="8">
                    <c:v>0.37983590788096455</c:v>
                  </c:pt>
                  <c:pt idx="9">
                    <c:v>0.7596718157619291</c:v>
                  </c:pt>
                  <c:pt idx="10">
                    <c:v>0</c:v>
                  </c:pt>
                  <c:pt idx="11">
                    <c:v>2.5373696450649459</c:v>
                  </c:pt>
                  <c:pt idx="12">
                    <c:v>0.63556956333729175</c:v>
                  </c:pt>
                  <c:pt idx="13">
                    <c:v>1.2711391266745835</c:v>
                  </c:pt>
                  <c:pt idx="14">
                    <c:v>0</c:v>
                  </c:pt>
                  <c:pt idx="16">
                    <c:v>3.6406970640434411</c:v>
                  </c:pt>
                  <c:pt idx="17">
                    <c:v>3.7498994399687362</c:v>
                  </c:pt>
                  <c:pt idx="18">
                    <c:v>3.5314946881181455</c:v>
                  </c:pt>
                  <c:pt idx="19">
                    <c:v>1.4851454397522226</c:v>
                  </c:pt>
                  <c:pt idx="20">
                    <c:v>2.3651712803606282</c:v>
                  </c:pt>
                  <c:pt idx="21">
                    <c:v>0.60511959914381708</c:v>
                  </c:pt>
                  <c:pt idx="22">
                    <c:v>0.17778068866313088</c:v>
                  </c:pt>
                  <c:pt idx="23">
                    <c:v>2.817650761542962</c:v>
                  </c:pt>
                  <c:pt idx="24">
                    <c:v>2.2424644401404175</c:v>
                  </c:pt>
                  <c:pt idx="25">
                    <c:v>3.3928370829455066</c:v>
                  </c:pt>
                  <c:pt idx="26">
                    <c:v>0.42736387066719661</c:v>
                  </c:pt>
                  <c:pt idx="27">
                    <c:v>2.1024809198429084</c:v>
                  </c:pt>
                  <c:pt idx="28">
                    <c:v>1.5774355793280219</c:v>
                  </c:pt>
                  <c:pt idx="29">
                    <c:v>1.8745497060355836</c:v>
                  </c:pt>
                  <c:pt idx="30">
                    <c:v>2.2074461919371844</c:v>
                  </c:pt>
                  <c:pt idx="31">
                    <c:v>3.5420200117266116</c:v>
                  </c:pt>
                  <c:pt idx="32">
                    <c:v>1.6201238671100886</c:v>
                  </c:pt>
                  <c:pt idx="33">
                    <c:v>7.4634946823214507</c:v>
                  </c:pt>
                  <c:pt idx="34">
                    <c:v>1.5424414857482946</c:v>
                  </c:pt>
                  <c:pt idx="35">
                    <c:v>0</c:v>
                  </c:pt>
                  <c:pt idx="36">
                    <c:v>0</c:v>
                  </c:pt>
                  <c:pt idx="37">
                    <c:v>2.6204733641053064</c:v>
                  </c:pt>
                  <c:pt idx="39">
                    <c:v>3.7947192974009609</c:v>
                  </c:pt>
                  <c:pt idx="40">
                    <c:v>2.1862673884439419</c:v>
                  </c:pt>
                  <c:pt idx="41">
                    <c:v>5.40317120635798</c:v>
                  </c:pt>
                  <c:pt idx="42">
                    <c:v>2.6126998021479322</c:v>
                  </c:pt>
                  <c:pt idx="43">
                    <c:v>4.1455051776206746</c:v>
                  </c:pt>
                  <c:pt idx="44">
                    <c:v>1.0798944266751895</c:v>
                  </c:pt>
                  <c:pt idx="45">
                    <c:v>1.37334946161237</c:v>
                  </c:pt>
                  <c:pt idx="46">
                    <c:v>2.1064492860978006</c:v>
                  </c:pt>
                  <c:pt idx="47">
                    <c:v>0.6402496371269395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1.4995489613928759</c:v>
                  </c:pt>
                  <c:pt idx="52">
                    <c:v>2.910406323260553</c:v>
                  </c:pt>
                  <c:pt idx="53">
                    <c:v>8.8691599525198658E-2</c:v>
                  </c:pt>
                  <c:pt idx="54">
                    <c:v>1.69096253533078</c:v>
                  </c:pt>
                  <c:pt idx="55">
                    <c:v>1.813565745286623</c:v>
                  </c:pt>
                  <c:pt idx="56">
                    <c:v>1.5683593253749371</c:v>
                  </c:pt>
                  <c:pt idx="57">
                    <c:v>0</c:v>
                  </c:pt>
                  <c:pt idx="58">
                    <c:v>0</c:v>
                  </c:pt>
                  <c:pt idx="59">
                    <c:v>3.635072351236901</c:v>
                  </c:pt>
                  <c:pt idx="60">
                    <c:v>2.7181968829325118</c:v>
                  </c:pt>
                  <c:pt idx="61">
                    <c:v>4.5519478195412901</c:v>
                  </c:pt>
                  <c:pt idx="62">
                    <c:v>4.048156682111923</c:v>
                  </c:pt>
                  <c:pt idx="63">
                    <c:v>2.8450427680524655</c:v>
                  </c:pt>
                  <c:pt idx="64">
                    <c:v>5.2512705961713797</c:v>
                  </c:pt>
                  <c:pt idx="65">
                    <c:v>3.4790978938763693</c:v>
                  </c:pt>
                  <c:pt idx="66">
                    <c:v>5.947575934278488</c:v>
                  </c:pt>
                  <c:pt idx="67">
                    <c:v>1.0106198534742505</c:v>
                  </c:pt>
                  <c:pt idx="68">
                    <c:v>4.5748739086937427</c:v>
                  </c:pt>
                  <c:pt idx="69">
                    <c:v>2.7964967730430779</c:v>
                  </c:pt>
                  <c:pt idx="70">
                    <c:v>4.5667351841680679</c:v>
                  </c:pt>
                  <c:pt idx="73">
                    <c:v>0.45109856934914472</c:v>
                  </c:pt>
                  <c:pt idx="74">
                    <c:v>0</c:v>
                  </c:pt>
                  <c:pt idx="75">
                    <c:v>0.97835649426989202</c:v>
                  </c:pt>
                  <c:pt idx="76">
                    <c:v>1.6637001424441231</c:v>
                  </c:pt>
                  <c:pt idx="77">
                    <c:v>0</c:v>
                  </c:pt>
                  <c:pt idx="78">
                    <c:v>3.3274002848882462</c:v>
                  </c:pt>
                  <c:pt idx="79">
                    <c:v>2.3568591183605498</c:v>
                  </c:pt>
                  <c:pt idx="80">
                    <c:v>1.9869993664714531</c:v>
                  </c:pt>
                  <c:pt idx="81">
                    <c:v>2.7157154749164572</c:v>
                  </c:pt>
                  <c:pt idx="82">
                    <c:v>2.1234141251571867</c:v>
                  </c:pt>
                  <c:pt idx="83">
                    <c:v>5.0275975449379589</c:v>
                  </c:pt>
                  <c:pt idx="84">
                    <c:v>0</c:v>
                  </c:pt>
                  <c:pt idx="85">
                    <c:v>0</c:v>
                  </c:pt>
                  <c:pt idx="88">
                    <c:v>2.9551818836751469</c:v>
                  </c:pt>
                  <c:pt idx="89">
                    <c:v>3.9166580809724243</c:v>
                  </c:pt>
                  <c:pt idx="90">
                    <c:v>1.9937056863778697</c:v>
                  </c:pt>
                  <c:pt idx="91">
                    <c:v>4.5792532591188326</c:v>
                  </c:pt>
                  <c:pt idx="92">
                    <c:v>6.2864094706326723</c:v>
                  </c:pt>
                  <c:pt idx="93">
                    <c:v>2.8720970476049938</c:v>
                  </c:pt>
                  <c:pt idx="94">
                    <c:v>0</c:v>
                  </c:pt>
                  <c:pt idx="95">
                    <c:v>1.9478663423046556</c:v>
                  </c:pt>
                  <c:pt idx="96">
                    <c:v>0</c:v>
                  </c:pt>
                  <c:pt idx="97">
                    <c:v>0.75741544192907573</c:v>
                  </c:pt>
                  <c:pt idx="98">
                    <c:v>0.10860930544736155</c:v>
                  </c:pt>
                  <c:pt idx="99">
                    <c:v>1.4062215784107899</c:v>
                  </c:pt>
                  <c:pt idx="100">
                    <c:v>5.0474485248568826</c:v>
                  </c:pt>
                  <c:pt idx="101">
                    <c:v>2.1968722277864394</c:v>
                  </c:pt>
                  <c:pt idx="102">
                    <c:v>1.9661291639089753</c:v>
                  </c:pt>
                  <c:pt idx="103">
                    <c:v>1.042994845708531</c:v>
                  </c:pt>
                  <c:pt idx="104">
                    <c:v>2.8892634821094196</c:v>
                  </c:pt>
                  <c:pt idx="105">
                    <c:v>1.229149672262166</c:v>
                  </c:pt>
                  <c:pt idx="106">
                    <c:v>0</c:v>
                  </c:pt>
                  <c:pt idx="107">
                    <c:v>2.458299344524332</c:v>
                  </c:pt>
                  <c:pt idx="108">
                    <c:v>0</c:v>
                  </c:pt>
                  <c:pt idx="109">
                    <c:v>0.9065351754636346</c:v>
                  </c:pt>
                  <c:pt idx="110">
                    <c:v>0</c:v>
                  </c:pt>
                  <c:pt idx="111">
                    <c:v>5.0704652118373721</c:v>
                  </c:pt>
                  <c:pt idx="112">
                    <c:v>0.12016505695232478</c:v>
                  </c:pt>
                  <c:pt idx="113">
                    <c:v>2.2495106896063772</c:v>
                  </c:pt>
                  <c:pt idx="114">
                    <c:v>2.4295514602018526</c:v>
                  </c:pt>
                  <c:pt idx="115">
                    <c:v>2.0694699190109018</c:v>
                  </c:pt>
                  <c:pt idx="116">
                    <c:v>3.3358742859581541</c:v>
                  </c:pt>
                  <c:pt idx="117">
                    <c:v>0.78929677281666244</c:v>
                  </c:pt>
                  <c:pt idx="118">
                    <c:v>5.8824517990996457</c:v>
                  </c:pt>
                  <c:pt idx="121">
                    <c:v>2.8317183138015953</c:v>
                  </c:pt>
                  <c:pt idx="122">
                    <c:v>2.8317183138015953</c:v>
                  </c:pt>
                  <c:pt idx="124">
                    <c:v>0.81957804017112823</c:v>
                  </c:pt>
                  <c:pt idx="125">
                    <c:v>0.81957804017112823</c:v>
                  </c:pt>
                  <c:pt idx="127">
                    <c:v>1.9919093811156394</c:v>
                  </c:pt>
                  <c:pt idx="128">
                    <c:v>2.0960983631844119</c:v>
                  </c:pt>
                  <c:pt idx="129">
                    <c:v>2.6859364571144888</c:v>
                  </c:pt>
                  <c:pt idx="130">
                    <c:v>1.5062602692543352</c:v>
                  </c:pt>
                  <c:pt idx="131">
                    <c:v>2.8963779911032894</c:v>
                  </c:pt>
                  <c:pt idx="132">
                    <c:v>3.5967835416367246</c:v>
                  </c:pt>
                  <c:pt idx="133">
                    <c:v>2.1284076819969897</c:v>
                  </c:pt>
                  <c:pt idx="134">
                    <c:v>4.0557426308957236</c:v>
                  </c:pt>
                  <c:pt idx="135">
                    <c:v>4.8117575386799505</c:v>
                  </c:pt>
                  <c:pt idx="136">
                    <c:v>3.1119821365839084</c:v>
                  </c:pt>
                  <c:pt idx="137">
                    <c:v>2.4234165170472508</c:v>
                  </c:pt>
                  <c:pt idx="138">
                    <c:v>1.7578913154783598</c:v>
                  </c:pt>
                  <c:pt idx="139">
                    <c:v>0.28647513018632853</c:v>
                  </c:pt>
                  <c:pt idx="142">
                    <c:v>1.8459931499524143</c:v>
                  </c:pt>
                  <c:pt idx="143">
                    <c:v>2.8619959082808366</c:v>
                  </c:pt>
                  <c:pt idx="144">
                    <c:v>2.074654192879033</c:v>
                  </c:pt>
                  <c:pt idx="145">
                    <c:v>0.60132934869737276</c:v>
                  </c:pt>
                  <c:pt idx="146">
                    <c:v>2.4923603549272957</c:v>
                  </c:pt>
                  <c:pt idx="147">
                    <c:v>3.038765938173678</c:v>
                  </c:pt>
                  <c:pt idx="148">
                    <c:v>2.108351793035919</c:v>
                  </c:pt>
                  <c:pt idx="149">
                    <c:v>3.9691800833114375</c:v>
                  </c:pt>
                  <c:pt idx="150">
                    <c:v>2.8864359300619755</c:v>
                  </c:pt>
                  <c:pt idx="151">
                    <c:v>2.8548336541918231</c:v>
                  </c:pt>
                  <c:pt idx="152">
                    <c:v>4.0557426308957236</c:v>
                  </c:pt>
                  <c:pt idx="153">
                    <c:v>5.1824110029710369</c:v>
                  </c:pt>
                  <c:pt idx="154">
                    <c:v>3.5967835416367246</c:v>
                  </c:pt>
                  <c:pt idx="155">
                    <c:v>1.8713755686455629</c:v>
                  </c:pt>
                  <c:pt idx="156">
                    <c:v>5.3221915146278862</c:v>
                  </c:pt>
                  <c:pt idx="157">
                    <c:v>2.1284076819969897</c:v>
                  </c:pt>
                  <c:pt idx="158">
                    <c:v>1.2917018049606195</c:v>
                  </c:pt>
                  <c:pt idx="159">
                    <c:v>4.4566543537993262</c:v>
                  </c:pt>
                  <c:pt idx="160">
                    <c:v>5.9672509146495525</c:v>
                  </c:pt>
                  <c:pt idx="162">
                    <c:v>0</c:v>
                  </c:pt>
                  <c:pt idx="163">
                    <c:v>0</c:v>
                  </c:pt>
                  <c:pt idx="165">
                    <c:v>0</c:v>
                  </c:pt>
                  <c:pt idx="166">
                    <c:v>3.1530191910671692</c:v>
                  </c:pt>
                  <c:pt idx="167">
                    <c:v>2.5825102692005464</c:v>
                  </c:pt>
                  <c:pt idx="168">
                    <c:v>3.723528112933792</c:v>
                  </c:pt>
                  <c:pt idx="169">
                    <c:v>1.1281066376153455</c:v>
                  </c:pt>
                  <c:pt idx="170">
                    <c:v>4.0131321911468945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2.3705797657345</c:v>
                  </c:pt>
                  <c:pt idx="181">
                    <c:v>1.7383152993917368</c:v>
                  </c:pt>
                  <c:pt idx="182">
                    <c:v>3.0028442320772628</c:v>
                  </c:pt>
                  <c:pt idx="183">
                    <c:v>3.2174587798396899</c:v>
                  </c:pt>
                  <c:pt idx="184">
                    <c:v>3.0140869341873833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3.9151700023120202</c:v>
                  </c:pt>
                  <c:pt idx="188">
                    <c:v>3.7174128151282524</c:v>
                  </c:pt>
                  <c:pt idx="189">
                    <c:v>5.0199353796259105</c:v>
                  </c:pt>
                  <c:pt idx="190">
                    <c:v>4.1098230205848161</c:v>
                  </c:pt>
                  <c:pt idx="191">
                    <c:v>5.2076549740318328</c:v>
                  </c:pt>
                  <c:pt idx="192">
                    <c:v>4.4077558807530623</c:v>
                  </c:pt>
                  <c:pt idx="193">
                    <c:v>4.7545820390107272</c:v>
                  </c:pt>
                  <c:pt idx="194">
                    <c:v>2.7789387926889448</c:v>
                  </c:pt>
                  <c:pt idx="195">
                    <c:v>2.0054998165609295</c:v>
                  </c:pt>
                  <c:pt idx="196">
                    <c:v>1.8643068878584423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2.9105215800693225</c:v>
                  </c:pt>
                  <c:pt idx="200">
                    <c:v>2.1026770611993175</c:v>
                  </c:pt>
                  <c:pt idx="201">
                    <c:v>1.8382229882988637</c:v>
                  </c:pt>
                  <c:pt idx="202">
                    <c:v>4.3317263786493694</c:v>
                  </c:pt>
                  <c:pt idx="203">
                    <c:v>1.2933126653566447</c:v>
                  </c:pt>
                  <c:pt idx="204">
                    <c:v>2.0451847437921189</c:v>
                  </c:pt>
                  <c:pt idx="205">
                    <c:v>4.1474575608288937</c:v>
                  </c:pt>
                  <c:pt idx="206">
                    <c:v>0</c:v>
                  </c:pt>
                  <c:pt idx="207">
                    <c:v>0</c:v>
                  </c:pt>
                  <c:pt idx="209">
                    <c:v>4.8117575386799505</c:v>
                  </c:pt>
                  <c:pt idx="210">
                    <c:v>0.50905592554172041</c:v>
                  </c:pt>
                  <c:pt idx="211">
                    <c:v>1.4708319011908164</c:v>
                  </c:pt>
                  <c:pt idx="212">
                    <c:v>2.1425656499503334</c:v>
                  </c:pt>
                  <c:pt idx="213">
                    <c:v>0</c:v>
                  </c:pt>
                  <c:pt idx="214">
                    <c:v>2.7696479355343104</c:v>
                  </c:pt>
                  <c:pt idx="215">
                    <c:v>0</c:v>
                  </c:pt>
                  <c:pt idx="216">
                    <c:v>0</c:v>
                  </c:pt>
                  <c:pt idx="218">
                    <c:v>0</c:v>
                  </c:pt>
                  <c:pt idx="219">
                    <c:v>1.0764013648254052</c:v>
                  </c:pt>
                  <c:pt idx="220">
                    <c:v>0</c:v>
                  </c:pt>
                  <c:pt idx="221">
                    <c:v>2.9902571863180665</c:v>
                  </c:pt>
                  <c:pt idx="222">
                    <c:v>1.1537064140453024</c:v>
                  </c:pt>
                  <c:pt idx="223">
                    <c:v>1.9851235769403215</c:v>
                  </c:pt>
                  <c:pt idx="224">
                    <c:v>1.911254225492105</c:v>
                  </c:pt>
                  <c:pt idx="225">
                    <c:v>1.8756022662317127</c:v>
                  </c:pt>
                  <c:pt idx="228">
                    <c:v>4.0112747884998372</c:v>
                  </c:pt>
                  <c:pt idx="229">
                    <c:v>2.6427717835340445</c:v>
                  </c:pt>
                  <c:pt idx="230">
                    <c:v>3.343200974089259</c:v>
                  </c:pt>
                  <c:pt idx="231">
                    <c:v>3.2423336701902454</c:v>
                  </c:pt>
                  <c:pt idx="232">
                    <c:v>3.258756161705354</c:v>
                  </c:pt>
                  <c:pt idx="233">
                    <c:v>3.2259111786751369</c:v>
                  </c:pt>
                  <c:pt idx="234">
                    <c:v>2.6922061206236925</c:v>
                  </c:pt>
                  <c:pt idx="235">
                    <c:v>3.1692876722200793</c:v>
                  </c:pt>
                  <c:pt idx="236">
                    <c:v>3.43453365393973</c:v>
                  </c:pt>
                  <c:pt idx="237">
                    <c:v>2.9040416905004283</c:v>
                  </c:pt>
                  <c:pt idx="238">
                    <c:v>4.5916336236248156</c:v>
                  </c:pt>
                  <c:pt idx="239">
                    <c:v>4.4744311337220051</c:v>
                  </c:pt>
                  <c:pt idx="240">
                    <c:v>4.7088361135276262</c:v>
                  </c:pt>
                  <c:pt idx="241">
                    <c:v>5.2099386258225788</c:v>
                  </c:pt>
                  <c:pt idx="242">
                    <c:v>4.6474369942222431</c:v>
                  </c:pt>
                  <c:pt idx="243">
                    <c:v>2.5629855589022212</c:v>
                  </c:pt>
                  <c:pt idx="244">
                    <c:v>1.2798619481940994</c:v>
                  </c:pt>
                  <c:pt idx="245">
                    <c:v>2.1284076819969897</c:v>
                  </c:pt>
                  <c:pt idx="246">
                    <c:v>0.4313162143912091</c:v>
                  </c:pt>
                  <c:pt idx="247">
                    <c:v>4.0557426308957236</c:v>
                  </c:pt>
                  <c:pt idx="248">
                    <c:v>3.1119821365839084</c:v>
                  </c:pt>
                  <c:pt idx="249">
                    <c:v>5.1824110029710369</c:v>
                  </c:pt>
                  <c:pt idx="250">
                    <c:v>2.2581941620963351</c:v>
                  </c:pt>
                  <c:pt idx="254">
                    <c:v>0</c:v>
                  </c:pt>
                  <c:pt idx="255">
                    <c:v>0</c:v>
                  </c:pt>
                  <c:pt idx="256">
                    <c:v>0</c:v>
                  </c:pt>
                  <c:pt idx="257">
                    <c:v>0</c:v>
                  </c:pt>
                  <c:pt idx="258">
                    <c:v>0</c:v>
                  </c:pt>
                  <c:pt idx="259">
                    <c:v>0</c:v>
                  </c:pt>
                  <c:pt idx="260">
                    <c:v>5.3889274756919523</c:v>
                  </c:pt>
                  <c:pt idx="261">
                    <c:v>0</c:v>
                  </c:pt>
                  <c:pt idx="262">
                    <c:v>0</c:v>
                  </c:pt>
                  <c:pt idx="263">
                    <c:v>2.6631394108016222</c:v>
                  </c:pt>
                  <c:pt idx="264">
                    <c:v>0</c:v>
                  </c:pt>
                  <c:pt idx="265">
                    <c:v>0</c:v>
                  </c:pt>
                  <c:pt idx="266">
                    <c:v>0.55173090881130016</c:v>
                  </c:pt>
                  <c:pt idx="267">
                    <c:v>0</c:v>
                  </c:pt>
                  <c:pt idx="268">
                    <c:v>0</c:v>
                  </c:pt>
                  <c:pt idx="269">
                    <c:v>0</c:v>
                  </c:pt>
                  <c:pt idx="270">
                    <c:v>0</c:v>
                  </c:pt>
                  <c:pt idx="271">
                    <c:v>2.1615153936949434</c:v>
                  </c:pt>
                  <c:pt idx="272">
                    <c:v>3.3126064847654115</c:v>
                  </c:pt>
                  <c:pt idx="273">
                    <c:v>1.9825136879748555</c:v>
                  </c:pt>
                  <c:pt idx="274">
                    <c:v>1.1894260083445622</c:v>
                  </c:pt>
                  <c:pt idx="275">
                    <c:v>1.7430313423427308</c:v>
                  </c:pt>
                  <c:pt idx="276">
                    <c:v>3.0286908190896868</c:v>
                  </c:pt>
                  <c:pt idx="277">
                    <c:v>0.45737186559577492</c:v>
                  </c:pt>
                  <c:pt idx="278">
                    <c:v>3.5448038546750196</c:v>
                  </c:pt>
                  <c:pt idx="279">
                    <c:v>1.6168728934443943</c:v>
                  </c:pt>
                  <c:pt idx="280">
                    <c:v>3.4678101135279977</c:v>
                  </c:pt>
                  <c:pt idx="281">
                    <c:v>0.85598488396346029</c:v>
                  </c:pt>
                  <c:pt idx="282">
                    <c:v>1.9870086984869479</c:v>
                  </c:pt>
                  <c:pt idx="283">
                    <c:v>1.5279681260875893</c:v>
                  </c:pt>
                  <c:pt idx="284">
                    <c:v>2.4460492708863066</c:v>
                  </c:pt>
                  <c:pt idx="285">
                    <c:v>4.6546065528698453</c:v>
                  </c:pt>
                  <c:pt idx="286">
                    <c:v>3.8758206062933716</c:v>
                  </c:pt>
                  <c:pt idx="287">
                    <c:v>3.0262004696627534</c:v>
                  </c:pt>
                  <c:pt idx="288">
                    <c:v>4.7254407429239897</c:v>
                  </c:pt>
                  <c:pt idx="289">
                    <c:v>2.1604839391876207</c:v>
                  </c:pt>
                  <c:pt idx="290">
                    <c:v>3.5642316639652236</c:v>
                  </c:pt>
                  <c:pt idx="291">
                    <c:v>1.7814790934298794</c:v>
                  </c:pt>
                  <c:pt idx="292">
                    <c:v>3.5065241714487376</c:v>
                  </c:pt>
                  <c:pt idx="293">
                    <c:v>2.4274713946694484</c:v>
                  </c:pt>
                  <c:pt idx="294">
                    <c:v>2.8468720544141997</c:v>
                  </c:pt>
                  <c:pt idx="295">
                    <c:v>4.0436530068245515</c:v>
                  </c:pt>
                  <c:pt idx="296">
                    <c:v>2.2288384059840878</c:v>
                  </c:pt>
                  <c:pt idx="297">
                    <c:v>1.6089739330462689</c:v>
                  </c:pt>
                  <c:pt idx="298">
                    <c:v>2.8487028789219062</c:v>
                  </c:pt>
                  <c:pt idx="299">
                    <c:v>2.1801481494518908</c:v>
                  </c:pt>
                  <c:pt idx="300">
                    <c:v>1.9720100756116667</c:v>
                  </c:pt>
                  <c:pt idx="301">
                    <c:v>3.6080774744433417</c:v>
                  </c:pt>
                  <c:pt idx="302">
                    <c:v>3.2197886314777131</c:v>
                  </c:pt>
                  <c:pt idx="303">
                    <c:v>2.2706219015912792</c:v>
                  </c:pt>
                  <c:pt idx="304">
                    <c:v>0.83974026330327378</c:v>
                  </c:pt>
                  <c:pt idx="305">
                    <c:v>3.701503539879285</c:v>
                  </c:pt>
                  <c:pt idx="306">
                    <c:v>2.5662838920922098</c:v>
                  </c:pt>
                  <c:pt idx="307">
                    <c:v>4.4497095435448362</c:v>
                  </c:pt>
                  <c:pt idx="308">
                    <c:v>5.7827510413578187</c:v>
                  </c:pt>
                  <c:pt idx="309">
                    <c:v>5.5867791668363536</c:v>
                  </c:pt>
                  <c:pt idx="310">
                    <c:v>1.7671583030155287</c:v>
                  </c:pt>
                  <c:pt idx="311">
                    <c:v>9.4064000306571778</c:v>
                  </c:pt>
                  <c:pt idx="312">
                    <c:v>5.2581507089565704</c:v>
                  </c:pt>
                  <c:pt idx="313">
                    <c:v>3.8636224736732663</c:v>
                  </c:pt>
                  <c:pt idx="314">
                    <c:v>2.1397542166363421</c:v>
                  </c:pt>
                  <c:pt idx="315">
                    <c:v>3.1109788104225213</c:v>
                  </c:pt>
                  <c:pt idx="316">
                    <c:v>2.102689394966931</c:v>
                  </c:pt>
                  <c:pt idx="317">
                    <c:v>4.1192682258781117</c:v>
                  </c:pt>
                  <c:pt idx="318">
                    <c:v>0</c:v>
                  </c:pt>
                  <c:pt idx="319">
                    <c:v>2.3172990537297928</c:v>
                  </c:pt>
                  <c:pt idx="320">
                    <c:v>1.7440157508377794</c:v>
                  </c:pt>
                  <c:pt idx="321">
                    <c:v>1.7267833725260864</c:v>
                  </c:pt>
                  <c:pt idx="322">
                    <c:v>0</c:v>
                  </c:pt>
                  <c:pt idx="323">
                    <c:v>10.626611084233485</c:v>
                  </c:pt>
                  <c:pt idx="324">
                    <c:v>2.8544837301328947</c:v>
                  </c:pt>
                  <c:pt idx="325">
                    <c:v>4.1922243188868444</c:v>
                  </c:pt>
                  <c:pt idx="326">
                    <c:v>1.9427174108669512</c:v>
                  </c:pt>
                  <c:pt idx="327">
                    <c:v>2.4285094606448876</c:v>
                  </c:pt>
                  <c:pt idx="329">
                    <c:v>0</c:v>
                  </c:pt>
                  <c:pt idx="330">
                    <c:v>0</c:v>
                  </c:pt>
                  <c:pt idx="331">
                    <c:v>2.3714323756587588</c:v>
                  </c:pt>
                  <c:pt idx="332">
                    <c:v>3.3242653106014091</c:v>
                  </c:pt>
                  <c:pt idx="333">
                    <c:v>1.4185994407161084</c:v>
                  </c:pt>
                  <c:pt idx="334">
                    <c:v>1.7316792193383268</c:v>
                  </c:pt>
                  <c:pt idx="335">
                    <c:v>0.88283464272108425</c:v>
                  </c:pt>
                  <c:pt idx="336">
                    <c:v>2.5805237959555694</c:v>
                  </c:pt>
                  <c:pt idx="337">
                    <c:v>3.9385571402479913</c:v>
                  </c:pt>
                  <c:pt idx="338">
                    <c:v>1.9713498196791324</c:v>
                  </c:pt>
                  <c:pt idx="339">
                    <c:v>5.90576446081685</c:v>
                  </c:pt>
                  <c:pt idx="340">
                    <c:v>3.4138988397739851</c:v>
                  </c:pt>
                  <c:pt idx="341">
                    <c:v>3.767268790157368</c:v>
                  </c:pt>
                  <c:pt idx="342">
                    <c:v>3.0605288893906017</c:v>
                  </c:pt>
                  <c:pt idx="343">
                    <c:v>2.8969426249519126</c:v>
                  </c:pt>
                  <c:pt idx="344">
                    <c:v>2.8969426249519126</c:v>
                  </c:pt>
                  <c:pt idx="346">
                    <c:v>2.2699462846534915</c:v>
                  </c:pt>
                  <c:pt idx="347">
                    <c:v>1.6038400677049387</c:v>
                  </c:pt>
                  <c:pt idx="348">
                    <c:v>2.936052501602044</c:v>
                  </c:pt>
                  <c:pt idx="349">
                    <c:v>1.0990908764800258</c:v>
                  </c:pt>
                  <c:pt idx="350">
                    <c:v>0.4002985397044112</c:v>
                  </c:pt>
                  <c:pt idx="351">
                    <c:v>1.7978832132556404</c:v>
                  </c:pt>
                  <c:pt idx="352">
                    <c:v>5.5867791668363536</c:v>
                  </c:pt>
                  <c:pt idx="353">
                    <c:v>5.7827510413578187</c:v>
                  </c:pt>
                  <c:pt idx="354">
                    <c:v>5.5867791668363536</c:v>
                  </c:pt>
                  <c:pt idx="355">
                    <c:v>1.7671583030155287</c:v>
                  </c:pt>
                  <c:pt idx="356">
                    <c:v>9.4064000306571778</c:v>
                  </c:pt>
                  <c:pt idx="357">
                    <c:v>1.9661291639089753</c:v>
                  </c:pt>
                  <c:pt idx="358">
                    <c:v>5.2581507089565704</c:v>
                  </c:pt>
                  <c:pt idx="360">
                    <c:v>4.9340091022393739</c:v>
                  </c:pt>
                  <c:pt idx="361">
                    <c:v>4.6630253219434081</c:v>
                  </c:pt>
                  <c:pt idx="362">
                    <c:v>5.2049928825353398</c:v>
                  </c:pt>
                  <c:pt idx="363">
                    <c:v>2.4835598060494086</c:v>
                  </c:pt>
                  <c:pt idx="364">
                    <c:v>0.95120386031752457</c:v>
                  </c:pt>
                  <c:pt idx="365">
                    <c:v>4.0159157517812929</c:v>
                  </c:pt>
                  <c:pt idx="366">
                    <c:v>3.8758206062933716</c:v>
                  </c:pt>
                  <c:pt idx="367">
                    <c:v>1.0515077001160344</c:v>
                  </c:pt>
                  <c:pt idx="368">
                    <c:v>0.57062106306573179</c:v>
                  </c:pt>
                  <c:pt idx="372">
                    <c:v>2.3842590423928169</c:v>
                  </c:pt>
                  <c:pt idx="373">
                    <c:v>0</c:v>
                  </c:pt>
                  <c:pt idx="374">
                    <c:v>2.5000865729887236</c:v>
                  </c:pt>
                  <c:pt idx="375">
                    <c:v>4.1915708414725845</c:v>
                  </c:pt>
                  <c:pt idx="376">
                    <c:v>2.7470527925772732</c:v>
                  </c:pt>
                  <c:pt idx="377">
                    <c:v>4.8667432300808322</c:v>
                  </c:pt>
                  <c:pt idx="378">
                    <c:v>6.1052530367919537</c:v>
                  </c:pt>
                  <c:pt idx="379">
                    <c:v>3.6282334233697098</c:v>
                  </c:pt>
                  <c:pt idx="380">
                    <c:v>3.4627792711924941</c:v>
                  </c:pt>
                  <c:pt idx="381">
                    <c:v>3.2698156474353253</c:v>
                  </c:pt>
                  <c:pt idx="382">
                    <c:v>2.5886013554124019</c:v>
                  </c:pt>
                  <c:pt idx="383">
                    <c:v>3.9510299394582487</c:v>
                  </c:pt>
                  <c:pt idx="384">
                    <c:v>0.29771891812588575</c:v>
                  </c:pt>
                  <c:pt idx="385">
                    <c:v>1.5313604411831152</c:v>
                  </c:pt>
                  <c:pt idx="386">
                    <c:v>2.941080793946266</c:v>
                  </c:pt>
                  <c:pt idx="387">
                    <c:v>0.12164008841996463</c:v>
                  </c:pt>
                  <c:pt idx="388">
                    <c:v>4.0436530068245515</c:v>
                  </c:pt>
                  <c:pt idx="389">
                    <c:v>3.258756161705354</c:v>
                  </c:pt>
                  <c:pt idx="391">
                    <c:v>0</c:v>
                  </c:pt>
                  <c:pt idx="392">
                    <c:v>0</c:v>
                  </c:pt>
                  <c:pt idx="393">
                    <c:v>2.780989820294443</c:v>
                  </c:pt>
                  <c:pt idx="394">
                    <c:v>2.6859364571144888</c:v>
                  </c:pt>
                  <c:pt idx="395">
                    <c:v>2.0508334512423207</c:v>
                  </c:pt>
                  <c:pt idx="396">
                    <c:v>3.1119821365839084</c:v>
                  </c:pt>
                  <c:pt idx="397">
                    <c:v>0.98968476590073318</c:v>
                  </c:pt>
                  <c:pt idx="398">
                    <c:v>2.4234165170472508</c:v>
                  </c:pt>
                  <c:pt idx="399">
                    <c:v>1.7917072913591694</c:v>
                  </c:pt>
                  <c:pt idx="400">
                    <c:v>0</c:v>
                  </c:pt>
                  <c:pt idx="401">
                    <c:v>0</c:v>
                  </c:pt>
                  <c:pt idx="402">
                    <c:v>0</c:v>
                  </c:pt>
                  <c:pt idx="403">
                    <c:v>0</c:v>
                  </c:pt>
                  <c:pt idx="404">
                    <c:v>0</c:v>
                  </c:pt>
                  <c:pt idx="405">
                    <c:v>0</c:v>
                  </c:pt>
                  <c:pt idx="406">
                    <c:v>0</c:v>
                  </c:pt>
                </c:numCache>
              </c:numRef>
            </c:minus>
          </c:errBars>
          <c:cat>
            <c:strRef>
              <c:f>Sheet1!$AG$7:$AG$212</c:f>
              <c:strCache>
                <c:ptCount val="20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GAPDH</c:v>
                </c:pt>
                <c:pt idx="4">
                  <c:v>GAPDH-1</c:v>
                </c:pt>
                <c:pt idx="5">
                  <c:v>GAPDH-2</c:v>
                </c:pt>
                <c:pt idx="6">
                  <c:v>GAPDH-3</c:v>
                </c:pt>
                <c:pt idx="7">
                  <c:v>0.00 </c:v>
                </c:pt>
                <c:pt idx="8">
                  <c:v>Ki-67</c:v>
                </c:pt>
                <c:pt idx="9">
                  <c:v>Ki-67</c:v>
                </c:pt>
                <c:pt idx="10">
                  <c:v>Ki-67-1</c:v>
                </c:pt>
                <c:pt idx="11">
                  <c:v>PCNA</c:v>
                </c:pt>
                <c:pt idx="12">
                  <c:v>CDK4</c:v>
                </c:pt>
                <c:pt idx="13">
                  <c:v>CDK4</c:v>
                </c:pt>
                <c:pt idx="14">
                  <c:v>CDK4-1</c:v>
                </c:pt>
                <c:pt idx="15">
                  <c:v>CDK4-2</c:v>
                </c:pt>
                <c:pt idx="16">
                  <c:v>cMyc</c:v>
                </c:pt>
                <c:pt idx="17">
                  <c:v>cMyc</c:v>
                </c:pt>
                <c:pt idx="18">
                  <c:v>cMyc-1</c:v>
                </c:pt>
                <c:pt idx="19">
                  <c:v>MAX</c:v>
                </c:pt>
                <c:pt idx="20">
                  <c:v>MAX</c:v>
                </c:pt>
                <c:pt idx="21">
                  <c:v>MAX-1</c:v>
                </c:pt>
                <c:pt idx="22">
                  <c:v>MAX-2</c:v>
                </c:pt>
                <c:pt idx="23">
                  <c:v>MAD</c:v>
                </c:pt>
                <c:pt idx="24">
                  <c:v>MAD</c:v>
                </c:pt>
                <c:pt idx="25">
                  <c:v>MAD-1</c:v>
                </c:pt>
                <c:pt idx="26">
                  <c:v>MAD-2</c:v>
                </c:pt>
                <c:pt idx="27">
                  <c:v>MPM2</c:v>
                </c:pt>
                <c:pt idx="28">
                  <c:v>MPM2</c:v>
                </c:pt>
                <c:pt idx="29">
                  <c:v>MPM2-1</c:v>
                </c:pt>
                <c:pt idx="30">
                  <c:v>MPM2-2</c:v>
                </c:pt>
                <c:pt idx="31">
                  <c:v>PLK4</c:v>
                </c:pt>
                <c:pt idx="32">
                  <c:v>PLK4</c:v>
                </c:pt>
                <c:pt idx="33">
                  <c:v>PLK4 (SAK)-1</c:v>
                </c:pt>
                <c:pt idx="34">
                  <c:v>SAK-2</c:v>
                </c:pt>
                <c:pt idx="35">
                  <c:v>lamin A/C</c:v>
                </c:pt>
                <c:pt idx="36">
                  <c:v>0.00 </c:v>
                </c:pt>
                <c:pt idx="37">
                  <c:v>p14</c:v>
                </c:pt>
                <c:pt idx="38">
                  <c:v>0.00 </c:v>
                </c:pt>
                <c:pt idx="39">
                  <c:v>p16</c:v>
                </c:pt>
                <c:pt idx="40">
                  <c:v>p16</c:v>
                </c:pt>
                <c:pt idx="41">
                  <c:v>p16-1</c:v>
                </c:pt>
                <c:pt idx="42">
                  <c:v>p21</c:v>
                </c:pt>
                <c:pt idx="43">
                  <c:v>p21</c:v>
                </c:pt>
                <c:pt idx="44">
                  <c:v>p21-1</c:v>
                </c:pt>
                <c:pt idx="45">
                  <c:v>p27</c:v>
                </c:pt>
                <c:pt idx="46">
                  <c:v>p27</c:v>
                </c:pt>
                <c:pt idx="47">
                  <c:v>p27-1</c:v>
                </c:pt>
                <c:pt idx="48">
                  <c:v>0.00 </c:v>
                </c:pt>
                <c:pt idx="49">
                  <c:v>0.00 </c:v>
                </c:pt>
                <c:pt idx="50">
                  <c:v>0.00 </c:v>
                </c:pt>
                <c:pt idx="51">
                  <c:v>Rb-1</c:v>
                </c:pt>
                <c:pt idx="52">
                  <c:v>Rb-1</c:v>
                </c:pt>
                <c:pt idx="53">
                  <c:v>Rb-1-1</c:v>
                </c:pt>
                <c:pt idx="54">
                  <c:v>E2F-1</c:v>
                </c:pt>
                <c:pt idx="55">
                  <c:v>E2F-1-1</c:v>
                </c:pt>
                <c:pt idx="56">
                  <c:v>E2F-1-2</c:v>
                </c:pt>
                <c:pt idx="57">
                  <c:v>0.00 </c:v>
                </c:pt>
                <c:pt idx="58">
                  <c:v>0.00 </c:v>
                </c:pt>
                <c:pt idx="59">
                  <c:v>histone H1</c:v>
                </c:pt>
                <c:pt idx="60">
                  <c:v>histone H1</c:v>
                </c:pt>
                <c:pt idx="61">
                  <c:v>histone H1-1</c:v>
                </c:pt>
                <c:pt idx="62">
                  <c:v>KDM4D</c:v>
                </c:pt>
                <c:pt idx="63">
                  <c:v>KDM4D-JMJD2D</c:v>
                </c:pt>
                <c:pt idx="64">
                  <c:v>KDM4D-JMJD2D-1</c:v>
                </c:pt>
                <c:pt idx="65">
                  <c:v>HDAC-10</c:v>
                </c:pt>
                <c:pt idx="66">
                  <c:v>HDAC-10</c:v>
                </c:pt>
                <c:pt idx="67">
                  <c:v>HDAC-10</c:v>
                </c:pt>
                <c:pt idx="68">
                  <c:v>MBD4</c:v>
                </c:pt>
                <c:pt idx="69">
                  <c:v>DMAP1</c:v>
                </c:pt>
                <c:pt idx="70">
                  <c:v>DNMT1</c:v>
                </c:pt>
                <c:pt idx="73">
                  <c:v>DOHH</c:v>
                </c:pt>
                <c:pt idx="74">
                  <c:v>DOHH-1</c:v>
                </c:pt>
                <c:pt idx="75">
                  <c:v>DOHH-2</c:v>
                </c:pt>
                <c:pt idx="76">
                  <c:v>DHS</c:v>
                </c:pt>
                <c:pt idx="77">
                  <c:v>DHS-1</c:v>
                </c:pt>
                <c:pt idx="78">
                  <c:v>DHS-2</c:v>
                </c:pt>
                <c:pt idx="79">
                  <c:v>eIF5A1</c:v>
                </c:pt>
                <c:pt idx="80">
                  <c:v>eIF5A1-1</c:v>
                </c:pt>
                <c:pt idx="81">
                  <c:v>eIF5A1-2</c:v>
                </c:pt>
                <c:pt idx="82">
                  <c:v>eIF5A2</c:v>
                </c:pt>
                <c:pt idx="83">
                  <c:v>eIF2AK3</c:v>
                </c:pt>
                <c:pt idx="84">
                  <c:v>0.00 </c:v>
                </c:pt>
                <c:pt idx="85">
                  <c:v>0.00 </c:v>
                </c:pt>
                <c:pt idx="88">
                  <c:v>HER1</c:v>
                </c:pt>
                <c:pt idx="89">
                  <c:v>HER1</c:v>
                </c:pt>
                <c:pt idx="90">
                  <c:v>HER1-EGFR-1</c:v>
                </c:pt>
                <c:pt idx="91">
                  <c:v>TGF-β1</c:v>
                </c:pt>
                <c:pt idx="92">
                  <c:v>TGF-β1</c:v>
                </c:pt>
                <c:pt idx="93">
                  <c:v>TGF-β1-1</c:v>
                </c:pt>
                <c:pt idx="94">
                  <c:v>SMAD4</c:v>
                </c:pt>
                <c:pt idx="95">
                  <c:v>SMAD4</c:v>
                </c:pt>
                <c:pt idx="96">
                  <c:v>SMAD4-1</c:v>
                </c:pt>
                <c:pt idx="97">
                  <c:v>HGF</c:v>
                </c:pt>
                <c:pt idx="98">
                  <c:v>HGF</c:v>
                </c:pt>
                <c:pt idx="99">
                  <c:v>HGF-1</c:v>
                </c:pt>
                <c:pt idx="100">
                  <c:v>Met</c:v>
                </c:pt>
                <c:pt idx="101">
                  <c:v>FGF-1</c:v>
                </c:pt>
                <c:pt idx="102">
                  <c:v>FGF-2</c:v>
                </c:pt>
                <c:pt idx="103">
                  <c:v>FGF-2</c:v>
                </c:pt>
                <c:pt idx="104">
                  <c:v>FGF-2-1</c:v>
                </c:pt>
                <c:pt idx="105">
                  <c:v>GH</c:v>
                </c:pt>
                <c:pt idx="106">
                  <c:v>GH</c:v>
                </c:pt>
                <c:pt idx="107">
                  <c:v>GH-1</c:v>
                </c:pt>
                <c:pt idx="108">
                  <c:v>GHRH</c:v>
                </c:pt>
                <c:pt idx="109">
                  <c:v>GHRH</c:v>
                </c:pt>
                <c:pt idx="110">
                  <c:v>GHRH-1</c:v>
                </c:pt>
                <c:pt idx="111">
                  <c:v>IGF-1</c:v>
                </c:pt>
                <c:pt idx="112">
                  <c:v>IGFIIR</c:v>
                </c:pt>
                <c:pt idx="113">
                  <c:v>HER2</c:v>
                </c:pt>
                <c:pt idx="114">
                  <c:v>HER2</c:v>
                </c:pt>
                <c:pt idx="115">
                  <c:v>HER2-1</c:v>
                </c:pt>
                <c:pt idx="116">
                  <c:v>ERβ</c:v>
                </c:pt>
                <c:pt idx="117">
                  <c:v>ERβ</c:v>
                </c:pt>
                <c:pt idx="118">
                  <c:v>ERβ-1</c:v>
                </c:pt>
                <c:pt idx="119">
                  <c:v>0.00 </c:v>
                </c:pt>
                <c:pt idx="120">
                  <c:v>0.00 </c:v>
                </c:pt>
                <c:pt idx="121">
                  <c:v>NRAS</c:v>
                </c:pt>
                <c:pt idx="122">
                  <c:v>NRAS</c:v>
                </c:pt>
                <c:pt idx="123">
                  <c:v>NRAS-1</c:v>
                </c:pt>
                <c:pt idx="124">
                  <c:v>KRAS</c:v>
                </c:pt>
                <c:pt idx="125">
                  <c:v>KRAS </c:v>
                </c:pt>
                <c:pt idx="126">
                  <c:v>KRAS-1</c:v>
                </c:pt>
                <c:pt idx="127">
                  <c:v>STAT3</c:v>
                </c:pt>
                <c:pt idx="128">
                  <c:v>PI3K</c:v>
                </c:pt>
                <c:pt idx="129">
                  <c:v>PI3K</c:v>
                </c:pt>
                <c:pt idx="130">
                  <c:v>PI3K-1</c:v>
                </c:pt>
                <c:pt idx="131">
                  <c:v>JNK-1</c:v>
                </c:pt>
                <c:pt idx="132">
                  <c:v>ERK-1</c:v>
                </c:pt>
                <c:pt idx="133">
                  <c:v>pAKT1/2/3</c:v>
                </c:pt>
                <c:pt idx="134">
                  <c:v>mTOR</c:v>
                </c:pt>
                <c:pt idx="135">
                  <c:v>PTEN</c:v>
                </c:pt>
                <c:pt idx="136">
                  <c:v>PKC</c:v>
                </c:pt>
                <c:pt idx="137">
                  <c:v>p-PKCα</c:v>
                </c:pt>
                <c:pt idx="138">
                  <c:v>RAF-B</c:v>
                </c:pt>
                <c:pt idx="139">
                  <c:v>Rab</c:v>
                </c:pt>
                <c:pt idx="140">
                  <c:v>0.00 </c:v>
                </c:pt>
                <c:pt idx="141">
                  <c:v>0.00 </c:v>
                </c:pt>
                <c:pt idx="142">
                  <c:v>NFkB</c:v>
                </c:pt>
                <c:pt idx="143">
                  <c:v>NFkB</c:v>
                </c:pt>
                <c:pt idx="144">
                  <c:v>NFkB-1</c:v>
                </c:pt>
                <c:pt idx="145">
                  <c:v>NFkB-2</c:v>
                </c:pt>
                <c:pt idx="146">
                  <c:v>IKK</c:v>
                </c:pt>
                <c:pt idx="147">
                  <c:v>p38</c:v>
                </c:pt>
                <c:pt idx="148">
                  <c:v>p38</c:v>
                </c:pt>
                <c:pt idx="149">
                  <c:v>p38-1</c:v>
                </c:pt>
                <c:pt idx="150">
                  <c:v>p-p38</c:v>
                </c:pt>
                <c:pt idx="151">
                  <c:v>GADD45</c:v>
                </c:pt>
                <c:pt idx="152">
                  <c:v>mTOR</c:v>
                </c:pt>
                <c:pt idx="153">
                  <c:v>MDR</c:v>
                </c:pt>
                <c:pt idx="154">
                  <c:v>ERK-1</c:v>
                </c:pt>
                <c:pt idx="155">
                  <c:v>ERK-1-1</c:v>
                </c:pt>
                <c:pt idx="156">
                  <c:v>ERK-1-2</c:v>
                </c:pt>
                <c:pt idx="157">
                  <c:v>pAKT1/2/3</c:v>
                </c:pt>
                <c:pt idx="158">
                  <c:v>NRF2</c:v>
                </c:pt>
                <c:pt idx="159">
                  <c:v>PGC-1α</c:v>
                </c:pt>
                <c:pt idx="160">
                  <c:v>JNK1</c:v>
                </c:pt>
                <c:pt idx="162">
                  <c:v>0.00 </c:v>
                </c:pt>
                <c:pt idx="163">
                  <c:v>SHH</c:v>
                </c:pt>
                <c:pt idx="165">
                  <c:v>0.00 </c:v>
                </c:pt>
                <c:pt idx="166">
                  <c:v>AP-1</c:v>
                </c:pt>
                <c:pt idx="167">
                  <c:v>AP-1-2</c:v>
                </c:pt>
                <c:pt idx="168">
                  <c:v>AP-1-1</c:v>
                </c:pt>
                <c:pt idx="169">
                  <c:v>SP-1</c:v>
                </c:pt>
                <c:pt idx="170">
                  <c:v>SP-3</c:v>
                </c:pt>
                <c:pt idx="171">
                  <c:v>0.00 </c:v>
                </c:pt>
                <c:pt idx="172">
                  <c:v>0.00 </c:v>
                </c:pt>
                <c:pt idx="173">
                  <c:v>Wnt1</c:v>
                </c:pt>
                <c:pt idx="174">
                  <c:v>APC</c:v>
                </c:pt>
                <c:pt idx="175">
                  <c:v>β-catenin</c:v>
                </c:pt>
                <c:pt idx="176">
                  <c:v>snail</c:v>
                </c:pt>
                <c:pt idx="177">
                  <c:v>TCF-1</c:v>
                </c:pt>
                <c:pt idx="178">
                  <c:v>0.00 </c:v>
                </c:pt>
                <c:pt idx="179">
                  <c:v>0.00 </c:v>
                </c:pt>
                <c:pt idx="180">
                  <c:v>p53</c:v>
                </c:pt>
                <c:pt idx="181">
                  <c:v>p53</c:v>
                </c:pt>
                <c:pt idx="182">
                  <c:v>p53-1</c:v>
                </c:pt>
                <c:pt idx="183">
                  <c:v>MDM2</c:v>
                </c:pt>
                <c:pt idx="184">
                  <c:v>BAX</c:v>
                </c:pt>
                <c:pt idx="185">
                  <c:v>NOXA</c:v>
                </c:pt>
                <c:pt idx="186">
                  <c:v>PUMA</c:v>
                </c:pt>
                <c:pt idx="187">
                  <c:v>BCL2</c:v>
                </c:pt>
                <c:pt idx="188">
                  <c:v>caspase 9</c:v>
                </c:pt>
                <c:pt idx="189">
                  <c:v>c-caspase 9</c:v>
                </c:pt>
                <c:pt idx="190">
                  <c:v>BAD</c:v>
                </c:pt>
                <c:pt idx="191">
                  <c:v>BID</c:v>
                </c:pt>
                <c:pt idx="192">
                  <c:v>BAK</c:v>
                </c:pt>
                <c:pt idx="193">
                  <c:v>APAF-1</c:v>
                </c:pt>
                <c:pt idx="194">
                  <c:v>PARP</c:v>
                </c:pt>
                <c:pt idx="195">
                  <c:v>c-PARP</c:v>
                </c:pt>
                <c:pt idx="196">
                  <c:v>AIF</c:v>
                </c:pt>
                <c:pt idx="197">
                  <c:v>0.00 </c:v>
                </c:pt>
                <c:pt idx="198">
                  <c:v>0.00 </c:v>
                </c:pt>
                <c:pt idx="199">
                  <c:v>FASL</c:v>
                </c:pt>
                <c:pt idx="200">
                  <c:v>FAS</c:v>
                </c:pt>
                <c:pt idx="201">
                  <c:v>FADD</c:v>
                </c:pt>
                <c:pt idx="202">
                  <c:v>FLIP</c:v>
                </c:pt>
                <c:pt idx="203">
                  <c:v>caspase 8</c:v>
                </c:pt>
                <c:pt idx="204">
                  <c:v>caspase 3</c:v>
                </c:pt>
                <c:pt idx="205">
                  <c:v>c-caspase 3</c:v>
                </c:pt>
              </c:strCache>
            </c:strRef>
          </c:cat>
          <c:val>
            <c:numRef>
              <c:f>Sheet1!$AJ$7:$AJ$212</c:f>
              <c:numCache>
                <c:formatCode>0.0_);[Red]\(0.0\)</c:formatCode>
                <c:ptCount val="206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98.065174290498462</c:v>
                </c:pt>
                <c:pt idx="4">
                  <c:v>103.24067966042654</c:v>
                </c:pt>
                <c:pt idx="5">
                  <c:v>106.33537736357496</c:v>
                </c:pt>
                <c:pt idx="6">
                  <c:v>102.45599379493409</c:v>
                </c:pt>
                <c:pt idx="7">
                  <c:v>0</c:v>
                </c:pt>
                <c:pt idx="8">
                  <c:v>108.22319747983104</c:v>
                </c:pt>
                <c:pt idx="9">
                  <c:v>112.04610746411151</c:v>
                </c:pt>
                <c:pt idx="10">
                  <c:v>104.40028749555057</c:v>
                </c:pt>
                <c:pt idx="11">
                  <c:v>106.20312593770657</c:v>
                </c:pt>
                <c:pt idx="12">
                  <c:v>106.91306470535696</c:v>
                </c:pt>
                <c:pt idx="13">
                  <c:v>99.109559535143603</c:v>
                </c:pt>
                <c:pt idx="14">
                  <c:v>114.71656987557033</c:v>
                </c:pt>
                <c:pt idx="16">
                  <c:v>108.89965341695051</c:v>
                </c:pt>
                <c:pt idx="17">
                  <c:v>114.0017984876047</c:v>
                </c:pt>
                <c:pt idx="18">
                  <c:v>103.79750834629631</c:v>
                </c:pt>
                <c:pt idx="19">
                  <c:v>108.50617506339933</c:v>
                </c:pt>
                <c:pt idx="20">
                  <c:v>106.89670091847961</c:v>
                </c:pt>
                <c:pt idx="21">
                  <c:v>110.11564920831903</c:v>
                </c:pt>
                <c:pt idx="22">
                  <c:v>105.51213305474221</c:v>
                </c:pt>
                <c:pt idx="23">
                  <c:v>90.786364850358908</c:v>
                </c:pt>
                <c:pt idx="24">
                  <c:v>87.28130541501325</c:v>
                </c:pt>
                <c:pt idx="25">
                  <c:v>94.291424285704565</c:v>
                </c:pt>
                <c:pt idx="26">
                  <c:v>99.797472680126802</c:v>
                </c:pt>
                <c:pt idx="27">
                  <c:v>110.60223606275038</c:v>
                </c:pt>
                <c:pt idx="28">
                  <c:v>110.72541297343142</c:v>
                </c:pt>
                <c:pt idx="29">
                  <c:v>102.17869304495824</c:v>
                </c:pt>
                <c:pt idx="30">
                  <c:v>118.90260216986147</c:v>
                </c:pt>
                <c:pt idx="31">
                  <c:v>107.02076597748037</c:v>
                </c:pt>
                <c:pt idx="32">
                  <c:v>106.4118697811133</c:v>
                </c:pt>
                <c:pt idx="33">
                  <c:v>111.37440331129409</c:v>
                </c:pt>
                <c:pt idx="34">
                  <c:v>103.27602484003371</c:v>
                </c:pt>
                <c:pt idx="35">
                  <c:v>98.843113581643607</c:v>
                </c:pt>
                <c:pt idx="36">
                  <c:v>0</c:v>
                </c:pt>
                <c:pt idx="37">
                  <c:v>96.096870775688529</c:v>
                </c:pt>
                <c:pt idx="38">
                  <c:v>0</c:v>
                </c:pt>
                <c:pt idx="39">
                  <c:v>99.87013513436942</c:v>
                </c:pt>
                <c:pt idx="40">
                  <c:v>116.97280315035228</c:v>
                </c:pt>
                <c:pt idx="41">
                  <c:v>83.554845721512478</c:v>
                </c:pt>
                <c:pt idx="42">
                  <c:v>98.873225452582219</c:v>
                </c:pt>
                <c:pt idx="43">
                  <c:v>100.14600232757547</c:v>
                </c:pt>
                <c:pt idx="44">
                  <c:v>97.167143059081567</c:v>
                </c:pt>
                <c:pt idx="45">
                  <c:v>97.549374980146212</c:v>
                </c:pt>
                <c:pt idx="46">
                  <c:v>94.574112214831445</c:v>
                </c:pt>
                <c:pt idx="47">
                  <c:v>100.52463774546099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113.47326184770104</c:v>
                </c:pt>
                <c:pt idx="52">
                  <c:v>128.32140692441183</c:v>
                </c:pt>
                <c:pt idx="53">
                  <c:v>98.625116770990246</c:v>
                </c:pt>
                <c:pt idx="54">
                  <c:v>103.42667090229978</c:v>
                </c:pt>
                <c:pt idx="55">
                  <c:v>104.46331808901465</c:v>
                </c:pt>
                <c:pt idx="56">
                  <c:v>102.3900237155849</c:v>
                </c:pt>
                <c:pt idx="57">
                  <c:v>0</c:v>
                </c:pt>
                <c:pt idx="58">
                  <c:v>0</c:v>
                </c:pt>
                <c:pt idx="59">
                  <c:v>107.98251978565783</c:v>
                </c:pt>
                <c:pt idx="60">
                  <c:v>108.7101393801277</c:v>
                </c:pt>
                <c:pt idx="61">
                  <c:v>107.25490019118796</c:v>
                </c:pt>
                <c:pt idx="62">
                  <c:v>90.506892117379721</c:v>
                </c:pt>
                <c:pt idx="63">
                  <c:v>97.088407592331592</c:v>
                </c:pt>
                <c:pt idx="64">
                  <c:v>83.92537664242785</c:v>
                </c:pt>
                <c:pt idx="65">
                  <c:v>117.65058926593005</c:v>
                </c:pt>
                <c:pt idx="66">
                  <c:v>112.17060631602477</c:v>
                </c:pt>
                <c:pt idx="67">
                  <c:v>123.13057221583531</c:v>
                </c:pt>
                <c:pt idx="68">
                  <c:v>92.478807540739098</c:v>
                </c:pt>
                <c:pt idx="69">
                  <c:v>96.106365151903461</c:v>
                </c:pt>
                <c:pt idx="70">
                  <c:v>88.502190573311296</c:v>
                </c:pt>
                <c:pt idx="73">
                  <c:v>95.487799213061749</c:v>
                </c:pt>
                <c:pt idx="74">
                  <c:v>88.078023594492436</c:v>
                </c:pt>
                <c:pt idx="75">
                  <c:v>103.55301176951815</c:v>
                </c:pt>
                <c:pt idx="76">
                  <c:v>101.53051813049916</c:v>
                </c:pt>
                <c:pt idx="77">
                  <c:v>107.39583297290653</c:v>
                </c:pt>
                <c:pt idx="78">
                  <c:v>95.665203288091774</c:v>
                </c:pt>
                <c:pt idx="79">
                  <c:v>96.567680291060668</c:v>
                </c:pt>
                <c:pt idx="80">
                  <c:v>97.091835950970406</c:v>
                </c:pt>
                <c:pt idx="81">
                  <c:v>96.063213703519139</c:v>
                </c:pt>
                <c:pt idx="82">
                  <c:v>92.879491089533957</c:v>
                </c:pt>
                <c:pt idx="83">
                  <c:v>93.164665779612434</c:v>
                </c:pt>
                <c:pt idx="84">
                  <c:v>0</c:v>
                </c:pt>
                <c:pt idx="85">
                  <c:v>0</c:v>
                </c:pt>
                <c:pt idx="88">
                  <c:v>98.183350408239079</c:v>
                </c:pt>
                <c:pt idx="89">
                  <c:v>86.70368079427881</c:v>
                </c:pt>
                <c:pt idx="90">
                  <c:v>109.66302002219935</c:v>
                </c:pt>
                <c:pt idx="91">
                  <c:v>96.367316688092131</c:v>
                </c:pt>
                <c:pt idx="92">
                  <c:v>93.748977081162437</c:v>
                </c:pt>
                <c:pt idx="93">
                  <c:v>98.985656295021812</c:v>
                </c:pt>
                <c:pt idx="94">
                  <c:v>0</c:v>
                </c:pt>
                <c:pt idx="95">
                  <c:v>98.731716548717728</c:v>
                </c:pt>
                <c:pt idx="96">
                  <c:v>0</c:v>
                </c:pt>
                <c:pt idx="97">
                  <c:v>106.03479567604259</c:v>
                </c:pt>
                <c:pt idx="98">
                  <c:v>111.21132597987182</c:v>
                </c:pt>
                <c:pt idx="99">
                  <c:v>100.85826537221337</c:v>
                </c:pt>
                <c:pt idx="100">
                  <c:v>98.51157097886896</c:v>
                </c:pt>
                <c:pt idx="101">
                  <c:v>97.07290958050929</c:v>
                </c:pt>
                <c:pt idx="102">
                  <c:v>100.06217092130242</c:v>
                </c:pt>
                <c:pt idx="103">
                  <c:v>99.542489351811398</c:v>
                </c:pt>
                <c:pt idx="104">
                  <c:v>100.58185249079345</c:v>
                </c:pt>
                <c:pt idx="105">
                  <c:v>109.64058102989046</c:v>
                </c:pt>
                <c:pt idx="106">
                  <c:v>119.15705344566447</c:v>
                </c:pt>
                <c:pt idx="107">
                  <c:v>100.12410861411642</c:v>
                </c:pt>
                <c:pt idx="108">
                  <c:v>0</c:v>
                </c:pt>
                <c:pt idx="109">
                  <c:v>100.60136315266533</c:v>
                </c:pt>
                <c:pt idx="110">
                  <c:v>0</c:v>
                </c:pt>
                <c:pt idx="111">
                  <c:v>96.573083165279371</c:v>
                </c:pt>
                <c:pt idx="112">
                  <c:v>100.57922748457642</c:v>
                </c:pt>
                <c:pt idx="113">
                  <c:v>98.776593649488518</c:v>
                </c:pt>
                <c:pt idx="114">
                  <c:v>96.221437002367679</c:v>
                </c:pt>
                <c:pt idx="115">
                  <c:v>101.33175029660934</c:v>
                </c:pt>
                <c:pt idx="116">
                  <c:v>105.44000753426502</c:v>
                </c:pt>
                <c:pt idx="117">
                  <c:v>94.957574398553206</c:v>
                </c:pt>
                <c:pt idx="118">
                  <c:v>115.92244066997685</c:v>
                </c:pt>
                <c:pt idx="121">
                  <c:v>114.24667692773811</c:v>
                </c:pt>
                <c:pt idx="122">
                  <c:v>114.24667692773811</c:v>
                </c:pt>
                <c:pt idx="124">
                  <c:v>112.81765891595587</c:v>
                </c:pt>
                <c:pt idx="125">
                  <c:v>112.81765891595587</c:v>
                </c:pt>
                <c:pt idx="127">
                  <c:v>115.04174399462332</c:v>
                </c:pt>
                <c:pt idx="128">
                  <c:v>99.388868026763078</c:v>
                </c:pt>
                <c:pt idx="129">
                  <c:v>99.659971677285455</c:v>
                </c:pt>
                <c:pt idx="130">
                  <c:v>99.1177643762407</c:v>
                </c:pt>
                <c:pt idx="131">
                  <c:v>105.93460261651218</c:v>
                </c:pt>
                <c:pt idx="132">
                  <c:v>97.702762882572415</c:v>
                </c:pt>
                <c:pt idx="133">
                  <c:v>105.25995427317876</c:v>
                </c:pt>
                <c:pt idx="134">
                  <c:v>98.767264446751341</c:v>
                </c:pt>
                <c:pt idx="135">
                  <c:v>104.7924470972375</c:v>
                </c:pt>
                <c:pt idx="136">
                  <c:v>104.43361257624915</c:v>
                </c:pt>
                <c:pt idx="137">
                  <c:v>97.922700309624673</c:v>
                </c:pt>
                <c:pt idx="138">
                  <c:v>100.24485771782568</c:v>
                </c:pt>
                <c:pt idx="139">
                  <c:v>102.73981949450987</c:v>
                </c:pt>
                <c:pt idx="142">
                  <c:v>101.81341601018562</c:v>
                </c:pt>
                <c:pt idx="143">
                  <c:v>100.11104883461223</c:v>
                </c:pt>
                <c:pt idx="144">
                  <c:v>101.36896827184303</c:v>
                </c:pt>
                <c:pt idx="145">
                  <c:v>103.96023092410162</c:v>
                </c:pt>
                <c:pt idx="146">
                  <c:v>95.892024960234423</c:v>
                </c:pt>
                <c:pt idx="147">
                  <c:v>95.95701085994402</c:v>
                </c:pt>
                <c:pt idx="148">
                  <c:v>96.730333729374067</c:v>
                </c:pt>
                <c:pt idx="149">
                  <c:v>95.183687990513974</c:v>
                </c:pt>
                <c:pt idx="150">
                  <c:v>106.67664535325405</c:v>
                </c:pt>
                <c:pt idx="151">
                  <c:v>103.14588561369338</c:v>
                </c:pt>
                <c:pt idx="152">
                  <c:v>98.767264446751341</c:v>
                </c:pt>
                <c:pt idx="153">
                  <c:v>93.797116680096465</c:v>
                </c:pt>
                <c:pt idx="154">
                  <c:v>97.702762882572415</c:v>
                </c:pt>
                <c:pt idx="155">
                  <c:v>100.87114278401303</c:v>
                </c:pt>
                <c:pt idx="156">
                  <c:v>94.534382981131785</c:v>
                </c:pt>
                <c:pt idx="157">
                  <c:v>105.25995427317876</c:v>
                </c:pt>
                <c:pt idx="158">
                  <c:v>97.265881144157234</c:v>
                </c:pt>
                <c:pt idx="159">
                  <c:v>103.9638442776142</c:v>
                </c:pt>
                <c:pt idx="160">
                  <c:v>94.37819743832415</c:v>
                </c:pt>
                <c:pt idx="162">
                  <c:v>0</c:v>
                </c:pt>
                <c:pt idx="163">
                  <c:v>0</c:v>
                </c:pt>
                <c:pt idx="165">
                  <c:v>0</c:v>
                </c:pt>
                <c:pt idx="166">
                  <c:v>116.59122080134109</c:v>
                </c:pt>
                <c:pt idx="167">
                  <c:v>116.88126773686986</c:v>
                </c:pt>
                <c:pt idx="168">
                  <c:v>116.30117386581233</c:v>
                </c:pt>
                <c:pt idx="169">
                  <c:v>117.4613616079274</c:v>
                </c:pt>
                <c:pt idx="170">
                  <c:v>108.63058639430277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104.59564767088042</c:v>
                </c:pt>
                <c:pt idx="181">
                  <c:v>101.83640885738461</c:v>
                </c:pt>
                <c:pt idx="182">
                  <c:v>107.35488648437624</c:v>
                </c:pt>
                <c:pt idx="183">
                  <c:v>88.706651078206221</c:v>
                </c:pt>
                <c:pt idx="184">
                  <c:v>80.562630574133038</c:v>
                </c:pt>
                <c:pt idx="185">
                  <c:v>0</c:v>
                </c:pt>
                <c:pt idx="186">
                  <c:v>0</c:v>
                </c:pt>
                <c:pt idx="187">
                  <c:v>93.962269915444679</c:v>
                </c:pt>
                <c:pt idx="188">
                  <c:v>90.091844752664983</c:v>
                </c:pt>
                <c:pt idx="189">
                  <c:v>95.211760496510252</c:v>
                </c:pt>
                <c:pt idx="190">
                  <c:v>96.345928836914212</c:v>
                </c:pt>
                <c:pt idx="191">
                  <c:v>98.45931663773527</c:v>
                </c:pt>
                <c:pt idx="192">
                  <c:v>104.00670517309543</c:v>
                </c:pt>
                <c:pt idx="193">
                  <c:v>85.854572198240902</c:v>
                </c:pt>
                <c:pt idx="194">
                  <c:v>97.204176326070396</c:v>
                </c:pt>
                <c:pt idx="195">
                  <c:v>90.622020320744269</c:v>
                </c:pt>
                <c:pt idx="196">
                  <c:v>98.708554668764435</c:v>
                </c:pt>
                <c:pt idx="197">
                  <c:v>0</c:v>
                </c:pt>
                <c:pt idx="198">
                  <c:v>0</c:v>
                </c:pt>
                <c:pt idx="199">
                  <c:v>100.28489659023016</c:v>
                </c:pt>
                <c:pt idx="200">
                  <c:v>97.146370225563118</c:v>
                </c:pt>
                <c:pt idx="201">
                  <c:v>108.49489542128204</c:v>
                </c:pt>
                <c:pt idx="202">
                  <c:v>97.141802920000202</c:v>
                </c:pt>
                <c:pt idx="203">
                  <c:v>98.398375537045339</c:v>
                </c:pt>
                <c:pt idx="204">
                  <c:v>94.986947107758198</c:v>
                </c:pt>
                <c:pt idx="205">
                  <c:v>100.57503924210991</c:v>
                </c:pt>
              </c:numCache>
            </c:numRef>
          </c:val>
        </c:ser>
        <c:ser>
          <c:idx val="2"/>
          <c:order val="2"/>
          <c:tx>
            <c:strRef>
              <c:f>Sheet1!$AK$6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Sheet1!$AO$7:$AO$212</c:f>
                <c:numCache>
                  <c:formatCode>General</c:formatCode>
                  <c:ptCount val="206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2.6458661639146368</c:v>
                  </c:pt>
                  <c:pt idx="4">
                    <c:v>4.6371286800563949</c:v>
                  </c:pt>
                  <c:pt idx="5">
                    <c:v>4.7146772682070841</c:v>
                  </c:pt>
                  <c:pt idx="6">
                    <c:v>1.2855050274466762</c:v>
                  </c:pt>
                  <c:pt idx="7">
                    <c:v>0</c:v>
                  </c:pt>
                  <c:pt idx="8">
                    <c:v>2.1502287611858053</c:v>
                  </c:pt>
                  <c:pt idx="9">
                    <c:v>3.481087132011742</c:v>
                  </c:pt>
                  <c:pt idx="10">
                    <c:v>0.81937039035986836</c:v>
                  </c:pt>
                  <c:pt idx="11">
                    <c:v>1.2622090174749963</c:v>
                  </c:pt>
                  <c:pt idx="12">
                    <c:v>2.4328651063108895</c:v>
                  </c:pt>
                  <c:pt idx="13">
                    <c:v>0</c:v>
                  </c:pt>
                  <c:pt idx="14">
                    <c:v>4.865730212621779</c:v>
                  </c:pt>
                  <c:pt idx="16">
                    <c:v>3.0556120797982569</c:v>
                  </c:pt>
                  <c:pt idx="17">
                    <c:v>4.620407033760447</c:v>
                  </c:pt>
                  <c:pt idx="18">
                    <c:v>1.4908171258360672</c:v>
                  </c:pt>
                  <c:pt idx="19">
                    <c:v>1.7557954990775912</c:v>
                  </c:pt>
                  <c:pt idx="20">
                    <c:v>2.9995461781670243</c:v>
                  </c:pt>
                  <c:pt idx="21">
                    <c:v>0.5120448199881581</c:v>
                  </c:pt>
                  <c:pt idx="22">
                    <c:v>0</c:v>
                  </c:pt>
                  <c:pt idx="23">
                    <c:v>1.8592015907475958</c:v>
                  </c:pt>
                  <c:pt idx="24">
                    <c:v>1.966054300449309</c:v>
                  </c:pt>
                  <c:pt idx="25">
                    <c:v>1.7523488810458829</c:v>
                  </c:pt>
                  <c:pt idx="26">
                    <c:v>0.47662534686738822</c:v>
                  </c:pt>
                  <c:pt idx="27">
                    <c:v>1.7802947195744458</c:v>
                  </c:pt>
                  <c:pt idx="28">
                    <c:v>2.2108934982609001</c:v>
                  </c:pt>
                  <c:pt idx="29">
                    <c:v>1.2808652438040835</c:v>
                  </c:pt>
                  <c:pt idx="30">
                    <c:v>1.1213780877073227</c:v>
                  </c:pt>
                  <c:pt idx="31">
                    <c:v>4.1508852360758937</c:v>
                  </c:pt>
                  <c:pt idx="32">
                    <c:v>3.3655164050699908</c:v>
                  </c:pt>
                  <c:pt idx="33">
                    <c:v>6.0181982887071763</c:v>
                  </c:pt>
                  <c:pt idx="34">
                    <c:v>3.0689410144505143</c:v>
                  </c:pt>
                  <c:pt idx="35">
                    <c:v>0</c:v>
                  </c:pt>
                  <c:pt idx="36">
                    <c:v>0</c:v>
                  </c:pt>
                  <c:pt idx="37">
                    <c:v>2.8021550945215661</c:v>
                  </c:pt>
                  <c:pt idx="39">
                    <c:v>3.8172185204277129</c:v>
                  </c:pt>
                  <c:pt idx="40">
                    <c:v>0.6005807465672458</c:v>
                  </c:pt>
                  <c:pt idx="41">
                    <c:v>5.1674720082490326</c:v>
                  </c:pt>
                  <c:pt idx="42">
                    <c:v>2.2571486165956984</c:v>
                  </c:pt>
                  <c:pt idx="43">
                    <c:v>2.1536702927290055</c:v>
                  </c:pt>
                  <c:pt idx="44">
                    <c:v>2.3606269404623914</c:v>
                  </c:pt>
                  <c:pt idx="45">
                    <c:v>1.1234480777985731</c:v>
                  </c:pt>
                  <c:pt idx="46">
                    <c:v>1.1932437277066041</c:v>
                  </c:pt>
                  <c:pt idx="47">
                    <c:v>1.0536524278905421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1.7021976474596077</c:v>
                  </c:pt>
                  <c:pt idx="52">
                    <c:v>2.6168080015200479</c:v>
                  </c:pt>
                  <c:pt idx="53">
                    <c:v>0.78758729339916766</c:v>
                  </c:pt>
                  <c:pt idx="54">
                    <c:v>2.5864780619563583</c:v>
                  </c:pt>
                  <c:pt idx="55">
                    <c:v>1.8416116798287587</c:v>
                  </c:pt>
                  <c:pt idx="56">
                    <c:v>3.3313444440839577</c:v>
                  </c:pt>
                  <c:pt idx="57">
                    <c:v>0</c:v>
                  </c:pt>
                  <c:pt idx="58">
                    <c:v>0</c:v>
                  </c:pt>
                  <c:pt idx="59">
                    <c:v>4.4916286473268263</c:v>
                  </c:pt>
                  <c:pt idx="60">
                    <c:v>3.7224165812082055</c:v>
                  </c:pt>
                  <c:pt idx="61">
                    <c:v>5.2608407134454476</c:v>
                  </c:pt>
                  <c:pt idx="62">
                    <c:v>3.4709818353860324</c:v>
                  </c:pt>
                  <c:pt idx="63">
                    <c:v>3.3678886509577075</c:v>
                  </c:pt>
                  <c:pt idx="64">
                    <c:v>3.5740750198143574</c:v>
                  </c:pt>
                  <c:pt idx="65">
                    <c:v>2.2786247726371647</c:v>
                  </c:pt>
                  <c:pt idx="66">
                    <c:v>3.4832599798207928</c:v>
                  </c:pt>
                  <c:pt idx="67">
                    <c:v>1.0739895654535361</c:v>
                  </c:pt>
                  <c:pt idx="68">
                    <c:v>3.6924287380391005</c:v>
                  </c:pt>
                  <c:pt idx="69">
                    <c:v>2.6557420605164541</c:v>
                  </c:pt>
                  <c:pt idx="70">
                    <c:v>3.7729914472308712</c:v>
                  </c:pt>
                  <c:pt idx="73">
                    <c:v>0.45109856934914472</c:v>
                  </c:pt>
                  <c:pt idx="74">
                    <c:v>0</c:v>
                  </c:pt>
                  <c:pt idx="75">
                    <c:v>0.97835649426989202</c:v>
                  </c:pt>
                  <c:pt idx="76">
                    <c:v>1.2346154718679894</c:v>
                  </c:pt>
                  <c:pt idx="77">
                    <c:v>0</c:v>
                  </c:pt>
                  <c:pt idx="78">
                    <c:v>2.4692309437359787</c:v>
                  </c:pt>
                  <c:pt idx="79">
                    <c:v>2.6538945670516512</c:v>
                  </c:pt>
                  <c:pt idx="80">
                    <c:v>1.9869993664714531</c:v>
                  </c:pt>
                  <c:pt idx="81">
                    <c:v>3.2856638094000559</c:v>
                  </c:pt>
                  <c:pt idx="82">
                    <c:v>3.6443685523477294</c:v>
                  </c:pt>
                  <c:pt idx="83">
                    <c:v>4.3442951100014175</c:v>
                  </c:pt>
                  <c:pt idx="84">
                    <c:v>0</c:v>
                  </c:pt>
                  <c:pt idx="85">
                    <c:v>0</c:v>
                  </c:pt>
                  <c:pt idx="88">
                    <c:v>2.336686095338032</c:v>
                  </c:pt>
                  <c:pt idx="89">
                    <c:v>3.0058474144337093</c:v>
                  </c:pt>
                  <c:pt idx="90">
                    <c:v>1.6675247762423551</c:v>
                  </c:pt>
                  <c:pt idx="91">
                    <c:v>3.639335357862425</c:v>
                  </c:pt>
                  <c:pt idx="92">
                    <c:v>4.7905695774355967</c:v>
                  </c:pt>
                  <c:pt idx="93">
                    <c:v>2.4881011382892537</c:v>
                  </c:pt>
                  <c:pt idx="94">
                    <c:v>0</c:v>
                  </c:pt>
                  <c:pt idx="95">
                    <c:v>0.66135640321897482</c:v>
                  </c:pt>
                  <c:pt idx="96">
                    <c:v>0</c:v>
                  </c:pt>
                  <c:pt idx="97">
                    <c:v>1.1161395299356354</c:v>
                  </c:pt>
                  <c:pt idx="98">
                    <c:v>1.3120386999921503</c:v>
                  </c:pt>
                  <c:pt idx="99">
                    <c:v>0.92024035987912067</c:v>
                  </c:pt>
                  <c:pt idx="100">
                    <c:v>5.8926977647353436</c:v>
                  </c:pt>
                  <c:pt idx="101">
                    <c:v>3.3662230302088441</c:v>
                  </c:pt>
                  <c:pt idx="102">
                    <c:v>7.0792101250717749</c:v>
                  </c:pt>
                  <c:pt idx="103">
                    <c:v>4.3051261014823909</c:v>
                  </c:pt>
                  <c:pt idx="104">
                    <c:v>9.8532941486611598</c:v>
                  </c:pt>
                  <c:pt idx="105">
                    <c:v>2.6077954958507559</c:v>
                  </c:pt>
                  <c:pt idx="106">
                    <c:v>1.4318887859188385</c:v>
                  </c:pt>
                  <c:pt idx="107">
                    <c:v>3.7837022057826735</c:v>
                  </c:pt>
                  <c:pt idx="108">
                    <c:v>0</c:v>
                  </c:pt>
                  <c:pt idx="109">
                    <c:v>0.52907662539984601</c:v>
                  </c:pt>
                  <c:pt idx="110">
                    <c:v>0</c:v>
                  </c:pt>
                  <c:pt idx="111">
                    <c:v>4.5113332349502819</c:v>
                  </c:pt>
                  <c:pt idx="112">
                    <c:v>8.2207712272677702E-2</c:v>
                  </c:pt>
                  <c:pt idx="113">
                    <c:v>2.2339074850963607</c:v>
                  </c:pt>
                  <c:pt idx="114">
                    <c:v>3.1146005468311238</c:v>
                  </c:pt>
                  <c:pt idx="115">
                    <c:v>1.3532144233615977</c:v>
                  </c:pt>
                  <c:pt idx="116">
                    <c:v>1.482749209643027</c:v>
                  </c:pt>
                  <c:pt idx="117">
                    <c:v>0.77169911535848257</c:v>
                  </c:pt>
                  <c:pt idx="118">
                    <c:v>2.1937993039275714</c:v>
                  </c:pt>
                  <c:pt idx="121">
                    <c:v>5.9906459865035302</c:v>
                  </c:pt>
                  <c:pt idx="122">
                    <c:v>5.9906459865035302</c:v>
                  </c:pt>
                  <c:pt idx="124">
                    <c:v>0.81957804017112823</c:v>
                  </c:pt>
                  <c:pt idx="125">
                    <c:v>0.81957804017112823</c:v>
                  </c:pt>
                  <c:pt idx="127">
                    <c:v>2.5392518699792728</c:v>
                  </c:pt>
                  <c:pt idx="128">
                    <c:v>1.7113984779521836</c:v>
                  </c:pt>
                  <c:pt idx="129">
                    <c:v>1.0804516270395741</c:v>
                  </c:pt>
                  <c:pt idx="130">
                    <c:v>2.3423453288647931</c:v>
                  </c:pt>
                  <c:pt idx="131">
                    <c:v>1.8559556990935144</c:v>
                  </c:pt>
                  <c:pt idx="132">
                    <c:v>3.9987463302371591</c:v>
                  </c:pt>
                  <c:pt idx="133">
                    <c:v>3.4750491583550356</c:v>
                  </c:pt>
                  <c:pt idx="134">
                    <c:v>4.982434272796195</c:v>
                  </c:pt>
                  <c:pt idx="135">
                    <c:v>4.6796426321933433</c:v>
                  </c:pt>
                  <c:pt idx="136">
                    <c:v>2.710275471758365</c:v>
                  </c:pt>
                  <c:pt idx="137">
                    <c:v>2.1397508713706852</c:v>
                  </c:pt>
                  <c:pt idx="138">
                    <c:v>1.0338812723544613</c:v>
                  </c:pt>
                  <c:pt idx="139">
                    <c:v>1.3273380088837787</c:v>
                  </c:pt>
                  <c:pt idx="142">
                    <c:v>1.5452053814870854</c:v>
                  </c:pt>
                  <c:pt idx="143">
                    <c:v>3.3844440258234312</c:v>
                  </c:pt>
                  <c:pt idx="144">
                    <c:v>0.84024672256236976</c:v>
                  </c:pt>
                  <c:pt idx="145">
                    <c:v>0.41092539607545442</c:v>
                  </c:pt>
                  <c:pt idx="146">
                    <c:v>3.7250352873142898</c:v>
                  </c:pt>
                  <c:pt idx="147">
                    <c:v>3.0468998816230068</c:v>
                  </c:pt>
                  <c:pt idx="148">
                    <c:v>2.276158810726534</c:v>
                  </c:pt>
                  <c:pt idx="149">
                    <c:v>3.8176409525194797</c:v>
                  </c:pt>
                  <c:pt idx="150">
                    <c:v>3.6008984469163323</c:v>
                  </c:pt>
                  <c:pt idx="151">
                    <c:v>2.23431917186072</c:v>
                  </c:pt>
                  <c:pt idx="152">
                    <c:v>4.982434272796195</c:v>
                  </c:pt>
                  <c:pt idx="153">
                    <c:v>2.5315306377768572</c:v>
                  </c:pt>
                  <c:pt idx="154">
                    <c:v>3.9987463302371591</c:v>
                  </c:pt>
                  <c:pt idx="155">
                    <c:v>3.2624463776514179</c:v>
                  </c:pt>
                  <c:pt idx="156">
                    <c:v>4.7350462828229007</c:v>
                  </c:pt>
                  <c:pt idx="157">
                    <c:v>3.4750491583550356</c:v>
                  </c:pt>
                  <c:pt idx="158">
                    <c:v>3.1613281055289981</c:v>
                  </c:pt>
                  <c:pt idx="159">
                    <c:v>4.5646064287760924</c:v>
                  </c:pt>
                  <c:pt idx="160">
                    <c:v>5.326454675439555</c:v>
                  </c:pt>
                  <c:pt idx="162">
                    <c:v>0</c:v>
                  </c:pt>
                  <c:pt idx="163">
                    <c:v>0</c:v>
                  </c:pt>
                  <c:pt idx="165">
                    <c:v>0</c:v>
                  </c:pt>
                  <c:pt idx="166">
                    <c:v>4.0653898632878374</c:v>
                  </c:pt>
                  <c:pt idx="167">
                    <c:v>3.0028010000406882</c:v>
                  </c:pt>
                  <c:pt idx="168">
                    <c:v>5.1279787265349857</c:v>
                  </c:pt>
                  <c:pt idx="169">
                    <c:v>1.6581596993885325E-2</c:v>
                  </c:pt>
                  <c:pt idx="170">
                    <c:v>4.0164209339988739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2.2807904152565399</c:v>
                  </c:pt>
                  <c:pt idx="181">
                    <c:v>2.3640703280934066</c:v>
                  </c:pt>
                  <c:pt idx="182">
                    <c:v>2.1975105024196737</c:v>
                  </c:pt>
                  <c:pt idx="183">
                    <c:v>5.0578992644993903</c:v>
                  </c:pt>
                  <c:pt idx="184">
                    <c:v>3.2466970835083417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1.9567612535118915</c:v>
                  </c:pt>
                  <c:pt idx="188">
                    <c:v>2.325222880864616</c:v>
                  </c:pt>
                  <c:pt idx="189">
                    <c:v>4.6669074020021473</c:v>
                  </c:pt>
                  <c:pt idx="190">
                    <c:v>1.6188810854276938</c:v>
                  </c:pt>
                  <c:pt idx="191">
                    <c:v>1.7928513944349529</c:v>
                  </c:pt>
                  <c:pt idx="192">
                    <c:v>5.1241004534053705</c:v>
                  </c:pt>
                  <c:pt idx="193">
                    <c:v>4.263050871020118</c:v>
                  </c:pt>
                  <c:pt idx="194">
                    <c:v>3.2665700698163347</c:v>
                  </c:pt>
                  <c:pt idx="195">
                    <c:v>3.236674213120704</c:v>
                  </c:pt>
                  <c:pt idx="196">
                    <c:v>1.7197789456305421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3.6689706710209968</c:v>
                  </c:pt>
                  <c:pt idx="200">
                    <c:v>3.8360861724677857</c:v>
                  </c:pt>
                  <c:pt idx="201">
                    <c:v>2.9409841959086074</c:v>
                  </c:pt>
                  <c:pt idx="202">
                    <c:v>3.5017731024870464</c:v>
                  </c:pt>
                  <c:pt idx="203">
                    <c:v>1.0465069476047386</c:v>
                  </c:pt>
                  <c:pt idx="204">
                    <c:v>4.5188926080005007</c:v>
                  </c:pt>
                  <c:pt idx="205">
                    <c:v>1.7349339196270595</c:v>
                  </c:pt>
                </c:numCache>
              </c:numRef>
            </c:plus>
            <c:minus>
              <c:numRef>
                <c:f>Sheet1!$AO$7:$AO$212</c:f>
                <c:numCache>
                  <c:formatCode>General</c:formatCode>
                  <c:ptCount val="206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2.6458661639146368</c:v>
                  </c:pt>
                  <c:pt idx="4">
                    <c:v>4.6371286800563949</c:v>
                  </c:pt>
                  <c:pt idx="5">
                    <c:v>4.7146772682070841</c:v>
                  </c:pt>
                  <c:pt idx="6">
                    <c:v>1.2855050274466762</c:v>
                  </c:pt>
                  <c:pt idx="7">
                    <c:v>0</c:v>
                  </c:pt>
                  <c:pt idx="8">
                    <c:v>2.1502287611858053</c:v>
                  </c:pt>
                  <c:pt idx="9">
                    <c:v>3.481087132011742</c:v>
                  </c:pt>
                  <c:pt idx="10">
                    <c:v>0.81937039035986836</c:v>
                  </c:pt>
                  <c:pt idx="11">
                    <c:v>1.2622090174749963</c:v>
                  </c:pt>
                  <c:pt idx="12">
                    <c:v>2.4328651063108895</c:v>
                  </c:pt>
                  <c:pt idx="13">
                    <c:v>0</c:v>
                  </c:pt>
                  <c:pt idx="14">
                    <c:v>4.865730212621779</c:v>
                  </c:pt>
                  <c:pt idx="16">
                    <c:v>3.0556120797982569</c:v>
                  </c:pt>
                  <c:pt idx="17">
                    <c:v>4.620407033760447</c:v>
                  </c:pt>
                  <c:pt idx="18">
                    <c:v>1.4908171258360672</c:v>
                  </c:pt>
                  <c:pt idx="19">
                    <c:v>1.7557954990775912</c:v>
                  </c:pt>
                  <c:pt idx="20">
                    <c:v>2.9995461781670243</c:v>
                  </c:pt>
                  <c:pt idx="21">
                    <c:v>0.5120448199881581</c:v>
                  </c:pt>
                  <c:pt idx="22">
                    <c:v>0</c:v>
                  </c:pt>
                  <c:pt idx="23">
                    <c:v>1.8592015907475958</c:v>
                  </c:pt>
                  <c:pt idx="24">
                    <c:v>1.966054300449309</c:v>
                  </c:pt>
                  <c:pt idx="25">
                    <c:v>1.7523488810458829</c:v>
                  </c:pt>
                  <c:pt idx="26">
                    <c:v>0.47662534686738822</c:v>
                  </c:pt>
                  <c:pt idx="27">
                    <c:v>1.7802947195744458</c:v>
                  </c:pt>
                  <c:pt idx="28">
                    <c:v>2.2108934982609001</c:v>
                  </c:pt>
                  <c:pt idx="29">
                    <c:v>1.2808652438040835</c:v>
                  </c:pt>
                  <c:pt idx="30">
                    <c:v>1.1213780877073227</c:v>
                  </c:pt>
                  <c:pt idx="31">
                    <c:v>4.1508852360758937</c:v>
                  </c:pt>
                  <c:pt idx="32">
                    <c:v>3.3655164050699908</c:v>
                  </c:pt>
                  <c:pt idx="33">
                    <c:v>6.0181982887071763</c:v>
                  </c:pt>
                  <c:pt idx="34">
                    <c:v>3.0689410144505143</c:v>
                  </c:pt>
                  <c:pt idx="35">
                    <c:v>0</c:v>
                  </c:pt>
                  <c:pt idx="36">
                    <c:v>0</c:v>
                  </c:pt>
                  <c:pt idx="37">
                    <c:v>2.8021550945215661</c:v>
                  </c:pt>
                  <c:pt idx="39">
                    <c:v>3.8172185204277129</c:v>
                  </c:pt>
                  <c:pt idx="40">
                    <c:v>0.6005807465672458</c:v>
                  </c:pt>
                  <c:pt idx="41">
                    <c:v>5.1674720082490326</c:v>
                  </c:pt>
                  <c:pt idx="42">
                    <c:v>2.2571486165956984</c:v>
                  </c:pt>
                  <c:pt idx="43">
                    <c:v>2.1536702927290055</c:v>
                  </c:pt>
                  <c:pt idx="44">
                    <c:v>2.3606269404623914</c:v>
                  </c:pt>
                  <c:pt idx="45">
                    <c:v>1.1234480777985731</c:v>
                  </c:pt>
                  <c:pt idx="46">
                    <c:v>1.1932437277066041</c:v>
                  </c:pt>
                  <c:pt idx="47">
                    <c:v>1.0536524278905421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1.7021976474596077</c:v>
                  </c:pt>
                  <c:pt idx="52">
                    <c:v>2.6168080015200479</c:v>
                  </c:pt>
                  <c:pt idx="53">
                    <c:v>0.78758729339916766</c:v>
                  </c:pt>
                  <c:pt idx="54">
                    <c:v>2.5864780619563583</c:v>
                  </c:pt>
                  <c:pt idx="55">
                    <c:v>1.8416116798287587</c:v>
                  </c:pt>
                  <c:pt idx="56">
                    <c:v>3.3313444440839577</c:v>
                  </c:pt>
                  <c:pt idx="57">
                    <c:v>0</c:v>
                  </c:pt>
                  <c:pt idx="58">
                    <c:v>0</c:v>
                  </c:pt>
                  <c:pt idx="59">
                    <c:v>4.4916286473268263</c:v>
                  </c:pt>
                  <c:pt idx="60">
                    <c:v>3.7224165812082055</c:v>
                  </c:pt>
                  <c:pt idx="61">
                    <c:v>5.2608407134454476</c:v>
                  </c:pt>
                  <c:pt idx="62">
                    <c:v>3.4709818353860324</c:v>
                  </c:pt>
                  <c:pt idx="63">
                    <c:v>3.3678886509577075</c:v>
                  </c:pt>
                  <c:pt idx="64">
                    <c:v>3.5740750198143574</c:v>
                  </c:pt>
                  <c:pt idx="65">
                    <c:v>2.2786247726371647</c:v>
                  </c:pt>
                  <c:pt idx="66">
                    <c:v>3.4832599798207928</c:v>
                  </c:pt>
                  <c:pt idx="67">
                    <c:v>1.0739895654535361</c:v>
                  </c:pt>
                  <c:pt idx="68">
                    <c:v>3.6924287380391005</c:v>
                  </c:pt>
                  <c:pt idx="69">
                    <c:v>2.6557420605164541</c:v>
                  </c:pt>
                  <c:pt idx="70">
                    <c:v>3.7729914472308712</c:v>
                  </c:pt>
                  <c:pt idx="73">
                    <c:v>0.45109856934914472</c:v>
                  </c:pt>
                  <c:pt idx="74">
                    <c:v>0</c:v>
                  </c:pt>
                  <c:pt idx="75">
                    <c:v>0.97835649426989202</c:v>
                  </c:pt>
                  <c:pt idx="76">
                    <c:v>1.2346154718679894</c:v>
                  </c:pt>
                  <c:pt idx="77">
                    <c:v>0</c:v>
                  </c:pt>
                  <c:pt idx="78">
                    <c:v>2.4692309437359787</c:v>
                  </c:pt>
                  <c:pt idx="79">
                    <c:v>2.6538945670516512</c:v>
                  </c:pt>
                  <c:pt idx="80">
                    <c:v>1.9869993664714531</c:v>
                  </c:pt>
                  <c:pt idx="81">
                    <c:v>3.2856638094000559</c:v>
                  </c:pt>
                  <c:pt idx="82">
                    <c:v>3.6443685523477294</c:v>
                  </c:pt>
                  <c:pt idx="83">
                    <c:v>4.3442951100014175</c:v>
                  </c:pt>
                  <c:pt idx="84">
                    <c:v>0</c:v>
                  </c:pt>
                  <c:pt idx="85">
                    <c:v>0</c:v>
                  </c:pt>
                  <c:pt idx="88">
                    <c:v>2.336686095338032</c:v>
                  </c:pt>
                  <c:pt idx="89">
                    <c:v>3.0058474144337093</c:v>
                  </c:pt>
                  <c:pt idx="90">
                    <c:v>1.6675247762423551</c:v>
                  </c:pt>
                  <c:pt idx="91">
                    <c:v>3.639335357862425</c:v>
                  </c:pt>
                  <c:pt idx="92">
                    <c:v>4.7905695774355967</c:v>
                  </c:pt>
                  <c:pt idx="93">
                    <c:v>2.4881011382892537</c:v>
                  </c:pt>
                  <c:pt idx="94">
                    <c:v>0</c:v>
                  </c:pt>
                  <c:pt idx="95">
                    <c:v>0.66135640321897482</c:v>
                  </c:pt>
                  <c:pt idx="96">
                    <c:v>0</c:v>
                  </c:pt>
                  <c:pt idx="97">
                    <c:v>1.1161395299356354</c:v>
                  </c:pt>
                  <c:pt idx="98">
                    <c:v>1.3120386999921503</c:v>
                  </c:pt>
                  <c:pt idx="99">
                    <c:v>0.92024035987912067</c:v>
                  </c:pt>
                  <c:pt idx="100">
                    <c:v>5.8926977647353436</c:v>
                  </c:pt>
                  <c:pt idx="101">
                    <c:v>3.3662230302088441</c:v>
                  </c:pt>
                  <c:pt idx="102">
                    <c:v>7.0792101250717749</c:v>
                  </c:pt>
                  <c:pt idx="103">
                    <c:v>4.3051261014823909</c:v>
                  </c:pt>
                  <c:pt idx="104">
                    <c:v>9.8532941486611598</c:v>
                  </c:pt>
                  <c:pt idx="105">
                    <c:v>2.6077954958507559</c:v>
                  </c:pt>
                  <c:pt idx="106">
                    <c:v>1.4318887859188385</c:v>
                  </c:pt>
                  <c:pt idx="107">
                    <c:v>3.7837022057826735</c:v>
                  </c:pt>
                  <c:pt idx="108">
                    <c:v>0</c:v>
                  </c:pt>
                  <c:pt idx="109">
                    <c:v>0.52907662539984601</c:v>
                  </c:pt>
                  <c:pt idx="110">
                    <c:v>0</c:v>
                  </c:pt>
                  <c:pt idx="111">
                    <c:v>4.5113332349502819</c:v>
                  </c:pt>
                  <c:pt idx="112">
                    <c:v>8.2207712272677702E-2</c:v>
                  </c:pt>
                  <c:pt idx="113">
                    <c:v>2.2339074850963607</c:v>
                  </c:pt>
                  <c:pt idx="114">
                    <c:v>3.1146005468311238</c:v>
                  </c:pt>
                  <c:pt idx="115">
                    <c:v>1.3532144233615977</c:v>
                  </c:pt>
                  <c:pt idx="116">
                    <c:v>1.482749209643027</c:v>
                  </c:pt>
                  <c:pt idx="117">
                    <c:v>0.77169911535848257</c:v>
                  </c:pt>
                  <c:pt idx="118">
                    <c:v>2.1937993039275714</c:v>
                  </c:pt>
                  <c:pt idx="121">
                    <c:v>5.9906459865035302</c:v>
                  </c:pt>
                  <c:pt idx="122">
                    <c:v>5.9906459865035302</c:v>
                  </c:pt>
                  <c:pt idx="124">
                    <c:v>0.81957804017112823</c:v>
                  </c:pt>
                  <c:pt idx="125">
                    <c:v>0.81957804017112823</c:v>
                  </c:pt>
                  <c:pt idx="127">
                    <c:v>2.5392518699792728</c:v>
                  </c:pt>
                  <c:pt idx="128">
                    <c:v>1.7113984779521836</c:v>
                  </c:pt>
                  <c:pt idx="129">
                    <c:v>1.0804516270395741</c:v>
                  </c:pt>
                  <c:pt idx="130">
                    <c:v>2.3423453288647931</c:v>
                  </c:pt>
                  <c:pt idx="131">
                    <c:v>1.8559556990935144</c:v>
                  </c:pt>
                  <c:pt idx="132">
                    <c:v>3.9987463302371591</c:v>
                  </c:pt>
                  <c:pt idx="133">
                    <c:v>3.4750491583550356</c:v>
                  </c:pt>
                  <c:pt idx="134">
                    <c:v>4.982434272796195</c:v>
                  </c:pt>
                  <c:pt idx="135">
                    <c:v>4.6796426321933433</c:v>
                  </c:pt>
                  <c:pt idx="136">
                    <c:v>2.710275471758365</c:v>
                  </c:pt>
                  <c:pt idx="137">
                    <c:v>2.1397508713706852</c:v>
                  </c:pt>
                  <c:pt idx="138">
                    <c:v>1.0338812723544613</c:v>
                  </c:pt>
                  <c:pt idx="139">
                    <c:v>1.3273380088837787</c:v>
                  </c:pt>
                  <c:pt idx="142">
                    <c:v>1.5452053814870854</c:v>
                  </c:pt>
                  <c:pt idx="143">
                    <c:v>3.3844440258234312</c:v>
                  </c:pt>
                  <c:pt idx="144">
                    <c:v>0.84024672256236976</c:v>
                  </c:pt>
                  <c:pt idx="145">
                    <c:v>0.41092539607545442</c:v>
                  </c:pt>
                  <c:pt idx="146">
                    <c:v>3.7250352873142898</c:v>
                  </c:pt>
                  <c:pt idx="147">
                    <c:v>3.0468998816230068</c:v>
                  </c:pt>
                  <c:pt idx="148">
                    <c:v>2.276158810726534</c:v>
                  </c:pt>
                  <c:pt idx="149">
                    <c:v>3.8176409525194797</c:v>
                  </c:pt>
                  <c:pt idx="150">
                    <c:v>3.6008984469163323</c:v>
                  </c:pt>
                  <c:pt idx="151">
                    <c:v>2.23431917186072</c:v>
                  </c:pt>
                  <c:pt idx="152">
                    <c:v>4.982434272796195</c:v>
                  </c:pt>
                  <c:pt idx="153">
                    <c:v>2.5315306377768572</c:v>
                  </c:pt>
                  <c:pt idx="154">
                    <c:v>3.9987463302371591</c:v>
                  </c:pt>
                  <c:pt idx="155">
                    <c:v>3.2624463776514179</c:v>
                  </c:pt>
                  <c:pt idx="156">
                    <c:v>4.7350462828229007</c:v>
                  </c:pt>
                  <c:pt idx="157">
                    <c:v>3.4750491583550356</c:v>
                  </c:pt>
                  <c:pt idx="158">
                    <c:v>3.1613281055289981</c:v>
                  </c:pt>
                  <c:pt idx="159">
                    <c:v>4.5646064287760924</c:v>
                  </c:pt>
                  <c:pt idx="160">
                    <c:v>5.326454675439555</c:v>
                  </c:pt>
                  <c:pt idx="162">
                    <c:v>0</c:v>
                  </c:pt>
                  <c:pt idx="163">
                    <c:v>0</c:v>
                  </c:pt>
                  <c:pt idx="165">
                    <c:v>0</c:v>
                  </c:pt>
                  <c:pt idx="166">
                    <c:v>4.0653898632878374</c:v>
                  </c:pt>
                  <c:pt idx="167">
                    <c:v>3.0028010000406882</c:v>
                  </c:pt>
                  <c:pt idx="168">
                    <c:v>5.1279787265349857</c:v>
                  </c:pt>
                  <c:pt idx="169">
                    <c:v>1.6581596993885325E-2</c:v>
                  </c:pt>
                  <c:pt idx="170">
                    <c:v>4.0164209339988739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2.2807904152565399</c:v>
                  </c:pt>
                  <c:pt idx="181">
                    <c:v>2.3640703280934066</c:v>
                  </c:pt>
                  <c:pt idx="182">
                    <c:v>2.1975105024196737</c:v>
                  </c:pt>
                  <c:pt idx="183">
                    <c:v>5.0578992644993903</c:v>
                  </c:pt>
                  <c:pt idx="184">
                    <c:v>3.2466970835083417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1.9567612535118915</c:v>
                  </c:pt>
                  <c:pt idx="188">
                    <c:v>2.325222880864616</c:v>
                  </c:pt>
                  <c:pt idx="189">
                    <c:v>4.6669074020021473</c:v>
                  </c:pt>
                  <c:pt idx="190">
                    <c:v>1.6188810854276938</c:v>
                  </c:pt>
                  <c:pt idx="191">
                    <c:v>1.7928513944349529</c:v>
                  </c:pt>
                  <c:pt idx="192">
                    <c:v>5.1241004534053705</c:v>
                  </c:pt>
                  <c:pt idx="193">
                    <c:v>4.263050871020118</c:v>
                  </c:pt>
                  <c:pt idx="194">
                    <c:v>3.2665700698163347</c:v>
                  </c:pt>
                  <c:pt idx="195">
                    <c:v>3.236674213120704</c:v>
                  </c:pt>
                  <c:pt idx="196">
                    <c:v>1.7197789456305421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3.6689706710209968</c:v>
                  </c:pt>
                  <c:pt idx="200">
                    <c:v>3.8360861724677857</c:v>
                  </c:pt>
                  <c:pt idx="201">
                    <c:v>2.9409841959086074</c:v>
                  </c:pt>
                  <c:pt idx="202">
                    <c:v>3.5017731024870464</c:v>
                  </c:pt>
                  <c:pt idx="203">
                    <c:v>1.0465069476047386</c:v>
                  </c:pt>
                  <c:pt idx="204">
                    <c:v>4.5188926080005007</c:v>
                  </c:pt>
                  <c:pt idx="205">
                    <c:v>1.7349339196270595</c:v>
                  </c:pt>
                </c:numCache>
              </c:numRef>
            </c:minus>
          </c:errBars>
          <c:cat>
            <c:strRef>
              <c:f>Sheet1!$AG$7:$AG$212</c:f>
              <c:strCache>
                <c:ptCount val="20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GAPDH</c:v>
                </c:pt>
                <c:pt idx="4">
                  <c:v>GAPDH-1</c:v>
                </c:pt>
                <c:pt idx="5">
                  <c:v>GAPDH-2</c:v>
                </c:pt>
                <c:pt idx="6">
                  <c:v>GAPDH-3</c:v>
                </c:pt>
                <c:pt idx="7">
                  <c:v>0.00 </c:v>
                </c:pt>
                <c:pt idx="8">
                  <c:v>Ki-67</c:v>
                </c:pt>
                <c:pt idx="9">
                  <c:v>Ki-67</c:v>
                </c:pt>
                <c:pt idx="10">
                  <c:v>Ki-67-1</c:v>
                </c:pt>
                <c:pt idx="11">
                  <c:v>PCNA</c:v>
                </c:pt>
                <c:pt idx="12">
                  <c:v>CDK4</c:v>
                </c:pt>
                <c:pt idx="13">
                  <c:v>CDK4</c:v>
                </c:pt>
                <c:pt idx="14">
                  <c:v>CDK4-1</c:v>
                </c:pt>
                <c:pt idx="15">
                  <c:v>CDK4-2</c:v>
                </c:pt>
                <c:pt idx="16">
                  <c:v>cMyc</c:v>
                </c:pt>
                <c:pt idx="17">
                  <c:v>cMyc</c:v>
                </c:pt>
                <c:pt idx="18">
                  <c:v>cMyc-1</c:v>
                </c:pt>
                <c:pt idx="19">
                  <c:v>MAX</c:v>
                </c:pt>
                <c:pt idx="20">
                  <c:v>MAX</c:v>
                </c:pt>
                <c:pt idx="21">
                  <c:v>MAX-1</c:v>
                </c:pt>
                <c:pt idx="22">
                  <c:v>MAX-2</c:v>
                </c:pt>
                <c:pt idx="23">
                  <c:v>MAD</c:v>
                </c:pt>
                <c:pt idx="24">
                  <c:v>MAD</c:v>
                </c:pt>
                <c:pt idx="25">
                  <c:v>MAD-1</c:v>
                </c:pt>
                <c:pt idx="26">
                  <c:v>MAD-2</c:v>
                </c:pt>
                <c:pt idx="27">
                  <c:v>MPM2</c:v>
                </c:pt>
                <c:pt idx="28">
                  <c:v>MPM2</c:v>
                </c:pt>
                <c:pt idx="29">
                  <c:v>MPM2-1</c:v>
                </c:pt>
                <c:pt idx="30">
                  <c:v>MPM2-2</c:v>
                </c:pt>
                <c:pt idx="31">
                  <c:v>PLK4</c:v>
                </c:pt>
                <c:pt idx="32">
                  <c:v>PLK4</c:v>
                </c:pt>
                <c:pt idx="33">
                  <c:v>PLK4 (SAK)-1</c:v>
                </c:pt>
                <c:pt idx="34">
                  <c:v>SAK-2</c:v>
                </c:pt>
                <c:pt idx="35">
                  <c:v>lamin A/C</c:v>
                </c:pt>
                <c:pt idx="36">
                  <c:v>0.00 </c:v>
                </c:pt>
                <c:pt idx="37">
                  <c:v>p14</c:v>
                </c:pt>
                <c:pt idx="38">
                  <c:v>0.00 </c:v>
                </c:pt>
                <c:pt idx="39">
                  <c:v>p16</c:v>
                </c:pt>
                <c:pt idx="40">
                  <c:v>p16</c:v>
                </c:pt>
                <c:pt idx="41">
                  <c:v>p16-1</c:v>
                </c:pt>
                <c:pt idx="42">
                  <c:v>p21</c:v>
                </c:pt>
                <c:pt idx="43">
                  <c:v>p21</c:v>
                </c:pt>
                <c:pt idx="44">
                  <c:v>p21-1</c:v>
                </c:pt>
                <c:pt idx="45">
                  <c:v>p27</c:v>
                </c:pt>
                <c:pt idx="46">
                  <c:v>p27</c:v>
                </c:pt>
                <c:pt idx="47">
                  <c:v>p27-1</c:v>
                </c:pt>
                <c:pt idx="48">
                  <c:v>0.00 </c:v>
                </c:pt>
                <c:pt idx="49">
                  <c:v>0.00 </c:v>
                </c:pt>
                <c:pt idx="50">
                  <c:v>0.00 </c:v>
                </c:pt>
                <c:pt idx="51">
                  <c:v>Rb-1</c:v>
                </c:pt>
                <c:pt idx="52">
                  <c:v>Rb-1</c:v>
                </c:pt>
                <c:pt idx="53">
                  <c:v>Rb-1-1</c:v>
                </c:pt>
                <c:pt idx="54">
                  <c:v>E2F-1</c:v>
                </c:pt>
                <c:pt idx="55">
                  <c:v>E2F-1-1</c:v>
                </c:pt>
                <c:pt idx="56">
                  <c:v>E2F-1-2</c:v>
                </c:pt>
                <c:pt idx="57">
                  <c:v>0.00 </c:v>
                </c:pt>
                <c:pt idx="58">
                  <c:v>0.00 </c:v>
                </c:pt>
                <c:pt idx="59">
                  <c:v>histone H1</c:v>
                </c:pt>
                <c:pt idx="60">
                  <c:v>histone H1</c:v>
                </c:pt>
                <c:pt idx="61">
                  <c:v>histone H1-1</c:v>
                </c:pt>
                <c:pt idx="62">
                  <c:v>KDM4D</c:v>
                </c:pt>
                <c:pt idx="63">
                  <c:v>KDM4D-JMJD2D</c:v>
                </c:pt>
                <c:pt idx="64">
                  <c:v>KDM4D-JMJD2D-1</c:v>
                </c:pt>
                <c:pt idx="65">
                  <c:v>HDAC-10</c:v>
                </c:pt>
                <c:pt idx="66">
                  <c:v>HDAC-10</c:v>
                </c:pt>
                <c:pt idx="67">
                  <c:v>HDAC-10</c:v>
                </c:pt>
                <c:pt idx="68">
                  <c:v>MBD4</c:v>
                </c:pt>
                <c:pt idx="69">
                  <c:v>DMAP1</c:v>
                </c:pt>
                <c:pt idx="70">
                  <c:v>DNMT1</c:v>
                </c:pt>
                <c:pt idx="73">
                  <c:v>DOHH</c:v>
                </c:pt>
                <c:pt idx="74">
                  <c:v>DOHH-1</c:v>
                </c:pt>
                <c:pt idx="75">
                  <c:v>DOHH-2</c:v>
                </c:pt>
                <c:pt idx="76">
                  <c:v>DHS</c:v>
                </c:pt>
                <c:pt idx="77">
                  <c:v>DHS-1</c:v>
                </c:pt>
                <c:pt idx="78">
                  <c:v>DHS-2</c:v>
                </c:pt>
                <c:pt idx="79">
                  <c:v>eIF5A1</c:v>
                </c:pt>
                <c:pt idx="80">
                  <c:v>eIF5A1-1</c:v>
                </c:pt>
                <c:pt idx="81">
                  <c:v>eIF5A1-2</c:v>
                </c:pt>
                <c:pt idx="82">
                  <c:v>eIF5A2</c:v>
                </c:pt>
                <c:pt idx="83">
                  <c:v>eIF2AK3</c:v>
                </c:pt>
                <c:pt idx="84">
                  <c:v>0.00 </c:v>
                </c:pt>
                <c:pt idx="85">
                  <c:v>0.00 </c:v>
                </c:pt>
                <c:pt idx="88">
                  <c:v>HER1</c:v>
                </c:pt>
                <c:pt idx="89">
                  <c:v>HER1</c:v>
                </c:pt>
                <c:pt idx="90">
                  <c:v>HER1-EGFR-1</c:v>
                </c:pt>
                <c:pt idx="91">
                  <c:v>TGF-β1</c:v>
                </c:pt>
                <c:pt idx="92">
                  <c:v>TGF-β1</c:v>
                </c:pt>
                <c:pt idx="93">
                  <c:v>TGF-β1-1</c:v>
                </c:pt>
                <c:pt idx="94">
                  <c:v>SMAD4</c:v>
                </c:pt>
                <c:pt idx="95">
                  <c:v>SMAD4</c:v>
                </c:pt>
                <c:pt idx="96">
                  <c:v>SMAD4-1</c:v>
                </c:pt>
                <c:pt idx="97">
                  <c:v>HGF</c:v>
                </c:pt>
                <c:pt idx="98">
                  <c:v>HGF</c:v>
                </c:pt>
                <c:pt idx="99">
                  <c:v>HGF-1</c:v>
                </c:pt>
                <c:pt idx="100">
                  <c:v>Met</c:v>
                </c:pt>
                <c:pt idx="101">
                  <c:v>FGF-1</c:v>
                </c:pt>
                <c:pt idx="102">
                  <c:v>FGF-2</c:v>
                </c:pt>
                <c:pt idx="103">
                  <c:v>FGF-2</c:v>
                </c:pt>
                <c:pt idx="104">
                  <c:v>FGF-2-1</c:v>
                </c:pt>
                <c:pt idx="105">
                  <c:v>GH</c:v>
                </c:pt>
                <c:pt idx="106">
                  <c:v>GH</c:v>
                </c:pt>
                <c:pt idx="107">
                  <c:v>GH-1</c:v>
                </c:pt>
                <c:pt idx="108">
                  <c:v>GHRH</c:v>
                </c:pt>
                <c:pt idx="109">
                  <c:v>GHRH</c:v>
                </c:pt>
                <c:pt idx="110">
                  <c:v>GHRH-1</c:v>
                </c:pt>
                <c:pt idx="111">
                  <c:v>IGF-1</c:v>
                </c:pt>
                <c:pt idx="112">
                  <c:v>IGFIIR</c:v>
                </c:pt>
                <c:pt idx="113">
                  <c:v>HER2</c:v>
                </c:pt>
                <c:pt idx="114">
                  <c:v>HER2</c:v>
                </c:pt>
                <c:pt idx="115">
                  <c:v>HER2-1</c:v>
                </c:pt>
                <c:pt idx="116">
                  <c:v>ERβ</c:v>
                </c:pt>
                <c:pt idx="117">
                  <c:v>ERβ</c:v>
                </c:pt>
                <c:pt idx="118">
                  <c:v>ERβ-1</c:v>
                </c:pt>
                <c:pt idx="119">
                  <c:v>0.00 </c:v>
                </c:pt>
                <c:pt idx="120">
                  <c:v>0.00 </c:v>
                </c:pt>
                <c:pt idx="121">
                  <c:v>NRAS</c:v>
                </c:pt>
                <c:pt idx="122">
                  <c:v>NRAS</c:v>
                </c:pt>
                <c:pt idx="123">
                  <c:v>NRAS-1</c:v>
                </c:pt>
                <c:pt idx="124">
                  <c:v>KRAS</c:v>
                </c:pt>
                <c:pt idx="125">
                  <c:v>KRAS </c:v>
                </c:pt>
                <c:pt idx="126">
                  <c:v>KRAS-1</c:v>
                </c:pt>
                <c:pt idx="127">
                  <c:v>STAT3</c:v>
                </c:pt>
                <c:pt idx="128">
                  <c:v>PI3K</c:v>
                </c:pt>
                <c:pt idx="129">
                  <c:v>PI3K</c:v>
                </c:pt>
                <c:pt idx="130">
                  <c:v>PI3K-1</c:v>
                </c:pt>
                <c:pt idx="131">
                  <c:v>JNK-1</c:v>
                </c:pt>
                <c:pt idx="132">
                  <c:v>ERK-1</c:v>
                </c:pt>
                <c:pt idx="133">
                  <c:v>pAKT1/2/3</c:v>
                </c:pt>
                <c:pt idx="134">
                  <c:v>mTOR</c:v>
                </c:pt>
                <c:pt idx="135">
                  <c:v>PTEN</c:v>
                </c:pt>
                <c:pt idx="136">
                  <c:v>PKC</c:v>
                </c:pt>
                <c:pt idx="137">
                  <c:v>p-PKCα</c:v>
                </c:pt>
                <c:pt idx="138">
                  <c:v>RAF-B</c:v>
                </c:pt>
                <c:pt idx="139">
                  <c:v>Rab</c:v>
                </c:pt>
                <c:pt idx="140">
                  <c:v>0.00 </c:v>
                </c:pt>
                <c:pt idx="141">
                  <c:v>0.00 </c:v>
                </c:pt>
                <c:pt idx="142">
                  <c:v>NFkB</c:v>
                </c:pt>
                <c:pt idx="143">
                  <c:v>NFkB</c:v>
                </c:pt>
                <c:pt idx="144">
                  <c:v>NFkB-1</c:v>
                </c:pt>
                <c:pt idx="145">
                  <c:v>NFkB-2</c:v>
                </c:pt>
                <c:pt idx="146">
                  <c:v>IKK</c:v>
                </c:pt>
                <c:pt idx="147">
                  <c:v>p38</c:v>
                </c:pt>
                <c:pt idx="148">
                  <c:v>p38</c:v>
                </c:pt>
                <c:pt idx="149">
                  <c:v>p38-1</c:v>
                </c:pt>
                <c:pt idx="150">
                  <c:v>p-p38</c:v>
                </c:pt>
                <c:pt idx="151">
                  <c:v>GADD45</c:v>
                </c:pt>
                <c:pt idx="152">
                  <c:v>mTOR</c:v>
                </c:pt>
                <c:pt idx="153">
                  <c:v>MDR</c:v>
                </c:pt>
                <c:pt idx="154">
                  <c:v>ERK-1</c:v>
                </c:pt>
                <c:pt idx="155">
                  <c:v>ERK-1-1</c:v>
                </c:pt>
                <c:pt idx="156">
                  <c:v>ERK-1-2</c:v>
                </c:pt>
                <c:pt idx="157">
                  <c:v>pAKT1/2/3</c:v>
                </c:pt>
                <c:pt idx="158">
                  <c:v>NRF2</c:v>
                </c:pt>
                <c:pt idx="159">
                  <c:v>PGC-1α</c:v>
                </c:pt>
                <c:pt idx="160">
                  <c:v>JNK1</c:v>
                </c:pt>
                <c:pt idx="162">
                  <c:v>0.00 </c:v>
                </c:pt>
                <c:pt idx="163">
                  <c:v>SHH</c:v>
                </c:pt>
                <c:pt idx="165">
                  <c:v>0.00 </c:v>
                </c:pt>
                <c:pt idx="166">
                  <c:v>AP-1</c:v>
                </c:pt>
                <c:pt idx="167">
                  <c:v>AP-1-2</c:v>
                </c:pt>
                <c:pt idx="168">
                  <c:v>AP-1-1</c:v>
                </c:pt>
                <c:pt idx="169">
                  <c:v>SP-1</c:v>
                </c:pt>
                <c:pt idx="170">
                  <c:v>SP-3</c:v>
                </c:pt>
                <c:pt idx="171">
                  <c:v>0.00 </c:v>
                </c:pt>
                <c:pt idx="172">
                  <c:v>0.00 </c:v>
                </c:pt>
                <c:pt idx="173">
                  <c:v>Wnt1</c:v>
                </c:pt>
                <c:pt idx="174">
                  <c:v>APC</c:v>
                </c:pt>
                <c:pt idx="175">
                  <c:v>β-catenin</c:v>
                </c:pt>
                <c:pt idx="176">
                  <c:v>snail</c:v>
                </c:pt>
                <c:pt idx="177">
                  <c:v>TCF-1</c:v>
                </c:pt>
                <c:pt idx="178">
                  <c:v>0.00 </c:v>
                </c:pt>
                <c:pt idx="179">
                  <c:v>0.00 </c:v>
                </c:pt>
                <c:pt idx="180">
                  <c:v>p53</c:v>
                </c:pt>
                <c:pt idx="181">
                  <c:v>p53</c:v>
                </c:pt>
                <c:pt idx="182">
                  <c:v>p53-1</c:v>
                </c:pt>
                <c:pt idx="183">
                  <c:v>MDM2</c:v>
                </c:pt>
                <c:pt idx="184">
                  <c:v>BAX</c:v>
                </c:pt>
                <c:pt idx="185">
                  <c:v>NOXA</c:v>
                </c:pt>
                <c:pt idx="186">
                  <c:v>PUMA</c:v>
                </c:pt>
                <c:pt idx="187">
                  <c:v>BCL2</c:v>
                </c:pt>
                <c:pt idx="188">
                  <c:v>caspase 9</c:v>
                </c:pt>
                <c:pt idx="189">
                  <c:v>c-caspase 9</c:v>
                </c:pt>
                <c:pt idx="190">
                  <c:v>BAD</c:v>
                </c:pt>
                <c:pt idx="191">
                  <c:v>BID</c:v>
                </c:pt>
                <c:pt idx="192">
                  <c:v>BAK</c:v>
                </c:pt>
                <c:pt idx="193">
                  <c:v>APAF-1</c:v>
                </c:pt>
                <c:pt idx="194">
                  <c:v>PARP</c:v>
                </c:pt>
                <c:pt idx="195">
                  <c:v>c-PARP</c:v>
                </c:pt>
                <c:pt idx="196">
                  <c:v>AIF</c:v>
                </c:pt>
                <c:pt idx="197">
                  <c:v>0.00 </c:v>
                </c:pt>
                <c:pt idx="198">
                  <c:v>0.00 </c:v>
                </c:pt>
                <c:pt idx="199">
                  <c:v>FASL</c:v>
                </c:pt>
                <c:pt idx="200">
                  <c:v>FAS</c:v>
                </c:pt>
                <c:pt idx="201">
                  <c:v>FADD</c:v>
                </c:pt>
                <c:pt idx="202">
                  <c:v>FLIP</c:v>
                </c:pt>
                <c:pt idx="203">
                  <c:v>caspase 8</c:v>
                </c:pt>
                <c:pt idx="204">
                  <c:v>caspase 3</c:v>
                </c:pt>
                <c:pt idx="205">
                  <c:v>c-caspase 3</c:v>
                </c:pt>
              </c:strCache>
            </c:strRef>
          </c:cat>
          <c:val>
            <c:numRef>
              <c:f>Sheet1!$AK$7:$AK$212</c:f>
              <c:numCache>
                <c:formatCode>0.0_);[Red]\(0.0\)</c:formatCode>
                <c:ptCount val="206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98.538283717489719</c:v>
                </c:pt>
                <c:pt idx="4">
                  <c:v>98.034712503065492</c:v>
                </c:pt>
                <c:pt idx="5">
                  <c:v>99.499770936661264</c:v>
                </c:pt>
                <c:pt idx="6">
                  <c:v>98.154924569650845</c:v>
                </c:pt>
                <c:pt idx="7">
                  <c:v>0</c:v>
                </c:pt>
                <c:pt idx="8">
                  <c:v>104.89672528672605</c:v>
                </c:pt>
                <c:pt idx="9">
                  <c:v>108.04098075129662</c:v>
                </c:pt>
                <c:pt idx="10">
                  <c:v>101.75246982215549</c:v>
                </c:pt>
                <c:pt idx="11">
                  <c:v>105.1406632246868</c:v>
                </c:pt>
                <c:pt idx="12">
                  <c:v>109.84222054921307</c:v>
                </c:pt>
                <c:pt idx="13">
                  <c:v>108.34817549970397</c:v>
                </c:pt>
                <c:pt idx="14">
                  <c:v>111.33626559872218</c:v>
                </c:pt>
                <c:pt idx="16">
                  <c:v>97.759693988502164</c:v>
                </c:pt>
                <c:pt idx="17">
                  <c:v>102.70515664715055</c:v>
                </c:pt>
                <c:pt idx="18">
                  <c:v>92.814231329853769</c:v>
                </c:pt>
                <c:pt idx="19">
                  <c:v>109.83621162609114</c:v>
                </c:pt>
                <c:pt idx="20">
                  <c:v>99.911081921218312</c:v>
                </c:pt>
                <c:pt idx="21">
                  <c:v>119.76134133096399</c:v>
                </c:pt>
                <c:pt idx="22">
                  <c:v>109.40529947801734</c:v>
                </c:pt>
                <c:pt idx="23">
                  <c:v>99.183917682703253</c:v>
                </c:pt>
                <c:pt idx="24">
                  <c:v>98.745342041552192</c:v>
                </c:pt>
                <c:pt idx="25">
                  <c:v>99.622493323854329</c:v>
                </c:pt>
                <c:pt idx="26">
                  <c:v>103.41317477171621</c:v>
                </c:pt>
                <c:pt idx="27">
                  <c:v>103.99300165791026</c:v>
                </c:pt>
                <c:pt idx="28">
                  <c:v>102.10726190086665</c:v>
                </c:pt>
                <c:pt idx="29">
                  <c:v>104.46889932926413</c:v>
                </c:pt>
                <c:pt idx="30">
                  <c:v>104.86543403107771</c:v>
                </c:pt>
                <c:pt idx="31">
                  <c:v>107.13920982722989</c:v>
                </c:pt>
                <c:pt idx="32">
                  <c:v>114.1941208042704</c:v>
                </c:pt>
                <c:pt idx="33">
                  <c:v>96.401001675644039</c:v>
                </c:pt>
                <c:pt idx="34">
                  <c:v>110.82250700177522</c:v>
                </c:pt>
                <c:pt idx="35">
                  <c:v>101.78259765382489</c:v>
                </c:pt>
                <c:pt idx="36">
                  <c:v>0</c:v>
                </c:pt>
                <c:pt idx="37">
                  <c:v>97.916190425906507</c:v>
                </c:pt>
                <c:pt idx="38">
                  <c:v>0</c:v>
                </c:pt>
                <c:pt idx="39">
                  <c:v>94.615573131941687</c:v>
                </c:pt>
                <c:pt idx="40">
                  <c:v>103.96795169749626</c:v>
                </c:pt>
                <c:pt idx="41">
                  <c:v>85.263194566387114</c:v>
                </c:pt>
                <c:pt idx="42">
                  <c:v>99.15916453019986</c:v>
                </c:pt>
                <c:pt idx="43">
                  <c:v>101.41627213991984</c:v>
                </c:pt>
                <c:pt idx="44">
                  <c:v>96.902056920479879</c:v>
                </c:pt>
                <c:pt idx="45">
                  <c:v>99.296442201856166</c:v>
                </c:pt>
                <c:pt idx="46">
                  <c:v>94.440060387808387</c:v>
                </c:pt>
                <c:pt idx="47">
                  <c:v>104.15282401590393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109.93948515918315</c:v>
                </c:pt>
                <c:pt idx="52">
                  <c:v>119.44696171397531</c:v>
                </c:pt>
                <c:pt idx="53">
                  <c:v>100.43200860439099</c:v>
                </c:pt>
                <c:pt idx="54">
                  <c:v>108.76911115939552</c:v>
                </c:pt>
                <c:pt idx="55">
                  <c:v>108.98363280543835</c:v>
                </c:pt>
                <c:pt idx="56">
                  <c:v>108.55458951335271</c:v>
                </c:pt>
                <c:pt idx="57">
                  <c:v>0</c:v>
                </c:pt>
                <c:pt idx="58">
                  <c:v>0</c:v>
                </c:pt>
                <c:pt idx="59">
                  <c:v>114.41866570510724</c:v>
                </c:pt>
                <c:pt idx="60">
                  <c:v>113.52833627277923</c:v>
                </c:pt>
                <c:pt idx="61">
                  <c:v>115.30899513743526</c:v>
                </c:pt>
                <c:pt idx="62">
                  <c:v>88.581244124951738</c:v>
                </c:pt>
                <c:pt idx="63">
                  <c:v>83.763620619870565</c:v>
                </c:pt>
                <c:pt idx="64">
                  <c:v>93.39886763003291</c:v>
                </c:pt>
                <c:pt idx="65">
                  <c:v>116.7659879806758</c:v>
                </c:pt>
                <c:pt idx="66">
                  <c:v>102.73002656344383</c:v>
                </c:pt>
                <c:pt idx="67">
                  <c:v>130.80194939790778</c:v>
                </c:pt>
                <c:pt idx="68">
                  <c:v>102.95919539287286</c:v>
                </c:pt>
                <c:pt idx="69">
                  <c:v>102.23443144389212</c:v>
                </c:pt>
                <c:pt idx="70">
                  <c:v>83.489682572500243</c:v>
                </c:pt>
                <c:pt idx="73">
                  <c:v>96.430593314859067</c:v>
                </c:pt>
                <c:pt idx="74">
                  <c:v>92.625248443077041</c:v>
                </c:pt>
                <c:pt idx="75">
                  <c:v>100.73694774677915</c:v>
                </c:pt>
                <c:pt idx="76">
                  <c:v>101.76254469637523</c:v>
                </c:pt>
                <c:pt idx="77">
                  <c:v>107.90636496581607</c:v>
                </c:pt>
                <c:pt idx="78">
                  <c:v>95.618724426934392</c:v>
                </c:pt>
                <c:pt idx="79">
                  <c:v>103.4539368414288</c:v>
                </c:pt>
                <c:pt idx="80">
                  <c:v>103.71398901307481</c:v>
                </c:pt>
                <c:pt idx="81">
                  <c:v>103.20436857431025</c:v>
                </c:pt>
                <c:pt idx="82">
                  <c:v>103.44071958001994</c:v>
                </c:pt>
                <c:pt idx="83">
                  <c:v>91.32435409687244</c:v>
                </c:pt>
                <c:pt idx="84">
                  <c:v>0</c:v>
                </c:pt>
                <c:pt idx="85">
                  <c:v>0</c:v>
                </c:pt>
                <c:pt idx="88">
                  <c:v>93.447011929409484</c:v>
                </c:pt>
                <c:pt idx="89">
                  <c:v>85.289583929738939</c:v>
                </c:pt>
                <c:pt idx="90">
                  <c:v>101.60443992908002</c:v>
                </c:pt>
                <c:pt idx="91">
                  <c:v>101.01394209397576</c:v>
                </c:pt>
                <c:pt idx="92">
                  <c:v>102.4655145373039</c:v>
                </c:pt>
                <c:pt idx="93">
                  <c:v>99.562369650647611</c:v>
                </c:pt>
                <c:pt idx="94">
                  <c:v>0</c:v>
                </c:pt>
                <c:pt idx="95">
                  <c:v>100.77567695952911</c:v>
                </c:pt>
                <c:pt idx="96">
                  <c:v>0</c:v>
                </c:pt>
                <c:pt idx="97">
                  <c:v>104.58003649954075</c:v>
                </c:pt>
                <c:pt idx="98">
                  <c:v>103.89407672055464</c:v>
                </c:pt>
                <c:pt idx="99">
                  <c:v>105.26599627852687</c:v>
                </c:pt>
                <c:pt idx="100">
                  <c:v>101.61757920842823</c:v>
                </c:pt>
                <c:pt idx="101">
                  <c:v>95.725773320649253</c:v>
                </c:pt>
                <c:pt idx="102">
                  <c:v>100.17093019226542</c:v>
                </c:pt>
                <c:pt idx="103">
                  <c:v>98.184514618805522</c:v>
                </c:pt>
                <c:pt idx="104">
                  <c:v>102.15734576572532</c:v>
                </c:pt>
                <c:pt idx="105">
                  <c:v>104.55047951660421</c:v>
                </c:pt>
                <c:pt idx="106">
                  <c:v>110.53459393995153</c:v>
                </c:pt>
                <c:pt idx="107">
                  <c:v>98.566365093256906</c:v>
                </c:pt>
                <c:pt idx="108">
                  <c:v>0</c:v>
                </c:pt>
                <c:pt idx="109">
                  <c:v>103.59894536511123</c:v>
                </c:pt>
                <c:pt idx="110">
                  <c:v>0</c:v>
                </c:pt>
                <c:pt idx="111">
                  <c:v>100.26960663320583</c:v>
                </c:pt>
                <c:pt idx="112">
                  <c:v>100.84626171574047</c:v>
                </c:pt>
                <c:pt idx="113">
                  <c:v>104.06626144611901</c:v>
                </c:pt>
                <c:pt idx="114">
                  <c:v>102.29226206189834</c:v>
                </c:pt>
                <c:pt idx="115">
                  <c:v>105.84026083033969</c:v>
                </c:pt>
                <c:pt idx="116">
                  <c:v>106.7598664183175</c:v>
                </c:pt>
                <c:pt idx="117">
                  <c:v>103.39866315848974</c:v>
                </c:pt>
                <c:pt idx="118">
                  <c:v>110.12106967814526</c:v>
                </c:pt>
                <c:pt idx="121">
                  <c:v>89.94612011761825</c:v>
                </c:pt>
                <c:pt idx="122">
                  <c:v>89.94612011761825</c:v>
                </c:pt>
                <c:pt idx="124">
                  <c:v>107.22324550844316</c:v>
                </c:pt>
                <c:pt idx="125">
                  <c:v>107.22324550844316</c:v>
                </c:pt>
                <c:pt idx="127">
                  <c:v>121.40297061286375</c:v>
                </c:pt>
                <c:pt idx="128">
                  <c:v>99.551398629391741</c:v>
                </c:pt>
                <c:pt idx="129">
                  <c:v>98.305362396213312</c:v>
                </c:pt>
                <c:pt idx="130">
                  <c:v>100.79743486257019</c:v>
                </c:pt>
                <c:pt idx="131">
                  <c:v>108.6141255547759</c:v>
                </c:pt>
                <c:pt idx="132">
                  <c:v>102.84800707487707</c:v>
                </c:pt>
                <c:pt idx="133">
                  <c:v>102.71989160283626</c:v>
                </c:pt>
                <c:pt idx="134">
                  <c:v>100.77799866283934</c:v>
                </c:pt>
                <c:pt idx="135">
                  <c:v>101.26478441426802</c:v>
                </c:pt>
                <c:pt idx="136">
                  <c:v>95.925222678175359</c:v>
                </c:pt>
                <c:pt idx="137">
                  <c:v>99.433068895012767</c:v>
                </c:pt>
                <c:pt idx="138">
                  <c:v>100.0258027231327</c:v>
                </c:pt>
                <c:pt idx="139">
                  <c:v>105.90520206545004</c:v>
                </c:pt>
                <c:pt idx="142">
                  <c:v>103.53732531658481</c:v>
                </c:pt>
                <c:pt idx="143">
                  <c:v>101.857733710692</c:v>
                </c:pt>
                <c:pt idx="144">
                  <c:v>104.36780326779729</c:v>
                </c:pt>
                <c:pt idx="145">
                  <c:v>104.38643897126512</c:v>
                </c:pt>
                <c:pt idx="146">
                  <c:v>102.86452088639071</c:v>
                </c:pt>
                <c:pt idx="147">
                  <c:v>96.217809175027938</c:v>
                </c:pt>
                <c:pt idx="148">
                  <c:v>97.655050263594489</c:v>
                </c:pt>
                <c:pt idx="149">
                  <c:v>94.780568086461386</c:v>
                </c:pt>
                <c:pt idx="150">
                  <c:v>102.28363995938061</c:v>
                </c:pt>
                <c:pt idx="151">
                  <c:v>102.76248984160843</c:v>
                </c:pt>
                <c:pt idx="152">
                  <c:v>100.77799866283934</c:v>
                </c:pt>
                <c:pt idx="153">
                  <c:v>91.720283180429789</c:v>
                </c:pt>
                <c:pt idx="154">
                  <c:v>102.84800707487707</c:v>
                </c:pt>
                <c:pt idx="155">
                  <c:v>110.18935603228029</c:v>
                </c:pt>
                <c:pt idx="156">
                  <c:v>95.506658117473847</c:v>
                </c:pt>
                <c:pt idx="157">
                  <c:v>102.71989160283626</c:v>
                </c:pt>
                <c:pt idx="158">
                  <c:v>95.762472142114731</c:v>
                </c:pt>
                <c:pt idx="159">
                  <c:v>97.079019736086948</c:v>
                </c:pt>
                <c:pt idx="160">
                  <c:v>95.242624538339982</c:v>
                </c:pt>
                <c:pt idx="162">
                  <c:v>0</c:v>
                </c:pt>
                <c:pt idx="163">
                  <c:v>0</c:v>
                </c:pt>
                <c:pt idx="165">
                  <c:v>0</c:v>
                </c:pt>
                <c:pt idx="166">
                  <c:v>97.834739622997745</c:v>
                </c:pt>
                <c:pt idx="167">
                  <c:v>97.709205495981138</c:v>
                </c:pt>
                <c:pt idx="168">
                  <c:v>97.960273750014366</c:v>
                </c:pt>
                <c:pt idx="169">
                  <c:v>97.45813724194791</c:v>
                </c:pt>
                <c:pt idx="170">
                  <c:v>102.50127537548026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99.275247356949706</c:v>
                </c:pt>
                <c:pt idx="181">
                  <c:v>100.98416223776354</c:v>
                </c:pt>
                <c:pt idx="182">
                  <c:v>97.566332476135855</c:v>
                </c:pt>
                <c:pt idx="183">
                  <c:v>99.051044578458828</c:v>
                </c:pt>
                <c:pt idx="184">
                  <c:v>91.565747328740159</c:v>
                </c:pt>
                <c:pt idx="185">
                  <c:v>0</c:v>
                </c:pt>
                <c:pt idx="186">
                  <c:v>0</c:v>
                </c:pt>
                <c:pt idx="187">
                  <c:v>88.255190332056472</c:v>
                </c:pt>
                <c:pt idx="188">
                  <c:v>94.624988806013604</c:v>
                </c:pt>
                <c:pt idx="189">
                  <c:v>84.891881541637872</c:v>
                </c:pt>
                <c:pt idx="190">
                  <c:v>93.887384317718002</c:v>
                </c:pt>
                <c:pt idx="191">
                  <c:v>101.87678930219759</c:v>
                </c:pt>
                <c:pt idx="192">
                  <c:v>98.728995269003036</c:v>
                </c:pt>
                <c:pt idx="193">
                  <c:v>84.446917134998102</c:v>
                </c:pt>
                <c:pt idx="194">
                  <c:v>91.561423536643886</c:v>
                </c:pt>
                <c:pt idx="195">
                  <c:v>91.430540076885407</c:v>
                </c:pt>
                <c:pt idx="196">
                  <c:v>104.09148549543549</c:v>
                </c:pt>
                <c:pt idx="197">
                  <c:v>0</c:v>
                </c:pt>
                <c:pt idx="198">
                  <c:v>0</c:v>
                </c:pt>
                <c:pt idx="199">
                  <c:v>101.47568750229439</c:v>
                </c:pt>
                <c:pt idx="200">
                  <c:v>98.656476096586672</c:v>
                </c:pt>
                <c:pt idx="201">
                  <c:v>104.17760534105599</c:v>
                </c:pt>
                <c:pt idx="202">
                  <c:v>100.13280571072822</c:v>
                </c:pt>
                <c:pt idx="203">
                  <c:v>95.597979783565663</c:v>
                </c:pt>
                <c:pt idx="204">
                  <c:v>96.412928668204941</c:v>
                </c:pt>
                <c:pt idx="205">
                  <c:v>98.063112625797359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-10"/>
        <c:axId val="226562752"/>
        <c:axId val="226563312"/>
      </c:barChart>
      <c:catAx>
        <c:axId val="226562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2600" b="1" i="0" baseline="0"/>
            </a:pPr>
            <a:endParaRPr lang="ko-KR"/>
          </a:p>
        </c:txPr>
        <c:crossAx val="226563312"/>
        <c:crosses val="autoZero"/>
        <c:auto val="1"/>
        <c:lblAlgn val="ctr"/>
        <c:lblOffset val="100"/>
        <c:noMultiLvlLbl val="0"/>
      </c:catAx>
      <c:valAx>
        <c:axId val="22656331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</a:ln>
          </c:spPr>
        </c:majorGridlines>
        <c:numFmt formatCode="#,##0_);\(#,##0\)" sourceLinked="0"/>
        <c:majorTickMark val="out"/>
        <c:minorTickMark val="none"/>
        <c:tickLblPos val="nextTo"/>
        <c:txPr>
          <a:bodyPr/>
          <a:lstStyle/>
          <a:p>
            <a:pPr>
              <a:defRPr sz="2000" b="1" i="0" baseline="0"/>
            </a:pPr>
            <a:endParaRPr lang="ko-KR"/>
          </a:p>
        </c:txPr>
        <c:crossAx val="226562752"/>
        <c:crosses val="autoZero"/>
        <c:crossBetween val="between"/>
        <c:majorUnit val="10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9.4488721004469034E-2"/>
          <c:y val="1.3022152230971145E-2"/>
          <c:w val="0.79552286304423858"/>
          <c:h val="0.8618496780092369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numFmt formatCode="#,##0_);\(#,##0\)" sourceLinked="0"/>
            <c:spPr>
              <a:noFill/>
              <a:ln>
                <a:noFill/>
              </a:ln>
              <a:effectLst/>
            </c:spPr>
            <c:txPr>
              <a:bodyPr anchor="t" anchorCtr="0"/>
              <a:lstStyle/>
              <a:p>
                <a:pPr>
                  <a:defRPr sz="800" b="1" i="0" baseline="0"/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Sheet1!#REF!</c:f>
              <c:numCache>
                <c:formatCode>0_);[Red]\(0\)</c:formatCode>
                <c:ptCount val="2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control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23"/>
                      <c:pt idx="0">
                        <c:v>b-actin</c:v>
                      </c:pt>
                      <c:pt idx="1">
                        <c:v>GAPDH</c:v>
                      </c:pt>
                      <c:pt idx="2">
                        <c:v>Ki-67</c:v>
                      </c:pt>
                      <c:pt idx="3">
                        <c:v>PCNA</c:v>
                      </c:pt>
                      <c:pt idx="4">
                        <c:v>CDK4</c:v>
                      </c:pt>
                      <c:pt idx="5">
                        <c:v>cMyc</c:v>
                      </c:pt>
                      <c:pt idx="6">
                        <c:v>MAX</c:v>
                      </c:pt>
                      <c:pt idx="7">
                        <c:v>MAD</c:v>
                      </c:pt>
                      <c:pt idx="8">
                        <c:v>PLK4</c:v>
                      </c:pt>
                      <c:pt idx="9">
                        <c:v>#REF!</c:v>
                      </c:pt>
                      <c:pt idx="10">
                        <c:v>a-actin</c:v>
                      </c:pt>
                      <c:pt idx="11">
                        <c:v>MPM2</c:v>
                      </c:pt>
                      <c:pt idx="12">
                        <c:v>p16</c:v>
                      </c:pt>
                      <c:pt idx="13">
                        <c:v>p21</c:v>
                      </c:pt>
                      <c:pt idx="14">
                        <c:v>p53</c:v>
                      </c:pt>
                      <c:pt idx="15">
                        <c:v>Rb-1</c:v>
                      </c:pt>
                      <c:pt idx="16">
                        <c:v>E2F-1-1</c:v>
                      </c:pt>
                      <c:pt idx="17">
                        <c:v>histone H1</c:v>
                      </c:pt>
                      <c:pt idx="18">
                        <c:v>KMD4D-JMJD2D</c:v>
                      </c:pt>
                      <c:pt idx="19">
                        <c:v>HDAC-10</c:v>
                      </c:pt>
                      <c:pt idx="20">
                        <c:v>NFkB</c:v>
                      </c:pt>
                      <c:pt idx="21">
                        <c:v>IKK</c:v>
                      </c:pt>
                      <c:pt idx="22">
                        <c:v>p38</c:v>
                      </c:pt>
                    </c:strCache>
                  </c:strRef>
                </c15:cat>
              </c15:filteredCategoryTitle>
            </c:ext>
          </c:extLst>
        </c:ser>
        <c:ser>
          <c:idx val="1"/>
          <c:order val="1"/>
          <c:invertIfNegative val="0"/>
          <c:dLbls>
            <c:numFmt formatCode="#,##0.0_);\(#,##0.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 i="0" baseline="0"/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Sheet1!#REF!</c:f>
                <c:numCache>
                  <c:formatCode>General</c:formatCode>
                  <c:ptCount val="7"/>
                  <c:pt idx="0">
                    <c:v>0.86006230675797657</c:v>
                  </c:pt>
                  <c:pt idx="1">
                    <c:v>3.0684243080890581</c:v>
                  </c:pt>
                  <c:pt idx="2">
                    <c:v>9.6</c:v>
                  </c:pt>
                  <c:pt idx="3">
                    <c:v>0.72754818233895968</c:v>
                  </c:pt>
                  <c:pt idx="4">
                    <c:v>1.8275458344118389</c:v>
                  </c:pt>
                  <c:pt idx="5">
                    <c:v>2.4813478599260712</c:v>
                  </c:pt>
                  <c:pt idx="6">
                    <c:v>2.2545392161127893</c:v>
                  </c:pt>
                </c:numCache>
              </c:numRef>
            </c:plus>
            <c:minus>
              <c:numRef>
                <c:f>Sheet1!#REF!</c:f>
                <c:numCache>
                  <c:formatCode>General</c:formatCode>
                  <c:ptCount val="7"/>
                  <c:pt idx="0">
                    <c:v>0.86006230675797657</c:v>
                  </c:pt>
                  <c:pt idx="1">
                    <c:v>3.0684243080890581</c:v>
                  </c:pt>
                  <c:pt idx="2">
                    <c:v>9.6</c:v>
                  </c:pt>
                  <c:pt idx="3">
                    <c:v>0.72754818233895968</c:v>
                  </c:pt>
                  <c:pt idx="4">
                    <c:v>1.8275458344118389</c:v>
                  </c:pt>
                  <c:pt idx="5">
                    <c:v>2.4813478599260712</c:v>
                  </c:pt>
                  <c:pt idx="6">
                    <c:v>2.2545392161127893</c:v>
                  </c:pt>
                </c:numCache>
              </c:numRef>
            </c:minus>
            <c:spPr>
              <a:ln w="19050"/>
            </c:spPr>
          </c:errBars>
          <c:val>
            <c:numRef>
              <c:f>Sheet1!#REF!</c:f>
              <c:numCache>
                <c:formatCode>0.0_);[Red]\(0.0\)</c:formatCode>
                <c:ptCount val="23"/>
                <c:pt idx="0">
                  <c:v>103.9102259291848</c:v>
                </c:pt>
                <c:pt idx="1">
                  <c:v>100.07734080258803</c:v>
                </c:pt>
                <c:pt idx="2">
                  <c:v>100.5</c:v>
                </c:pt>
                <c:pt idx="3">
                  <c:v>104.89226203512281</c:v>
                </c:pt>
                <c:pt idx="4">
                  <c:v>99.710316440619522</c:v>
                </c:pt>
                <c:pt idx="5">
                  <c:v>98.248551021263296</c:v>
                </c:pt>
                <c:pt idx="6">
                  <c:v>100.22654475640117</c:v>
                </c:pt>
                <c:pt idx="7">
                  <c:v>97.040211304974974</c:v>
                </c:pt>
                <c:pt idx="8">
                  <c:v>98.636883537462609</c:v>
                </c:pt>
                <c:pt idx="9">
                  <c:v>0</c:v>
                </c:pt>
                <c:pt idx="10">
                  <c:v>98.124202225145893</c:v>
                </c:pt>
                <c:pt idx="11">
                  <c:v>111.01372402014597</c:v>
                </c:pt>
                <c:pt idx="12">
                  <c:v>111.84108753234688</c:v>
                </c:pt>
                <c:pt idx="13">
                  <c:v>96.596360340637233</c:v>
                </c:pt>
                <c:pt idx="14">
                  <c:v>102.25769486529637</c:v>
                </c:pt>
                <c:pt idx="15">
                  <c:v>102.91643530839713</c:v>
                </c:pt>
                <c:pt idx="16">
                  <c:v>108.16609927901801</c:v>
                </c:pt>
                <c:pt idx="17">
                  <c:v>111.83143968942746</c:v>
                </c:pt>
                <c:pt idx="18">
                  <c:v>107.95659104779465</c:v>
                </c:pt>
                <c:pt idx="19">
                  <c:v>115.03199220312995</c:v>
                </c:pt>
                <c:pt idx="20">
                  <c:v>98.624418661324185</c:v>
                </c:pt>
                <c:pt idx="21">
                  <c:v>96.322048165260128</c:v>
                </c:pt>
                <c:pt idx="22">
                  <c:v>97.292754622535057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DCE-2.5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23"/>
                      <c:pt idx="0">
                        <c:v>b-actin</c:v>
                      </c:pt>
                      <c:pt idx="1">
                        <c:v>GAPDH</c:v>
                      </c:pt>
                      <c:pt idx="2">
                        <c:v>Ki-67</c:v>
                      </c:pt>
                      <c:pt idx="3">
                        <c:v>PCNA</c:v>
                      </c:pt>
                      <c:pt idx="4">
                        <c:v>CDK4</c:v>
                      </c:pt>
                      <c:pt idx="5">
                        <c:v>cMyc</c:v>
                      </c:pt>
                      <c:pt idx="6">
                        <c:v>MAX</c:v>
                      </c:pt>
                      <c:pt idx="7">
                        <c:v>MAD</c:v>
                      </c:pt>
                      <c:pt idx="8">
                        <c:v>PLK4</c:v>
                      </c:pt>
                      <c:pt idx="9">
                        <c:v>#REF!</c:v>
                      </c:pt>
                      <c:pt idx="10">
                        <c:v>a-actin</c:v>
                      </c:pt>
                      <c:pt idx="11">
                        <c:v>MPM2</c:v>
                      </c:pt>
                      <c:pt idx="12">
                        <c:v>p16</c:v>
                      </c:pt>
                      <c:pt idx="13">
                        <c:v>p21</c:v>
                      </c:pt>
                      <c:pt idx="14">
                        <c:v>p53</c:v>
                      </c:pt>
                      <c:pt idx="15">
                        <c:v>Rb-1</c:v>
                      </c:pt>
                      <c:pt idx="16">
                        <c:v>E2F-1-1</c:v>
                      </c:pt>
                      <c:pt idx="17">
                        <c:v>histone H1</c:v>
                      </c:pt>
                      <c:pt idx="18">
                        <c:v>KMD4D-JMJD2D</c:v>
                      </c:pt>
                      <c:pt idx="19">
                        <c:v>HDAC-10</c:v>
                      </c:pt>
                      <c:pt idx="20">
                        <c:v>NFkB</c:v>
                      </c:pt>
                      <c:pt idx="21">
                        <c:v>IKK</c:v>
                      </c:pt>
                      <c:pt idx="22">
                        <c:v>p38</c:v>
                      </c:pt>
                    </c:strCache>
                  </c:strRef>
                </c15:cat>
              </c15:filteredCategoryTitle>
            </c:ext>
          </c:extLst>
        </c:ser>
        <c:ser>
          <c:idx val="2"/>
          <c:order val="2"/>
          <c:invertIfNegative val="0"/>
          <c:dLbls>
            <c:numFmt formatCode="#,##0.0_);\(#,##0.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 i="0" baseline="0"/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Sheet1!#REF!</c:f>
                <c:numCache>
                  <c:formatCode>General</c:formatCode>
                  <c:ptCount val="7"/>
                  <c:pt idx="0">
                    <c:v>2.8760350293042927</c:v>
                  </c:pt>
                  <c:pt idx="1">
                    <c:v>2.9775847217985194</c:v>
                  </c:pt>
                  <c:pt idx="2">
                    <c:v>7.2</c:v>
                  </c:pt>
                  <c:pt idx="3">
                    <c:v>2.5198280628922447</c:v>
                  </c:pt>
                  <c:pt idx="4">
                    <c:v>0.67418897969241753</c:v>
                  </c:pt>
                  <c:pt idx="5">
                    <c:v>4.4204519652298426</c:v>
                  </c:pt>
                  <c:pt idx="6">
                    <c:v>1.6370698508471178</c:v>
                  </c:pt>
                </c:numCache>
              </c:numRef>
            </c:plus>
            <c:minus>
              <c:numRef>
                <c:f>Sheet1!#REF!</c:f>
                <c:numCache>
                  <c:formatCode>General</c:formatCode>
                  <c:ptCount val="7"/>
                  <c:pt idx="0">
                    <c:v>2.8760350293042927</c:v>
                  </c:pt>
                  <c:pt idx="1">
                    <c:v>2.9775847217985194</c:v>
                  </c:pt>
                  <c:pt idx="2">
                    <c:v>7.2</c:v>
                  </c:pt>
                  <c:pt idx="3">
                    <c:v>2.5198280628922447</c:v>
                  </c:pt>
                  <c:pt idx="4">
                    <c:v>0.67418897969241753</c:v>
                  </c:pt>
                  <c:pt idx="5">
                    <c:v>4.4204519652298426</c:v>
                  </c:pt>
                  <c:pt idx="6">
                    <c:v>1.6370698508471178</c:v>
                  </c:pt>
                </c:numCache>
              </c:numRef>
            </c:minus>
            <c:spPr>
              <a:ln w="19050"/>
            </c:spPr>
          </c:errBars>
          <c:val>
            <c:numRef>
              <c:f>Sheet1!#REF!</c:f>
              <c:numCache>
                <c:formatCode>0.0_);[Red]\(0.0\)</c:formatCode>
                <c:ptCount val="23"/>
                <c:pt idx="0">
                  <c:v>103.43342836206013</c:v>
                </c:pt>
                <c:pt idx="1">
                  <c:v>104.12759946043198</c:v>
                </c:pt>
                <c:pt idx="2">
                  <c:v>97.8</c:v>
                </c:pt>
                <c:pt idx="3">
                  <c:v>106.15504788997025</c:v>
                </c:pt>
                <c:pt idx="4">
                  <c:v>108.58632251113951</c:v>
                </c:pt>
                <c:pt idx="5">
                  <c:v>116.69855006512113</c:v>
                </c:pt>
                <c:pt idx="6">
                  <c:v>109.61937363372658</c:v>
                </c:pt>
                <c:pt idx="7">
                  <c:v>84.938323271629031</c:v>
                </c:pt>
                <c:pt idx="8">
                  <c:v>106.31468523030132</c:v>
                </c:pt>
                <c:pt idx="9">
                  <c:v>0</c:v>
                </c:pt>
                <c:pt idx="10">
                  <c:v>103.65899732449549</c:v>
                </c:pt>
                <c:pt idx="11">
                  <c:v>81.094058563564559</c:v>
                </c:pt>
                <c:pt idx="12">
                  <c:v>117.55832399906862</c:v>
                </c:pt>
                <c:pt idx="13">
                  <c:v>99.63262020328068</c:v>
                </c:pt>
                <c:pt idx="14">
                  <c:v>105.29107637777997</c:v>
                </c:pt>
                <c:pt idx="15">
                  <c:v>130.7231919583007</c:v>
                </c:pt>
                <c:pt idx="16">
                  <c:v>105.25147383547365</c:v>
                </c:pt>
                <c:pt idx="17">
                  <c:v>104.75724446337141</c:v>
                </c:pt>
                <c:pt idx="18">
                  <c:v>96.767125884684503</c:v>
                </c:pt>
                <c:pt idx="19">
                  <c:v>112.85038885055091</c:v>
                </c:pt>
                <c:pt idx="20">
                  <c:v>95.928024019833344</c:v>
                </c:pt>
                <c:pt idx="21">
                  <c:v>95.73273445896865</c:v>
                </c:pt>
                <c:pt idx="22">
                  <c:v>96.486424444275357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DCE-5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23"/>
                      <c:pt idx="0">
                        <c:v>b-actin</c:v>
                      </c:pt>
                      <c:pt idx="1">
                        <c:v>GAPDH</c:v>
                      </c:pt>
                      <c:pt idx="2">
                        <c:v>Ki-67</c:v>
                      </c:pt>
                      <c:pt idx="3">
                        <c:v>PCNA</c:v>
                      </c:pt>
                      <c:pt idx="4">
                        <c:v>CDK4</c:v>
                      </c:pt>
                      <c:pt idx="5">
                        <c:v>cMyc</c:v>
                      </c:pt>
                      <c:pt idx="6">
                        <c:v>MAX</c:v>
                      </c:pt>
                      <c:pt idx="7">
                        <c:v>MAD</c:v>
                      </c:pt>
                      <c:pt idx="8">
                        <c:v>PLK4</c:v>
                      </c:pt>
                      <c:pt idx="9">
                        <c:v>#REF!</c:v>
                      </c:pt>
                      <c:pt idx="10">
                        <c:v>a-actin</c:v>
                      </c:pt>
                      <c:pt idx="11">
                        <c:v>MPM2</c:v>
                      </c:pt>
                      <c:pt idx="12">
                        <c:v>p16</c:v>
                      </c:pt>
                      <c:pt idx="13">
                        <c:v>p21</c:v>
                      </c:pt>
                      <c:pt idx="14">
                        <c:v>p53</c:v>
                      </c:pt>
                      <c:pt idx="15">
                        <c:v>Rb-1</c:v>
                      </c:pt>
                      <c:pt idx="16">
                        <c:v>E2F-1-1</c:v>
                      </c:pt>
                      <c:pt idx="17">
                        <c:v>histone H1</c:v>
                      </c:pt>
                      <c:pt idx="18">
                        <c:v>KMD4D-JMJD2D</c:v>
                      </c:pt>
                      <c:pt idx="19">
                        <c:v>HDAC-10</c:v>
                      </c:pt>
                      <c:pt idx="20">
                        <c:v>NFkB</c:v>
                      </c:pt>
                      <c:pt idx="21">
                        <c:v>IKK</c:v>
                      </c:pt>
                      <c:pt idx="22">
                        <c:v>p38</c:v>
                      </c:pt>
                    </c:strCache>
                  </c:strRef>
                </c15:cat>
              </c15:filteredCategoryTitle>
            </c:ext>
          </c:extLst>
        </c:ser>
        <c:ser>
          <c:idx val="3"/>
          <c:order val="3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Sheet1!#REF!</c:f>
                <c:numCache>
                  <c:formatCode>General</c:formatCode>
                  <c:ptCount val="4"/>
                  <c:pt idx="0">
                    <c:v>3.0772260613601592</c:v>
                  </c:pt>
                  <c:pt idx="1">
                    <c:v>1.8494580924540258</c:v>
                  </c:pt>
                  <c:pt idx="2">
                    <c:v>9.1</c:v>
                  </c:pt>
                  <c:pt idx="3">
                    <c:v>1.2531997623652136</c:v>
                  </c:pt>
                </c:numCache>
              </c:numRef>
            </c:plus>
            <c:minus>
              <c:numRef>
                <c:f>Sheet1!#REF!</c:f>
                <c:numCache>
                  <c:formatCode>General</c:formatCode>
                  <c:ptCount val="4"/>
                  <c:pt idx="0">
                    <c:v>3.0772260613601592</c:v>
                  </c:pt>
                  <c:pt idx="1">
                    <c:v>1.8494580924540258</c:v>
                  </c:pt>
                  <c:pt idx="2">
                    <c:v>9.1</c:v>
                  </c:pt>
                  <c:pt idx="3">
                    <c:v>1.2531997623652136</c:v>
                  </c:pt>
                </c:numCache>
              </c:numRef>
            </c:minus>
            <c:spPr>
              <a:ln w="19050"/>
            </c:spPr>
          </c:errBars>
          <c:val>
            <c:numRef>
              <c:f>Sheet1!#REF!</c:f>
              <c:numCache>
                <c:formatCode>0.0_);[Red]\(0.0\)</c:formatCode>
                <c:ptCount val="23"/>
                <c:pt idx="0">
                  <c:v>103.96191999035433</c:v>
                </c:pt>
                <c:pt idx="1">
                  <c:v>97.721188671284111</c:v>
                </c:pt>
                <c:pt idx="2">
                  <c:v>96</c:v>
                </c:pt>
                <c:pt idx="3">
                  <c:v>105.1006261018496</c:v>
                </c:pt>
                <c:pt idx="4">
                  <c:v>111.41615265042</c:v>
                </c:pt>
                <c:pt idx="5">
                  <c:v>103.25794100674469</c:v>
                </c:pt>
                <c:pt idx="6">
                  <c:v>111.29235421872136</c:v>
                </c:pt>
                <c:pt idx="7">
                  <c:v>98.531219951125735</c:v>
                </c:pt>
                <c:pt idx="8">
                  <c:v>113.98598929427989</c:v>
                </c:pt>
                <c:pt idx="9">
                  <c:v>0</c:v>
                </c:pt>
                <c:pt idx="10">
                  <c:v>106.515401606965</c:v>
                </c:pt>
                <c:pt idx="11">
                  <c:v>90.888010752429224</c:v>
                </c:pt>
                <c:pt idx="12">
                  <c:v>104.11298909185115</c:v>
                </c:pt>
                <c:pt idx="13">
                  <c:v>100.34464566667717</c:v>
                </c:pt>
                <c:pt idx="14">
                  <c:v>99.149440995493052</c:v>
                </c:pt>
                <c:pt idx="15">
                  <c:v>121.15356265971047</c:v>
                </c:pt>
                <c:pt idx="16">
                  <c:v>110.53268242533773</c:v>
                </c:pt>
                <c:pt idx="17">
                  <c:v>114.92872591364518</c:v>
                </c:pt>
                <c:pt idx="18">
                  <c:v>81.807768660536482</c:v>
                </c:pt>
                <c:pt idx="19">
                  <c:v>102.88947353040633</c:v>
                </c:pt>
                <c:pt idx="20">
                  <c:v>91.95805648775675</c:v>
                </c:pt>
                <c:pt idx="21">
                  <c:v>102.97160706944513</c:v>
                </c:pt>
                <c:pt idx="22">
                  <c:v>97.481029028258547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DCE-10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23"/>
                      <c:pt idx="0">
                        <c:v>b-actin</c:v>
                      </c:pt>
                      <c:pt idx="1">
                        <c:v>GAPDH</c:v>
                      </c:pt>
                      <c:pt idx="2">
                        <c:v>Ki-67</c:v>
                      </c:pt>
                      <c:pt idx="3">
                        <c:v>PCNA</c:v>
                      </c:pt>
                      <c:pt idx="4">
                        <c:v>CDK4</c:v>
                      </c:pt>
                      <c:pt idx="5">
                        <c:v>cMyc</c:v>
                      </c:pt>
                      <c:pt idx="6">
                        <c:v>MAX</c:v>
                      </c:pt>
                      <c:pt idx="7">
                        <c:v>MAD</c:v>
                      </c:pt>
                      <c:pt idx="8">
                        <c:v>PLK4</c:v>
                      </c:pt>
                      <c:pt idx="9">
                        <c:v>#REF!</c:v>
                      </c:pt>
                      <c:pt idx="10">
                        <c:v>a-actin</c:v>
                      </c:pt>
                      <c:pt idx="11">
                        <c:v>MPM2</c:v>
                      </c:pt>
                      <c:pt idx="12">
                        <c:v>p16</c:v>
                      </c:pt>
                      <c:pt idx="13">
                        <c:v>p21</c:v>
                      </c:pt>
                      <c:pt idx="14">
                        <c:v>p53</c:v>
                      </c:pt>
                      <c:pt idx="15">
                        <c:v>Rb-1</c:v>
                      </c:pt>
                      <c:pt idx="16">
                        <c:v>E2F-1-1</c:v>
                      </c:pt>
                      <c:pt idx="17">
                        <c:v>histone H1</c:v>
                      </c:pt>
                      <c:pt idx="18">
                        <c:v>KMD4D-JMJD2D</c:v>
                      </c:pt>
                      <c:pt idx="19">
                        <c:v>HDAC-10</c:v>
                      </c:pt>
                      <c:pt idx="20">
                        <c:v>NFkB</c:v>
                      </c:pt>
                      <c:pt idx="21">
                        <c:v>IKK</c:v>
                      </c:pt>
                      <c:pt idx="22">
                        <c:v>p38</c:v>
                      </c:pt>
                    </c:strCache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226570032"/>
        <c:axId val="226570592"/>
      </c:barChart>
      <c:catAx>
        <c:axId val="22657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300" b="1" i="0" baseline="0"/>
            </a:pPr>
            <a:endParaRPr lang="ko-KR"/>
          </a:p>
        </c:txPr>
        <c:crossAx val="226570592"/>
        <c:crosses val="autoZero"/>
        <c:auto val="1"/>
        <c:lblAlgn val="ctr"/>
        <c:lblOffset val="100"/>
        <c:noMultiLvlLbl val="0"/>
      </c:catAx>
      <c:valAx>
        <c:axId val="226570592"/>
        <c:scaling>
          <c:orientation val="minMax"/>
          <c:min val="7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#,##0_);\(#,##0\)" sourceLinked="0"/>
        <c:majorTickMark val="out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6570032"/>
        <c:crosses val="autoZero"/>
        <c:crossBetween val="between"/>
      </c:valAx>
      <c:spPr>
        <a:ln w="2222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000020559932268"/>
          <c:y val="0.35463579045239269"/>
          <c:w val="6.6649065604493685E-2"/>
          <c:h val="0.1590568486631479"/>
        </c:manualLayout>
      </c:layout>
      <c:overlay val="0"/>
      <c:txPr>
        <a:bodyPr/>
        <a:lstStyle/>
        <a:p>
          <a:pPr>
            <a:defRPr sz="13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 sz="4000"/>
              <a:t>KB-6G Seq GR-F-R total protein-40G-5 min x 6 x 3-161119 (1)</a:t>
            </a:r>
            <a:endParaRPr lang="ko-KR" altLang="en-US" sz="4000"/>
          </a:p>
        </c:rich>
      </c:tx>
      <c:layout>
        <c:manualLayout>
          <c:xMode val="edge"/>
          <c:yMode val="edge"/>
          <c:x val="0.2602019371345029"/>
          <c:y val="4.4055289388182164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1004453435106839E-2"/>
          <c:y val="8.0457927486615004E-3"/>
          <c:w val="0.9759479276636015"/>
          <c:h val="0.938537404417220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Sheet1!$AI$6</c:f>
              <c:strCache>
                <c:ptCount val="1"/>
                <c:pt idx="0">
                  <c:v>DCE-2.5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</c:spPr>
          <c:invertIfNegative val="0"/>
          <c:dLbls>
            <c:dLbl>
              <c:idx val="9"/>
              <c:layout>
                <c:manualLayout>
                  <c:x val="-9.1428567040548712E-4"/>
                  <c:y val="6.737408751215012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1"/>
              <c:tx>
                <c:rich>
                  <a:bodyPr/>
                  <a:lstStyle/>
                  <a:p>
                    <a:r>
                      <a:rPr lang="en-US" altLang="en-US" baseline="0">
                        <a:solidFill>
                          <a:schemeClr val="tx1"/>
                        </a:solidFill>
                      </a:rPr>
                      <a:t>(</a:t>
                    </a:r>
                    <a:r>
                      <a:rPr lang="en-US" altLang="en-US">
                        <a:solidFill>
                          <a:srgbClr val="FF0000"/>
                        </a:solidFill>
                      </a:rPr>
                      <a:t>16.4</a:t>
                    </a:r>
                    <a:r>
                      <a:rPr lang="en-US" altLang="en-US"/>
                      <a:t>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3"/>
              <c:tx>
                <c:rich>
                  <a:bodyPr/>
                  <a:lstStyle/>
                  <a:p>
                    <a:r>
                      <a:rPr lang="en-US" altLang="en-US" baseline="0">
                        <a:solidFill>
                          <a:schemeClr val="tx1"/>
                        </a:solidFill>
                      </a:rPr>
                      <a:t>(</a:t>
                    </a:r>
                    <a:r>
                      <a:rPr lang="en-US" altLang="en-US">
                        <a:solidFill>
                          <a:schemeClr val="tx1"/>
                        </a:solidFill>
                      </a:rPr>
                      <a:t>50.5)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_);\(#,##0.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500" b="1" i="0" baseline="0">
                    <a:solidFill>
                      <a:schemeClr val="tx1"/>
                    </a:solidFill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Sheet1!$AM$216:$AM$413</c:f>
                <c:numCache>
                  <c:formatCode>General</c:formatCode>
                  <c:ptCount val="198"/>
                  <c:pt idx="0">
                    <c:v>4.2926173852784331</c:v>
                  </c:pt>
                  <c:pt idx="1">
                    <c:v>0.3400071809532253</c:v>
                  </c:pt>
                  <c:pt idx="2">
                    <c:v>3.0496852460576429</c:v>
                  </c:pt>
                  <c:pt idx="3">
                    <c:v>3.3142165257933907</c:v>
                  </c:pt>
                  <c:pt idx="4">
                    <c:v>0</c:v>
                  </c:pt>
                  <c:pt idx="5">
                    <c:v>1.6407344100481316</c:v>
                  </c:pt>
                  <c:pt idx="6">
                    <c:v>0</c:v>
                  </c:pt>
                  <c:pt idx="7">
                    <c:v>0</c:v>
                  </c:pt>
                  <c:pt idx="9">
                    <c:v>0</c:v>
                  </c:pt>
                  <c:pt idx="10">
                    <c:v>0.74685517797759648</c:v>
                  </c:pt>
                  <c:pt idx="11">
                    <c:v>0</c:v>
                  </c:pt>
                  <c:pt idx="12">
                    <c:v>1.7817712358305384</c:v>
                  </c:pt>
                  <c:pt idx="13">
                    <c:v>2.8104008632591464</c:v>
                  </c:pt>
                  <c:pt idx="14">
                    <c:v>2.2616448948222798</c:v>
                  </c:pt>
                  <c:pt idx="15">
                    <c:v>4.0436512580217894</c:v>
                  </c:pt>
                  <c:pt idx="16">
                    <c:v>2.1333653928862217</c:v>
                  </c:pt>
                  <c:pt idx="19">
                    <c:v>1.9362152316181391</c:v>
                  </c:pt>
                  <c:pt idx="20">
                    <c:v>1.4427754403698347</c:v>
                  </c:pt>
                  <c:pt idx="21">
                    <c:v>4.9205044712409336</c:v>
                  </c:pt>
                  <c:pt idx="22">
                    <c:v>3.9570744637687776</c:v>
                  </c:pt>
                  <c:pt idx="23">
                    <c:v>3.7997330815094226</c:v>
                  </c:pt>
                  <c:pt idx="24">
                    <c:v>4.1144158460281322</c:v>
                  </c:pt>
                  <c:pt idx="25">
                    <c:v>1.132209591516584</c:v>
                  </c:pt>
                  <c:pt idx="26">
                    <c:v>4.0171018794736417</c:v>
                  </c:pt>
                  <c:pt idx="27">
                    <c:v>5.3960552125604542</c:v>
                  </c:pt>
                  <c:pt idx="28">
                    <c:v>2.6381485463868288</c:v>
                  </c:pt>
                  <c:pt idx="29">
                    <c:v>2.8369139986319403</c:v>
                  </c:pt>
                  <c:pt idx="30">
                    <c:v>2.7210275398543744</c:v>
                  </c:pt>
                  <c:pt idx="31">
                    <c:v>2.9528004574095061</c:v>
                  </c:pt>
                  <c:pt idx="32">
                    <c:v>3.5169803573409726</c:v>
                  </c:pt>
                  <c:pt idx="33">
                    <c:v>4.023713765865681</c:v>
                  </c:pt>
                  <c:pt idx="34">
                    <c:v>2.6269509298460818</c:v>
                  </c:pt>
                  <c:pt idx="35">
                    <c:v>1.061918274155083</c:v>
                  </c:pt>
                  <c:pt idx="36">
                    <c:v>1.7051911484117763</c:v>
                  </c:pt>
                  <c:pt idx="37">
                    <c:v>0.41864539989838961</c:v>
                  </c:pt>
                  <c:pt idx="38">
                    <c:v>4.0907782112448974</c:v>
                  </c:pt>
                  <c:pt idx="39">
                    <c:v>2.6103696706631907</c:v>
                  </c:pt>
                  <c:pt idx="40">
                    <c:v>2.3973387116832283</c:v>
                  </c:pt>
                  <c:pt idx="41">
                    <c:v>2.6310219894427846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2.3083337525497782</c:v>
                  </c:pt>
                  <c:pt idx="52">
                    <c:v>0</c:v>
                  </c:pt>
                  <c:pt idx="53">
                    <c:v>0</c:v>
                  </c:pt>
                  <c:pt idx="54">
                    <c:v>1.9510423909822743</c:v>
                  </c:pt>
                  <c:pt idx="55">
                    <c:v>0</c:v>
                  </c:pt>
                  <c:pt idx="56">
                    <c:v>0</c:v>
                  </c:pt>
                  <c:pt idx="57">
                    <c:v>0.63375482991869025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1.9223378447099373</c:v>
                  </c:pt>
                  <c:pt idx="63">
                    <c:v>2.2962862208669357</c:v>
                  </c:pt>
                  <c:pt idx="64">
                    <c:v>1.3645102519873951</c:v>
                  </c:pt>
                  <c:pt idx="65">
                    <c:v>2.1062170612754811</c:v>
                  </c:pt>
                  <c:pt idx="66">
                    <c:v>1.3375948952058077</c:v>
                  </c:pt>
                  <c:pt idx="67">
                    <c:v>1.9386084886602508</c:v>
                  </c:pt>
                  <c:pt idx="68">
                    <c:v>0.73658130175136449</c:v>
                  </c:pt>
                  <c:pt idx="69">
                    <c:v>3.8973402200679717</c:v>
                  </c:pt>
                  <c:pt idx="70">
                    <c:v>1.6461930823538711</c:v>
                  </c:pt>
                  <c:pt idx="71">
                    <c:v>2.2111356246367802</c:v>
                  </c:pt>
                  <c:pt idx="72">
                    <c:v>2.1422129901267093</c:v>
                  </c:pt>
                  <c:pt idx="73">
                    <c:v>2.4368512369361515</c:v>
                  </c:pt>
                  <c:pt idx="74">
                    <c:v>1.3534347847081856</c:v>
                  </c:pt>
                  <c:pt idx="75">
                    <c:v>3.5202676891641174</c:v>
                  </c:pt>
                  <c:pt idx="76">
                    <c:v>4.1694535428446144</c:v>
                  </c:pt>
                  <c:pt idx="77">
                    <c:v>4.2531726190589465</c:v>
                  </c:pt>
                  <c:pt idx="78">
                    <c:v>4.116152050055069</c:v>
                  </c:pt>
                  <c:pt idx="79">
                    <c:v>4.390193188062824</c:v>
                  </c:pt>
                  <c:pt idx="80">
                    <c:v>1.7410329175557653</c:v>
                  </c:pt>
                  <c:pt idx="81">
                    <c:v>3.7591214022108588</c:v>
                  </c:pt>
                  <c:pt idx="82">
                    <c:v>0.92654511934145922</c:v>
                  </c:pt>
                  <c:pt idx="83">
                    <c:v>3.3831082506618388</c:v>
                  </c:pt>
                  <c:pt idx="84">
                    <c:v>2.8355624787207603</c:v>
                  </c:pt>
                  <c:pt idx="85">
                    <c:v>1.8913999655573734</c:v>
                  </c:pt>
                  <c:pt idx="86">
                    <c:v>3.0615257736606702</c:v>
                  </c:pt>
                  <c:pt idx="87">
                    <c:v>1.766493886170839</c:v>
                  </c:pt>
                  <c:pt idx="88">
                    <c:v>3.2416478089265222</c:v>
                  </c:pt>
                  <c:pt idx="89">
                    <c:v>0.29133996341515567</c:v>
                  </c:pt>
                  <c:pt idx="90">
                    <c:v>2.4780675502605929</c:v>
                  </c:pt>
                  <c:pt idx="91">
                    <c:v>1.7361835539470731</c:v>
                  </c:pt>
                  <c:pt idx="92">
                    <c:v>2.1055153194259826</c:v>
                  </c:pt>
                  <c:pt idx="93">
                    <c:v>1.7330719290983791</c:v>
                  </c:pt>
                  <c:pt idx="94">
                    <c:v>0.4489340963931332</c:v>
                  </c:pt>
                  <c:pt idx="95">
                    <c:v>0</c:v>
                  </c:pt>
                  <c:pt idx="96">
                    <c:v>0.89786819278626639</c:v>
                  </c:pt>
                  <c:pt idx="97">
                    <c:v>3.2678007057089751</c:v>
                  </c:pt>
                  <c:pt idx="98">
                    <c:v>1.7769239977685229</c:v>
                  </c:pt>
                  <c:pt idx="99">
                    <c:v>1.7535364350327214</c:v>
                  </c:pt>
                  <c:pt idx="100">
                    <c:v>3.201135010908541</c:v>
                  </c:pt>
                  <c:pt idx="101">
                    <c:v>3.639944302485751</c:v>
                  </c:pt>
                  <c:pt idx="102">
                    <c:v>2.7623257193313311</c:v>
                  </c:pt>
                  <c:pt idx="103">
                    <c:v>2.0579918922519838</c:v>
                  </c:pt>
                  <c:pt idx="104">
                    <c:v>2.3024811217047638</c:v>
                  </c:pt>
                  <c:pt idx="105">
                    <c:v>3.2192525055889236</c:v>
                  </c:pt>
                  <c:pt idx="106">
                    <c:v>4.0322819683570321</c:v>
                  </c:pt>
                  <c:pt idx="107">
                    <c:v>2.8952718322010558</c:v>
                  </c:pt>
                  <c:pt idx="108">
                    <c:v>5.1692921045130085</c:v>
                  </c:pt>
                  <c:pt idx="109">
                    <c:v>0</c:v>
                  </c:pt>
                  <c:pt idx="110">
                    <c:v>2.1690468398216707</c:v>
                  </c:pt>
                  <c:pt idx="111">
                    <c:v>1.522794712758532</c:v>
                  </c:pt>
                  <c:pt idx="112">
                    <c:v>1.8466104382158637</c:v>
                  </c:pt>
                  <c:pt idx="113">
                    <c:v>0</c:v>
                  </c:pt>
                  <c:pt idx="114">
                    <c:v>10.464827170696019</c:v>
                  </c:pt>
                  <c:pt idx="115">
                    <c:v>3.3562755122363797</c:v>
                  </c:pt>
                  <c:pt idx="116">
                    <c:v>4.3660826037641876</c:v>
                  </c:pt>
                  <c:pt idx="117">
                    <c:v>2.5540859818780031</c:v>
                  </c:pt>
                  <c:pt idx="118">
                    <c:v>3.1486579510669488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2.0550477249299242</c:v>
                  </c:pt>
                  <c:pt idx="123">
                    <c:v>2.5064722871871408</c:v>
                  </c:pt>
                  <c:pt idx="124">
                    <c:v>1.6036231626727071</c:v>
                  </c:pt>
                  <c:pt idx="125">
                    <c:v>1.5445406150427941</c:v>
                  </c:pt>
                  <c:pt idx="126">
                    <c:v>2.0867536411700929</c:v>
                  </c:pt>
                  <c:pt idx="127">
                    <c:v>1.0023275889154952</c:v>
                  </c:pt>
                  <c:pt idx="128">
                    <c:v>3.8805158749285158</c:v>
                  </c:pt>
                  <c:pt idx="129">
                    <c:v>1.9304147109415535</c:v>
                  </c:pt>
                  <c:pt idx="130">
                    <c:v>5.8306170389154781</c:v>
                  </c:pt>
                  <c:pt idx="131">
                    <c:v>4.2374945696372501</c:v>
                  </c:pt>
                  <c:pt idx="132">
                    <c:v>5.6140175001682771</c:v>
                  </c:pt>
                  <c:pt idx="133">
                    <c:v>2.8609716391062237</c:v>
                  </c:pt>
                  <c:pt idx="134">
                    <c:v>1.2587821984969874</c:v>
                  </c:pt>
                  <c:pt idx="135">
                    <c:v>1.2587821984969874</c:v>
                  </c:pt>
                  <c:pt idx="137">
                    <c:v>2.890821737641053</c:v>
                  </c:pt>
                  <c:pt idx="138">
                    <c:v>1.6980614733355242</c:v>
                  </c:pt>
                  <c:pt idx="139">
                    <c:v>4.0835820019465823</c:v>
                  </c:pt>
                  <c:pt idx="140">
                    <c:v>2.1817800770648246</c:v>
                  </c:pt>
                  <c:pt idx="141">
                    <c:v>0.8155898472474219</c:v>
                  </c:pt>
                  <c:pt idx="142">
                    <c:v>3.547970306882227</c:v>
                  </c:pt>
                  <c:pt idx="143">
                    <c:v>3.201135010908541</c:v>
                  </c:pt>
                  <c:pt idx="144">
                    <c:v>1.9563526501958504</c:v>
                  </c:pt>
                  <c:pt idx="145">
                    <c:v>2.9090688592936083</c:v>
                  </c:pt>
                  <c:pt idx="146">
                    <c:v>2.3455607340226132</c:v>
                  </c:pt>
                  <c:pt idx="147">
                    <c:v>3.4725769845646033</c:v>
                  </c:pt>
                  <c:pt idx="148">
                    <c:v>1.9191978493203696</c:v>
                  </c:pt>
                  <c:pt idx="149">
                    <c:v>2.1849201371138851</c:v>
                  </c:pt>
                  <c:pt idx="151">
                    <c:v>4.9944640957532691</c:v>
                  </c:pt>
                  <c:pt idx="152">
                    <c:v>4.340294952737807</c:v>
                  </c:pt>
                  <c:pt idx="153">
                    <c:v>5.6486332387687312</c:v>
                  </c:pt>
                  <c:pt idx="154">
                    <c:v>2.7392655982848826</c:v>
                  </c:pt>
                  <c:pt idx="155">
                    <c:v>1.2151821753306606</c:v>
                  </c:pt>
                  <c:pt idx="156">
                    <c:v>4.2633490212391045</c:v>
                  </c:pt>
                  <c:pt idx="157">
                    <c:v>4.2531726190589465</c:v>
                  </c:pt>
                  <c:pt idx="158">
                    <c:v>0.96988746200845499</c:v>
                  </c:pt>
                  <c:pt idx="159">
                    <c:v>0.55138300347145019</c:v>
                  </c:pt>
                  <c:pt idx="163">
                    <c:v>3.2135985470740867</c:v>
                  </c:pt>
                  <c:pt idx="164">
                    <c:v>0</c:v>
                  </c:pt>
                  <c:pt idx="165">
                    <c:v>1.9069909846238318</c:v>
                  </c:pt>
                  <c:pt idx="166">
                    <c:v>3.1980564729870338</c:v>
                  </c:pt>
                  <c:pt idx="167">
                    <c:v>3.1488942614084734</c:v>
                  </c:pt>
                  <c:pt idx="168">
                    <c:v>4.7449239636396037</c:v>
                  </c:pt>
                  <c:pt idx="169">
                    <c:v>6.5806865251320668</c:v>
                  </c:pt>
                  <c:pt idx="170">
                    <c:v>2.9091614021471415</c:v>
                  </c:pt>
                  <c:pt idx="171">
                    <c:v>3.7981759959809178</c:v>
                  </c:pt>
                  <c:pt idx="172">
                    <c:v>1.5866060044295933</c:v>
                  </c:pt>
                  <c:pt idx="173">
                    <c:v>2.268407775230497</c:v>
                  </c:pt>
                  <c:pt idx="174">
                    <c:v>0.90480423362868967</c:v>
                  </c:pt>
                  <c:pt idx="175">
                    <c:v>2.3491132059971016</c:v>
                  </c:pt>
                  <c:pt idx="176">
                    <c:v>0.58484929025518162</c:v>
                  </c:pt>
                  <c:pt idx="177">
                    <c:v>0.62612482005679737</c:v>
                  </c:pt>
                  <c:pt idx="178">
                    <c:v>0.54357376045356587</c:v>
                  </c:pt>
                  <c:pt idx="179">
                    <c:v>3.0615257736606702</c:v>
                  </c:pt>
                  <c:pt idx="180">
                    <c:v>3.7997330815094226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4.2873620226059028</c:v>
                  </c:pt>
                  <c:pt idx="185">
                    <c:v>4.8218054967149664</c:v>
                  </c:pt>
                  <c:pt idx="186">
                    <c:v>1.7008916723027112</c:v>
                  </c:pt>
                  <c:pt idx="187">
                    <c:v>2.6103696706631907</c:v>
                  </c:pt>
                  <c:pt idx="188">
                    <c:v>0.79141367394223183</c:v>
                  </c:pt>
                  <c:pt idx="189">
                    <c:v>3.2239629612990486</c:v>
                  </c:pt>
                  <c:pt idx="190">
                    <c:v>1.4606772875989931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</c:numCache>
              </c:numRef>
            </c:plus>
            <c:minus>
              <c:numRef>
                <c:f>Sheet1!$AN$216:$AN$413</c:f>
                <c:numCache>
                  <c:formatCode>General</c:formatCode>
                  <c:ptCount val="198"/>
                  <c:pt idx="0">
                    <c:v>4.8117575386799505</c:v>
                  </c:pt>
                  <c:pt idx="1">
                    <c:v>0.50905592554172041</c:v>
                  </c:pt>
                  <c:pt idx="2">
                    <c:v>1.4708319011908164</c:v>
                  </c:pt>
                  <c:pt idx="3">
                    <c:v>2.1425656499503334</c:v>
                  </c:pt>
                  <c:pt idx="4">
                    <c:v>0</c:v>
                  </c:pt>
                  <c:pt idx="5">
                    <c:v>2.7696479355343104</c:v>
                  </c:pt>
                  <c:pt idx="6">
                    <c:v>0</c:v>
                  </c:pt>
                  <c:pt idx="7">
                    <c:v>0</c:v>
                  </c:pt>
                  <c:pt idx="9">
                    <c:v>0</c:v>
                  </c:pt>
                  <c:pt idx="10">
                    <c:v>1.0764013648254052</c:v>
                  </c:pt>
                  <c:pt idx="11">
                    <c:v>0</c:v>
                  </c:pt>
                  <c:pt idx="12">
                    <c:v>2.9902571863180665</c:v>
                  </c:pt>
                  <c:pt idx="13">
                    <c:v>1.1537064140453024</c:v>
                  </c:pt>
                  <c:pt idx="14">
                    <c:v>1.9851235769403215</c:v>
                  </c:pt>
                  <c:pt idx="15">
                    <c:v>1.911254225492105</c:v>
                  </c:pt>
                  <c:pt idx="16">
                    <c:v>1.8756022662317127</c:v>
                  </c:pt>
                  <c:pt idx="19">
                    <c:v>4.0112747884998372</c:v>
                  </c:pt>
                  <c:pt idx="20">
                    <c:v>2.6427717835340445</c:v>
                  </c:pt>
                  <c:pt idx="21">
                    <c:v>3.343200974089259</c:v>
                  </c:pt>
                  <c:pt idx="22">
                    <c:v>3.2423336701902454</c:v>
                  </c:pt>
                  <c:pt idx="23">
                    <c:v>3.258756161705354</c:v>
                  </c:pt>
                  <c:pt idx="24">
                    <c:v>3.2259111786751369</c:v>
                  </c:pt>
                  <c:pt idx="25">
                    <c:v>2.6922061206236925</c:v>
                  </c:pt>
                  <c:pt idx="26">
                    <c:v>3.1692876722200793</c:v>
                  </c:pt>
                  <c:pt idx="27">
                    <c:v>3.43453365393973</c:v>
                  </c:pt>
                  <c:pt idx="28">
                    <c:v>2.9040416905004283</c:v>
                  </c:pt>
                  <c:pt idx="29">
                    <c:v>4.5916336236248156</c:v>
                  </c:pt>
                  <c:pt idx="30">
                    <c:v>4.4744311337220051</c:v>
                  </c:pt>
                  <c:pt idx="31">
                    <c:v>4.7088361135276262</c:v>
                  </c:pt>
                  <c:pt idx="32">
                    <c:v>5.2099386258225788</c:v>
                  </c:pt>
                  <c:pt idx="33">
                    <c:v>4.6474369942222431</c:v>
                  </c:pt>
                  <c:pt idx="34">
                    <c:v>2.5629855589022212</c:v>
                  </c:pt>
                  <c:pt idx="35">
                    <c:v>1.2798619481940994</c:v>
                  </c:pt>
                  <c:pt idx="36">
                    <c:v>2.1284076819969897</c:v>
                  </c:pt>
                  <c:pt idx="37">
                    <c:v>0.4313162143912091</c:v>
                  </c:pt>
                  <c:pt idx="38">
                    <c:v>4.0557426308957236</c:v>
                  </c:pt>
                  <c:pt idx="39">
                    <c:v>3.1119821365839084</c:v>
                  </c:pt>
                  <c:pt idx="40">
                    <c:v>5.1824110029710369</c:v>
                  </c:pt>
                  <c:pt idx="41">
                    <c:v>2.2581941620963351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5.3889274756919523</c:v>
                  </c:pt>
                  <c:pt idx="52">
                    <c:v>0</c:v>
                  </c:pt>
                  <c:pt idx="53">
                    <c:v>0</c:v>
                  </c:pt>
                  <c:pt idx="54">
                    <c:v>2.6631394108016222</c:v>
                  </c:pt>
                  <c:pt idx="55">
                    <c:v>0</c:v>
                  </c:pt>
                  <c:pt idx="56">
                    <c:v>0</c:v>
                  </c:pt>
                  <c:pt idx="57">
                    <c:v>0.55173090881130016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2.1615153936949434</c:v>
                  </c:pt>
                  <c:pt idx="63">
                    <c:v>3.3126064847654115</c:v>
                  </c:pt>
                  <c:pt idx="64">
                    <c:v>1.9825136879748555</c:v>
                  </c:pt>
                  <c:pt idx="65">
                    <c:v>1.1894260083445622</c:v>
                  </c:pt>
                  <c:pt idx="66">
                    <c:v>1.7430313423427308</c:v>
                  </c:pt>
                  <c:pt idx="67">
                    <c:v>3.0286908190896868</c:v>
                  </c:pt>
                  <c:pt idx="68">
                    <c:v>0.45737186559577492</c:v>
                  </c:pt>
                  <c:pt idx="69">
                    <c:v>3.5448038546750196</c:v>
                  </c:pt>
                  <c:pt idx="70">
                    <c:v>1.6168728934443943</c:v>
                  </c:pt>
                  <c:pt idx="71">
                    <c:v>3.4678101135279977</c:v>
                  </c:pt>
                  <c:pt idx="72">
                    <c:v>0.85598488396346029</c:v>
                  </c:pt>
                  <c:pt idx="73">
                    <c:v>1.9870086984869479</c:v>
                  </c:pt>
                  <c:pt idx="74">
                    <c:v>1.5279681260875893</c:v>
                  </c:pt>
                  <c:pt idx="75">
                    <c:v>2.4460492708863066</c:v>
                  </c:pt>
                  <c:pt idx="76">
                    <c:v>4.6546065528698453</c:v>
                  </c:pt>
                  <c:pt idx="77">
                    <c:v>3.8758206062933716</c:v>
                  </c:pt>
                  <c:pt idx="78">
                    <c:v>3.0262004696627534</c:v>
                  </c:pt>
                  <c:pt idx="79">
                    <c:v>4.7254407429239897</c:v>
                  </c:pt>
                  <c:pt idx="80">
                    <c:v>2.1604839391876207</c:v>
                  </c:pt>
                  <c:pt idx="81">
                    <c:v>3.5642316639652236</c:v>
                  </c:pt>
                  <c:pt idx="82">
                    <c:v>1.7814790934298794</c:v>
                  </c:pt>
                  <c:pt idx="83">
                    <c:v>3.5065241714487376</c:v>
                  </c:pt>
                  <c:pt idx="84">
                    <c:v>2.4274713946694484</c:v>
                  </c:pt>
                  <c:pt idx="85">
                    <c:v>2.8468720544141997</c:v>
                  </c:pt>
                  <c:pt idx="86">
                    <c:v>4.0436530068245515</c:v>
                  </c:pt>
                  <c:pt idx="87">
                    <c:v>2.2288384059840878</c:v>
                  </c:pt>
                  <c:pt idx="88">
                    <c:v>1.6089739330462689</c:v>
                  </c:pt>
                  <c:pt idx="89">
                    <c:v>2.8487028789219062</c:v>
                  </c:pt>
                  <c:pt idx="90">
                    <c:v>2.1801481494518908</c:v>
                  </c:pt>
                  <c:pt idx="91">
                    <c:v>1.9720100756116667</c:v>
                  </c:pt>
                  <c:pt idx="92">
                    <c:v>3.6080774744433417</c:v>
                  </c:pt>
                  <c:pt idx="93">
                    <c:v>3.2197886314777131</c:v>
                  </c:pt>
                  <c:pt idx="94">
                    <c:v>2.2706219015912792</c:v>
                  </c:pt>
                  <c:pt idx="95">
                    <c:v>0.83974026330327378</c:v>
                  </c:pt>
                  <c:pt idx="96">
                    <c:v>3.701503539879285</c:v>
                  </c:pt>
                  <c:pt idx="97">
                    <c:v>2.5662838920922098</c:v>
                  </c:pt>
                  <c:pt idx="98">
                    <c:v>4.4497095435448362</c:v>
                  </c:pt>
                  <c:pt idx="99">
                    <c:v>5.7827510413578187</c:v>
                  </c:pt>
                  <c:pt idx="100">
                    <c:v>5.5867791668363536</c:v>
                  </c:pt>
                  <c:pt idx="101">
                    <c:v>1.7671583030155287</c:v>
                  </c:pt>
                  <c:pt idx="102">
                    <c:v>9.4064000306571778</c:v>
                  </c:pt>
                  <c:pt idx="103">
                    <c:v>5.2581507089565704</c:v>
                  </c:pt>
                  <c:pt idx="104">
                    <c:v>3.8636224736732663</c:v>
                  </c:pt>
                  <c:pt idx="105">
                    <c:v>2.1397542166363421</c:v>
                  </c:pt>
                  <c:pt idx="106">
                    <c:v>3.1109788104225213</c:v>
                  </c:pt>
                  <c:pt idx="107">
                    <c:v>2.102689394966931</c:v>
                  </c:pt>
                  <c:pt idx="108">
                    <c:v>4.1192682258781117</c:v>
                  </c:pt>
                  <c:pt idx="109">
                    <c:v>0</c:v>
                  </c:pt>
                  <c:pt idx="110">
                    <c:v>2.3172990537297928</c:v>
                  </c:pt>
                  <c:pt idx="111">
                    <c:v>1.7440157508377794</c:v>
                  </c:pt>
                  <c:pt idx="112">
                    <c:v>1.7267833725260864</c:v>
                  </c:pt>
                  <c:pt idx="113">
                    <c:v>0</c:v>
                  </c:pt>
                  <c:pt idx="114">
                    <c:v>10.626611084233485</c:v>
                  </c:pt>
                  <c:pt idx="115">
                    <c:v>2.8544837301328947</c:v>
                  </c:pt>
                  <c:pt idx="116">
                    <c:v>4.1922243188868444</c:v>
                  </c:pt>
                  <c:pt idx="117">
                    <c:v>1.9427174108669512</c:v>
                  </c:pt>
                  <c:pt idx="118">
                    <c:v>2.4285094606448876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2.3714323756587588</c:v>
                  </c:pt>
                  <c:pt idx="123">
                    <c:v>3.3242653106014091</c:v>
                  </c:pt>
                  <c:pt idx="124">
                    <c:v>1.4185994407161084</c:v>
                  </c:pt>
                  <c:pt idx="125">
                    <c:v>1.7316792193383268</c:v>
                  </c:pt>
                  <c:pt idx="126">
                    <c:v>0.88283464272108425</c:v>
                  </c:pt>
                  <c:pt idx="127">
                    <c:v>2.5805237959555694</c:v>
                  </c:pt>
                  <c:pt idx="128">
                    <c:v>3.9385571402479913</c:v>
                  </c:pt>
                  <c:pt idx="129">
                    <c:v>1.9713498196791324</c:v>
                  </c:pt>
                  <c:pt idx="130">
                    <c:v>5.90576446081685</c:v>
                  </c:pt>
                  <c:pt idx="131">
                    <c:v>3.4138988397739851</c:v>
                  </c:pt>
                  <c:pt idx="132">
                    <c:v>3.767268790157368</c:v>
                  </c:pt>
                  <c:pt idx="133">
                    <c:v>3.0605288893906017</c:v>
                  </c:pt>
                  <c:pt idx="134">
                    <c:v>2.8969426249519126</c:v>
                  </c:pt>
                  <c:pt idx="135">
                    <c:v>2.8969426249519126</c:v>
                  </c:pt>
                  <c:pt idx="137">
                    <c:v>2.2699462846534915</c:v>
                  </c:pt>
                  <c:pt idx="138">
                    <c:v>1.6038400677049387</c:v>
                  </c:pt>
                  <c:pt idx="139">
                    <c:v>2.936052501602044</c:v>
                  </c:pt>
                  <c:pt idx="140">
                    <c:v>1.0990908764800258</c:v>
                  </c:pt>
                  <c:pt idx="141">
                    <c:v>0.4002985397044112</c:v>
                  </c:pt>
                  <c:pt idx="142">
                    <c:v>1.7978832132556404</c:v>
                  </c:pt>
                  <c:pt idx="143">
                    <c:v>5.5867791668363536</c:v>
                  </c:pt>
                  <c:pt idx="144">
                    <c:v>5.7827510413578187</c:v>
                  </c:pt>
                  <c:pt idx="145">
                    <c:v>5.5867791668363536</c:v>
                  </c:pt>
                  <c:pt idx="146">
                    <c:v>1.7671583030155287</c:v>
                  </c:pt>
                  <c:pt idx="147">
                    <c:v>9.4064000306571778</c:v>
                  </c:pt>
                  <c:pt idx="148">
                    <c:v>1.9661291639089753</c:v>
                  </c:pt>
                  <c:pt idx="149">
                    <c:v>5.2581507089565704</c:v>
                  </c:pt>
                  <c:pt idx="151">
                    <c:v>4.9340091022393739</c:v>
                  </c:pt>
                  <c:pt idx="152">
                    <c:v>4.6630253219434081</c:v>
                  </c:pt>
                  <c:pt idx="153">
                    <c:v>5.2049928825353398</c:v>
                  </c:pt>
                  <c:pt idx="154">
                    <c:v>2.4835598060494086</c:v>
                  </c:pt>
                  <c:pt idx="155">
                    <c:v>0.95120386031752457</c:v>
                  </c:pt>
                  <c:pt idx="156">
                    <c:v>4.0159157517812929</c:v>
                  </c:pt>
                  <c:pt idx="157">
                    <c:v>3.8758206062933716</c:v>
                  </c:pt>
                  <c:pt idx="158">
                    <c:v>1.0515077001160344</c:v>
                  </c:pt>
                  <c:pt idx="159">
                    <c:v>0.57062106306573179</c:v>
                  </c:pt>
                  <c:pt idx="163">
                    <c:v>2.3842590423928169</c:v>
                  </c:pt>
                  <c:pt idx="164">
                    <c:v>0</c:v>
                  </c:pt>
                  <c:pt idx="165">
                    <c:v>2.5000865729887236</c:v>
                  </c:pt>
                  <c:pt idx="166">
                    <c:v>4.1915708414725845</c:v>
                  </c:pt>
                  <c:pt idx="167">
                    <c:v>2.7470527925772732</c:v>
                  </c:pt>
                  <c:pt idx="168">
                    <c:v>4.8667432300808322</c:v>
                  </c:pt>
                  <c:pt idx="169">
                    <c:v>6.1052530367919537</c:v>
                  </c:pt>
                  <c:pt idx="170">
                    <c:v>3.6282334233697098</c:v>
                  </c:pt>
                  <c:pt idx="171">
                    <c:v>3.4627792711924941</c:v>
                  </c:pt>
                  <c:pt idx="172">
                    <c:v>3.2698156474353253</c:v>
                  </c:pt>
                  <c:pt idx="173">
                    <c:v>2.5886013554124019</c:v>
                  </c:pt>
                  <c:pt idx="174">
                    <c:v>3.9510299394582487</c:v>
                  </c:pt>
                  <c:pt idx="175">
                    <c:v>0.29771891812588575</c:v>
                  </c:pt>
                  <c:pt idx="176">
                    <c:v>1.5313604411831152</c:v>
                  </c:pt>
                  <c:pt idx="177">
                    <c:v>2.941080793946266</c:v>
                  </c:pt>
                  <c:pt idx="178">
                    <c:v>0.12164008841996463</c:v>
                  </c:pt>
                  <c:pt idx="179">
                    <c:v>4.0436530068245515</c:v>
                  </c:pt>
                  <c:pt idx="180">
                    <c:v>3.258756161705354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2.780989820294443</c:v>
                  </c:pt>
                  <c:pt idx="185">
                    <c:v>2.6859364571144888</c:v>
                  </c:pt>
                  <c:pt idx="186">
                    <c:v>2.0508334512423207</c:v>
                  </c:pt>
                  <c:pt idx="187">
                    <c:v>3.1119821365839084</c:v>
                  </c:pt>
                  <c:pt idx="188">
                    <c:v>0.98968476590073318</c:v>
                  </c:pt>
                  <c:pt idx="189">
                    <c:v>2.4234165170472508</c:v>
                  </c:pt>
                  <c:pt idx="190">
                    <c:v>1.7917072913591694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</c:numCache>
              </c:numRef>
            </c:minus>
          </c:errBars>
          <c:cat>
            <c:strRef>
              <c:f>Sheet1!$AG$216:$AG$413</c:f>
              <c:strCache>
                <c:ptCount val="198"/>
                <c:pt idx="0">
                  <c:v>PTEN</c:v>
                </c:pt>
                <c:pt idx="1">
                  <c:v>BRCA1</c:v>
                </c:pt>
                <c:pt idx="2">
                  <c:v>BRCA2</c:v>
                </c:pt>
                <c:pt idx="3">
                  <c:v>NF-1</c:v>
                </c:pt>
                <c:pt idx="4">
                  <c:v>0.00 </c:v>
                </c:pt>
                <c:pt idx="5">
                  <c:v>ATM</c:v>
                </c:pt>
                <c:pt idx="6">
                  <c:v>PTCH</c:v>
                </c:pt>
                <c:pt idx="7">
                  <c:v>0.00 </c:v>
                </c:pt>
                <c:pt idx="9">
                  <c:v>maspin</c:v>
                </c:pt>
                <c:pt idx="10">
                  <c:v>DMBT1</c:v>
                </c:pt>
                <c:pt idx="11">
                  <c:v>PIM-1</c:v>
                </c:pt>
                <c:pt idx="12">
                  <c:v>CEA</c:v>
                </c:pt>
                <c:pt idx="13">
                  <c:v>14 3 3</c:v>
                </c:pt>
                <c:pt idx="14">
                  <c:v>survivin</c:v>
                </c:pt>
                <c:pt idx="15">
                  <c:v>Muc1</c:v>
                </c:pt>
                <c:pt idx="16">
                  <c:v>Muc4</c:v>
                </c:pt>
                <c:pt idx="17">
                  <c:v>0.00 </c:v>
                </c:pt>
                <c:pt idx="18">
                  <c:v>0.00 </c:v>
                </c:pt>
                <c:pt idx="19">
                  <c:v>HO-1</c:v>
                </c:pt>
                <c:pt idx="20">
                  <c:v>HSP-27</c:v>
                </c:pt>
                <c:pt idx="21">
                  <c:v>HSP-70</c:v>
                </c:pt>
                <c:pt idx="22">
                  <c:v>HSP-90</c:v>
                </c:pt>
                <c:pt idx="23">
                  <c:v>HSP-90</c:v>
                </c:pt>
                <c:pt idx="24">
                  <c:v>HSP-90-1</c:v>
                </c:pt>
                <c:pt idx="25">
                  <c:v>SOD-1</c:v>
                </c:pt>
                <c:pt idx="26">
                  <c:v>LC3</c:v>
                </c:pt>
                <c:pt idx="27">
                  <c:v>LC3</c:v>
                </c:pt>
                <c:pt idx="28">
                  <c:v>LC3-1</c:v>
                </c:pt>
                <c:pt idx="29">
                  <c:v>GST</c:v>
                </c:pt>
                <c:pt idx="30">
                  <c:v>GST</c:v>
                </c:pt>
                <c:pt idx="31">
                  <c:v>GST-1</c:v>
                </c:pt>
                <c:pt idx="32">
                  <c:v>NOS-1</c:v>
                </c:pt>
                <c:pt idx="33">
                  <c:v>AMPK</c:v>
                </c:pt>
                <c:pt idx="34">
                  <c:v>TERT</c:v>
                </c:pt>
                <c:pt idx="35">
                  <c:v>pAKT1/2/3</c:v>
                </c:pt>
                <c:pt idx="36">
                  <c:v>pAKT1/2/3</c:v>
                </c:pt>
                <c:pt idx="37">
                  <c:v>pAKT1/2/3</c:v>
                </c:pt>
                <c:pt idx="38">
                  <c:v>mTOR</c:v>
                </c:pt>
                <c:pt idx="39">
                  <c:v>PKC</c:v>
                </c:pt>
                <c:pt idx="40">
                  <c:v>MDR</c:v>
                </c:pt>
                <c:pt idx="41">
                  <c:v>leptin</c:v>
                </c:pt>
                <c:pt idx="45">
                  <c:v>0.00 </c:v>
                </c:pt>
                <c:pt idx="46">
                  <c:v>pan-K</c:v>
                </c:pt>
                <c:pt idx="47">
                  <c:v>KL1</c:v>
                </c:pt>
                <c:pt idx="48">
                  <c:v>CK-7</c:v>
                </c:pt>
                <c:pt idx="49">
                  <c:v>CK-14</c:v>
                </c:pt>
                <c:pt idx="50">
                  <c:v>α-actin</c:v>
                </c:pt>
                <c:pt idx="51">
                  <c:v>p63</c:v>
                </c:pt>
                <c:pt idx="52">
                  <c:v>vimentin</c:v>
                </c:pt>
                <c:pt idx="53">
                  <c:v>TGase-1 ( K )</c:v>
                </c:pt>
                <c:pt idx="54">
                  <c:v>TGase-2</c:v>
                </c:pt>
                <c:pt idx="55">
                  <c:v>TGase-3 ( E )</c:v>
                </c:pt>
                <c:pt idx="56">
                  <c:v>TGase-4 ( P )</c:v>
                </c:pt>
                <c:pt idx="57">
                  <c:v>caveolin</c:v>
                </c:pt>
                <c:pt idx="58">
                  <c:v>0.00 </c:v>
                </c:pt>
                <c:pt idx="59">
                  <c:v>0.00 </c:v>
                </c:pt>
                <c:pt idx="60">
                  <c:v>0.00 </c:v>
                </c:pt>
                <c:pt idx="61">
                  <c:v>0.00 </c:v>
                </c:pt>
                <c:pt idx="62">
                  <c:v>TNFα</c:v>
                </c:pt>
                <c:pt idx="63">
                  <c:v>TNFα</c:v>
                </c:pt>
                <c:pt idx="64">
                  <c:v>TNFα-1</c:v>
                </c:pt>
                <c:pt idx="65">
                  <c:v>TNFα-2</c:v>
                </c:pt>
                <c:pt idx="66">
                  <c:v>IL-1</c:v>
                </c:pt>
                <c:pt idx="67">
                  <c:v>IL-1</c:v>
                </c:pt>
                <c:pt idx="68">
                  <c:v>IL-1-1</c:v>
                </c:pt>
                <c:pt idx="69">
                  <c:v>IL-6</c:v>
                </c:pt>
                <c:pt idx="70">
                  <c:v>IL-8</c:v>
                </c:pt>
                <c:pt idx="71">
                  <c:v>IL-10</c:v>
                </c:pt>
                <c:pt idx="72">
                  <c:v>IL-12</c:v>
                </c:pt>
                <c:pt idx="73">
                  <c:v>IL-28</c:v>
                </c:pt>
                <c:pt idx="74">
                  <c:v>IL-28</c:v>
                </c:pt>
                <c:pt idx="75">
                  <c:v>IL-28-1</c:v>
                </c:pt>
                <c:pt idx="76">
                  <c:v>MMP-1</c:v>
                </c:pt>
                <c:pt idx="77">
                  <c:v>MMP-2</c:v>
                </c:pt>
                <c:pt idx="78">
                  <c:v>MMP-2</c:v>
                </c:pt>
                <c:pt idx="79">
                  <c:v>MMP-2-1</c:v>
                </c:pt>
                <c:pt idx="80">
                  <c:v>MMP-3</c:v>
                </c:pt>
                <c:pt idx="81">
                  <c:v>MMP-9</c:v>
                </c:pt>
                <c:pt idx="82">
                  <c:v>MMP-10</c:v>
                </c:pt>
                <c:pt idx="83">
                  <c:v>MMP-12</c:v>
                </c:pt>
                <c:pt idx="84">
                  <c:v>cathepsin C</c:v>
                </c:pt>
                <c:pt idx="85">
                  <c:v>cathepsin G</c:v>
                </c:pt>
                <c:pt idx="86">
                  <c:v>cathepsin K</c:v>
                </c:pt>
                <c:pt idx="87">
                  <c:v>lysozyme</c:v>
                </c:pt>
                <c:pt idx="88">
                  <c:v>lysozyme</c:v>
                </c:pt>
                <c:pt idx="89">
                  <c:v>lysozyme-1</c:v>
                </c:pt>
                <c:pt idx="90">
                  <c:v>LTA4H</c:v>
                </c:pt>
                <c:pt idx="91">
                  <c:v>M-CSF</c:v>
                </c:pt>
                <c:pt idx="92">
                  <c:v>CXCR4</c:v>
                </c:pt>
                <c:pt idx="93">
                  <c:v>LL-37</c:v>
                </c:pt>
                <c:pt idx="94">
                  <c:v>α1-AT</c:v>
                </c:pt>
                <c:pt idx="95">
                  <c:v>α1-AT</c:v>
                </c:pt>
                <c:pt idx="96">
                  <c:v>α1-AT-1</c:v>
                </c:pt>
                <c:pt idx="97">
                  <c:v>CD3</c:v>
                </c:pt>
                <c:pt idx="98">
                  <c:v>CD20</c:v>
                </c:pt>
                <c:pt idx="99">
                  <c:v>CD28</c:v>
                </c:pt>
                <c:pt idx="100">
                  <c:v>CD31</c:v>
                </c:pt>
                <c:pt idx="101">
                  <c:v>CD31</c:v>
                </c:pt>
                <c:pt idx="102">
                  <c:v>CD31-1</c:v>
                </c:pt>
                <c:pt idx="103">
                  <c:v>CD34</c:v>
                </c:pt>
                <c:pt idx="104">
                  <c:v>CD40</c:v>
                </c:pt>
                <c:pt idx="105">
                  <c:v>CD54</c:v>
                </c:pt>
                <c:pt idx="106">
                  <c:v>CD56</c:v>
                </c:pt>
                <c:pt idx="107">
                  <c:v>CD56</c:v>
                </c:pt>
                <c:pt idx="108">
                  <c:v>CD56-1</c:v>
                </c:pt>
                <c:pt idx="109">
                  <c:v>0.00 </c:v>
                </c:pt>
                <c:pt idx="110">
                  <c:v>CD68</c:v>
                </c:pt>
                <c:pt idx="111">
                  <c:v>CD80</c:v>
                </c:pt>
                <c:pt idx="112">
                  <c:v>CD99</c:v>
                </c:pt>
                <c:pt idx="113">
                  <c:v>CD99 (MIC2)-1</c:v>
                </c:pt>
                <c:pt idx="114">
                  <c:v>COX-1</c:v>
                </c:pt>
                <c:pt idx="115">
                  <c:v>COX-2</c:v>
                </c:pt>
                <c:pt idx="116">
                  <c:v>COX-2</c:v>
                </c:pt>
                <c:pt idx="117">
                  <c:v>COX-2-1</c:v>
                </c:pt>
                <c:pt idx="118">
                  <c:v>COX-2-2</c:v>
                </c:pt>
                <c:pt idx="119">
                  <c:v>0.00 </c:v>
                </c:pt>
                <c:pt idx="120">
                  <c:v>0.00 </c:v>
                </c:pt>
                <c:pt idx="121">
                  <c:v>0.00 </c:v>
                </c:pt>
                <c:pt idx="122">
                  <c:v>angiogenin</c:v>
                </c:pt>
                <c:pt idx="123">
                  <c:v>angiogenin</c:v>
                </c:pt>
                <c:pt idx="124">
                  <c:v>angiogenin-1</c:v>
                </c:pt>
                <c:pt idx="125">
                  <c:v>HIF</c:v>
                </c:pt>
                <c:pt idx="126">
                  <c:v>HIF</c:v>
                </c:pt>
                <c:pt idx="127">
                  <c:v>HIF-1</c:v>
                </c:pt>
                <c:pt idx="128">
                  <c:v>ET-1</c:v>
                </c:pt>
                <c:pt idx="129">
                  <c:v>endothelin-1 (ET-1)</c:v>
                </c:pt>
                <c:pt idx="130">
                  <c:v>ET-1-1</c:v>
                </c:pt>
                <c:pt idx="131">
                  <c:v>VEGF-A</c:v>
                </c:pt>
                <c:pt idx="132">
                  <c:v>VEGF-A</c:v>
                </c:pt>
                <c:pt idx="133">
                  <c:v>VEGF-A-1</c:v>
                </c:pt>
                <c:pt idx="134">
                  <c:v>VEGF-C</c:v>
                </c:pt>
                <c:pt idx="135">
                  <c:v>VEGF-C</c:v>
                </c:pt>
                <c:pt idx="136">
                  <c:v>VEGF-C-1</c:v>
                </c:pt>
                <c:pt idx="137">
                  <c:v>vWF</c:v>
                </c:pt>
                <c:pt idx="138">
                  <c:v>vWF</c:v>
                </c:pt>
                <c:pt idx="139">
                  <c:v>vWF-1</c:v>
                </c:pt>
                <c:pt idx="140">
                  <c:v>CMG2</c:v>
                </c:pt>
                <c:pt idx="141">
                  <c:v>CMG2</c:v>
                </c:pt>
                <c:pt idx="142">
                  <c:v>CMG2-1</c:v>
                </c:pt>
                <c:pt idx="143">
                  <c:v>CD31</c:v>
                </c:pt>
                <c:pt idx="144">
                  <c:v>VEGFR2</c:v>
                </c:pt>
                <c:pt idx="145">
                  <c:v>p-VEGFR</c:v>
                </c:pt>
                <c:pt idx="146">
                  <c:v>p-VEGFR</c:v>
                </c:pt>
                <c:pt idx="147">
                  <c:v>p-VEGFR-1</c:v>
                </c:pt>
                <c:pt idx="148">
                  <c:v>FGF-2</c:v>
                </c:pt>
                <c:pt idx="149">
                  <c:v>PDGF-A</c:v>
                </c:pt>
                <c:pt idx="151">
                  <c:v>FLT-4</c:v>
                </c:pt>
                <c:pt idx="152">
                  <c:v>FLT-4</c:v>
                </c:pt>
                <c:pt idx="153">
                  <c:v>FLT-4 (D2-40)-1</c:v>
                </c:pt>
                <c:pt idx="154">
                  <c:v>LYVE-1</c:v>
                </c:pt>
                <c:pt idx="155">
                  <c:v>LYVE-1</c:v>
                </c:pt>
                <c:pt idx="156">
                  <c:v>LYVE-1-1</c:v>
                </c:pt>
                <c:pt idx="157">
                  <c:v>MMP-2</c:v>
                </c:pt>
                <c:pt idx="158">
                  <c:v>plasminogen</c:v>
                </c:pt>
                <c:pt idx="159">
                  <c:v>PAI-1</c:v>
                </c:pt>
                <c:pt idx="163">
                  <c:v>BMP-2</c:v>
                </c:pt>
                <c:pt idx="164">
                  <c:v>BMP-4</c:v>
                </c:pt>
                <c:pt idx="165">
                  <c:v>OPG</c:v>
                </c:pt>
                <c:pt idx="166">
                  <c:v>RANKL</c:v>
                </c:pt>
                <c:pt idx="167">
                  <c:v>osteocalcin</c:v>
                </c:pt>
                <c:pt idx="168">
                  <c:v>osteopontin</c:v>
                </c:pt>
                <c:pt idx="169">
                  <c:v>osteopontin</c:v>
                </c:pt>
                <c:pt idx="170">
                  <c:v>osteopontin-1</c:v>
                </c:pt>
                <c:pt idx="171">
                  <c:v>osteonectin</c:v>
                </c:pt>
                <c:pt idx="172">
                  <c:v>RUNX2</c:v>
                </c:pt>
                <c:pt idx="173">
                  <c:v>RUNX2</c:v>
                </c:pt>
                <c:pt idx="174">
                  <c:v>RUNX2-1</c:v>
                </c:pt>
                <c:pt idx="175">
                  <c:v>osterix</c:v>
                </c:pt>
                <c:pt idx="176">
                  <c:v>ALP</c:v>
                </c:pt>
                <c:pt idx="177">
                  <c:v>ALP</c:v>
                </c:pt>
                <c:pt idx="178">
                  <c:v>ALP-1</c:v>
                </c:pt>
                <c:pt idx="179">
                  <c:v>cathepsin K</c:v>
                </c:pt>
                <c:pt idx="180">
                  <c:v>HSP-90</c:v>
                </c:pt>
                <c:pt idx="182">
                  <c:v>0.00 </c:v>
                </c:pt>
                <c:pt idx="183">
                  <c:v>α-actin</c:v>
                </c:pt>
                <c:pt idx="184">
                  <c:v>PLC-β2</c:v>
                </c:pt>
                <c:pt idx="185">
                  <c:v>PI3K</c:v>
                </c:pt>
                <c:pt idx="186">
                  <c:v>PKC</c:v>
                </c:pt>
                <c:pt idx="187">
                  <c:v>PKC</c:v>
                </c:pt>
                <c:pt idx="188">
                  <c:v>PKC-1</c:v>
                </c:pt>
                <c:pt idx="189">
                  <c:v>p-PKCα</c:v>
                </c:pt>
                <c:pt idx="190">
                  <c:v>FAK</c:v>
                </c:pt>
                <c:pt idx="191">
                  <c:v>Integrin</c:v>
                </c:pt>
                <c:pt idx="192">
                  <c:v>ICAM (CD54)</c:v>
                </c:pt>
                <c:pt idx="193">
                  <c:v>NCAM (CD56)</c:v>
                </c:pt>
                <c:pt idx="194">
                  <c:v>HCAM (CD44)</c:v>
                </c:pt>
                <c:pt idx="195">
                  <c:v>PECAM (CD31)</c:v>
                </c:pt>
                <c:pt idx="196">
                  <c:v>Ep-CAM</c:v>
                </c:pt>
                <c:pt idx="197">
                  <c:v>E-cadherin</c:v>
                </c:pt>
              </c:strCache>
            </c:strRef>
          </c:cat>
          <c:val>
            <c:numRef>
              <c:f>Sheet1!$AI$216:$AI$413</c:f>
              <c:numCache>
                <c:formatCode>0.0_);[Red]\(0.0\)</c:formatCode>
                <c:ptCount val="198"/>
                <c:pt idx="0">
                  <c:v>100.97108512453259</c:v>
                </c:pt>
                <c:pt idx="1">
                  <c:v>98.617781615916982</c:v>
                </c:pt>
                <c:pt idx="2">
                  <c:v>105.21910612012677</c:v>
                </c:pt>
                <c:pt idx="3">
                  <c:v>101.33238642855412</c:v>
                </c:pt>
                <c:pt idx="4">
                  <c:v>0</c:v>
                </c:pt>
                <c:pt idx="5">
                  <c:v>106.00310619419535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99.552899682646625</c:v>
                </c:pt>
                <c:pt idx="11">
                  <c:v>0</c:v>
                </c:pt>
                <c:pt idx="12">
                  <c:v>102.97799742995961</c:v>
                </c:pt>
                <c:pt idx="13">
                  <c:v>95.97001893032575</c:v>
                </c:pt>
                <c:pt idx="14">
                  <c:v>101.75647088763469</c:v>
                </c:pt>
                <c:pt idx="15">
                  <c:v>108.14646412727342</c:v>
                </c:pt>
                <c:pt idx="16">
                  <c:v>107.26307223791704</c:v>
                </c:pt>
                <c:pt idx="19">
                  <c:v>105.85261528243812</c:v>
                </c:pt>
                <c:pt idx="20">
                  <c:v>106.12303585764067</c:v>
                </c:pt>
                <c:pt idx="21">
                  <c:v>120.51266507088533</c:v>
                </c:pt>
                <c:pt idx="22">
                  <c:v>101.18755313792741</c:v>
                </c:pt>
                <c:pt idx="23">
                  <c:v>101.52361841860954</c:v>
                </c:pt>
                <c:pt idx="24">
                  <c:v>100.85148785724527</c:v>
                </c:pt>
                <c:pt idx="25">
                  <c:v>113.98417386860594</c:v>
                </c:pt>
                <c:pt idx="26">
                  <c:v>102.49462762895267</c:v>
                </c:pt>
                <c:pt idx="27">
                  <c:v>100.879393155953</c:v>
                </c:pt>
                <c:pt idx="28">
                  <c:v>104.10986210195234</c:v>
                </c:pt>
                <c:pt idx="29">
                  <c:v>106.67735444189455</c:v>
                </c:pt>
                <c:pt idx="30">
                  <c:v>104.71893887957791</c:v>
                </c:pt>
                <c:pt idx="31">
                  <c:v>108.63577000421118</c:v>
                </c:pt>
                <c:pt idx="32">
                  <c:v>98.976796130862297</c:v>
                </c:pt>
                <c:pt idx="33">
                  <c:v>118.26577242901885</c:v>
                </c:pt>
                <c:pt idx="34">
                  <c:v>103.87829047858705</c:v>
                </c:pt>
                <c:pt idx="35">
                  <c:v>100.00514559465117</c:v>
                </c:pt>
                <c:pt idx="36">
                  <c:v>101.34770784981151</c:v>
                </c:pt>
                <c:pt idx="37">
                  <c:v>98.662583339490837</c:v>
                </c:pt>
                <c:pt idx="38">
                  <c:v>100.64114180441011</c:v>
                </c:pt>
                <c:pt idx="39">
                  <c:v>110.90627259334387</c:v>
                </c:pt>
                <c:pt idx="40">
                  <c:v>98.148892552270127</c:v>
                </c:pt>
                <c:pt idx="41">
                  <c:v>103.37538102496428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103.01613292296987</c:v>
                </c:pt>
                <c:pt idx="52">
                  <c:v>0</c:v>
                </c:pt>
                <c:pt idx="53">
                  <c:v>0</c:v>
                </c:pt>
                <c:pt idx="54">
                  <c:v>101.20833240812384</c:v>
                </c:pt>
                <c:pt idx="55">
                  <c:v>0</c:v>
                </c:pt>
                <c:pt idx="56">
                  <c:v>0</c:v>
                </c:pt>
                <c:pt idx="57">
                  <c:v>103.10174692792368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103.91100079475075</c:v>
                </c:pt>
                <c:pt idx="63">
                  <c:v>102.11526915085301</c:v>
                </c:pt>
                <c:pt idx="64">
                  <c:v>98.752100191050076</c:v>
                </c:pt>
                <c:pt idx="65">
                  <c:v>110.86563304234917</c:v>
                </c:pt>
                <c:pt idx="66">
                  <c:v>100.22879980645533</c:v>
                </c:pt>
                <c:pt idx="67">
                  <c:v>99.247110269347289</c:v>
                </c:pt>
                <c:pt idx="68">
                  <c:v>101.21048934356335</c:v>
                </c:pt>
                <c:pt idx="69">
                  <c:v>93.084704869272031</c:v>
                </c:pt>
                <c:pt idx="70">
                  <c:v>93.880326639905661</c:v>
                </c:pt>
                <c:pt idx="71">
                  <c:v>110.33988781970956</c:v>
                </c:pt>
                <c:pt idx="72">
                  <c:v>117.99227176481928</c:v>
                </c:pt>
                <c:pt idx="73">
                  <c:v>95.65725657607635</c:v>
                </c:pt>
                <c:pt idx="74">
                  <c:v>82.313687237925322</c:v>
                </c:pt>
                <c:pt idx="75">
                  <c:v>109.00082591422738</c:v>
                </c:pt>
                <c:pt idx="76">
                  <c:v>106.09866815317265</c:v>
                </c:pt>
                <c:pt idx="77">
                  <c:v>98.047934353502541</c:v>
                </c:pt>
                <c:pt idx="78">
                  <c:v>102.00540715896804</c:v>
                </c:pt>
                <c:pt idx="79">
                  <c:v>94.090461548037055</c:v>
                </c:pt>
                <c:pt idx="80">
                  <c:v>87.484657088885143</c:v>
                </c:pt>
                <c:pt idx="81">
                  <c:v>121.13671499086969</c:v>
                </c:pt>
                <c:pt idx="82">
                  <c:v>108.80793320806781</c:v>
                </c:pt>
                <c:pt idx="83">
                  <c:v>100.01258156001225</c:v>
                </c:pt>
                <c:pt idx="84">
                  <c:v>103.885122758215</c:v>
                </c:pt>
                <c:pt idx="85">
                  <c:v>108.51147471699809</c:v>
                </c:pt>
                <c:pt idx="86">
                  <c:v>103.59565914506814</c:v>
                </c:pt>
                <c:pt idx="87">
                  <c:v>101.08509355005386</c:v>
                </c:pt>
                <c:pt idx="88">
                  <c:v>102.21871736401012</c:v>
                </c:pt>
                <c:pt idx="89">
                  <c:v>99.951469736097593</c:v>
                </c:pt>
                <c:pt idx="90">
                  <c:v>92.356907821973209</c:v>
                </c:pt>
                <c:pt idx="91">
                  <c:v>107.42640639155374</c:v>
                </c:pt>
                <c:pt idx="92">
                  <c:v>90.281319204575979</c:v>
                </c:pt>
                <c:pt idx="93">
                  <c:v>108.89710295434534</c:v>
                </c:pt>
                <c:pt idx="94">
                  <c:v>103.02410496938725</c:v>
                </c:pt>
                <c:pt idx="95">
                  <c:v>104.38951741870697</c:v>
                </c:pt>
                <c:pt idx="96">
                  <c:v>101.65869252006755</c:v>
                </c:pt>
                <c:pt idx="97">
                  <c:v>98.627767291211896</c:v>
                </c:pt>
                <c:pt idx="98">
                  <c:v>100.54827340561761</c:v>
                </c:pt>
                <c:pt idx="99">
                  <c:v>102.83769729738239</c:v>
                </c:pt>
                <c:pt idx="100">
                  <c:v>105.39078278744833</c:v>
                </c:pt>
                <c:pt idx="101">
                  <c:v>113.94282423093233</c:v>
                </c:pt>
                <c:pt idx="102">
                  <c:v>96.83874134396433</c:v>
                </c:pt>
                <c:pt idx="103">
                  <c:v>98.055516388042648</c:v>
                </c:pt>
                <c:pt idx="104">
                  <c:v>100.6855029529264</c:v>
                </c:pt>
                <c:pt idx="105">
                  <c:v>106.73343679448375</c:v>
                </c:pt>
                <c:pt idx="106">
                  <c:v>101.00271476750831</c:v>
                </c:pt>
                <c:pt idx="107">
                  <c:v>107.25210247867494</c:v>
                </c:pt>
                <c:pt idx="108">
                  <c:v>94.753327056341661</c:v>
                </c:pt>
                <c:pt idx="109">
                  <c:v>0</c:v>
                </c:pt>
                <c:pt idx="110">
                  <c:v>104.15832415596861</c:v>
                </c:pt>
                <c:pt idx="111">
                  <c:v>100.57678025336483</c:v>
                </c:pt>
                <c:pt idx="112">
                  <c:v>97.981196173541349</c:v>
                </c:pt>
                <c:pt idx="113">
                  <c:v>0</c:v>
                </c:pt>
                <c:pt idx="114">
                  <c:v>96.529428418318972</c:v>
                </c:pt>
                <c:pt idx="115">
                  <c:v>98.984908663564838</c:v>
                </c:pt>
                <c:pt idx="116">
                  <c:v>93.181088619570758</c:v>
                </c:pt>
                <c:pt idx="117">
                  <c:v>102.76022002907661</c:v>
                </c:pt>
                <c:pt idx="118">
                  <c:v>101.01341734204716</c:v>
                </c:pt>
                <c:pt idx="120">
                  <c:v>0</c:v>
                </c:pt>
                <c:pt idx="121">
                  <c:v>0</c:v>
                </c:pt>
                <c:pt idx="122">
                  <c:v>92.965506943126371</c:v>
                </c:pt>
                <c:pt idx="123">
                  <c:v>90.859965540000516</c:v>
                </c:pt>
                <c:pt idx="124">
                  <c:v>95.071048346252226</c:v>
                </c:pt>
                <c:pt idx="125">
                  <c:v>102.87723519841592</c:v>
                </c:pt>
                <c:pt idx="126">
                  <c:v>105.40017055314354</c:v>
                </c:pt>
                <c:pt idx="127">
                  <c:v>100.3542998436883</c:v>
                </c:pt>
                <c:pt idx="128">
                  <c:v>100.93987364211794</c:v>
                </c:pt>
                <c:pt idx="129">
                  <c:v>105.98518875648114</c:v>
                </c:pt>
                <c:pt idx="130">
                  <c:v>95.894558527754754</c:v>
                </c:pt>
                <c:pt idx="131">
                  <c:v>95.844688347817069</c:v>
                </c:pt>
                <c:pt idx="132">
                  <c:v>90.254395666257466</c:v>
                </c:pt>
                <c:pt idx="133">
                  <c:v>101.43498102937667</c:v>
                </c:pt>
                <c:pt idx="134">
                  <c:v>100.39770094711162</c:v>
                </c:pt>
                <c:pt idx="135">
                  <c:v>100.39770094711162</c:v>
                </c:pt>
                <c:pt idx="137">
                  <c:v>101.63877031368571</c:v>
                </c:pt>
                <c:pt idx="138">
                  <c:v>103.64569798972634</c:v>
                </c:pt>
                <c:pt idx="139">
                  <c:v>99.631842637645065</c:v>
                </c:pt>
                <c:pt idx="140">
                  <c:v>102.43966261746556</c:v>
                </c:pt>
                <c:pt idx="141">
                  <c:v>97.114866418802734</c:v>
                </c:pt>
                <c:pt idx="142">
                  <c:v>107.7644588161284</c:v>
                </c:pt>
                <c:pt idx="143">
                  <c:v>105.39078278744833</c:v>
                </c:pt>
                <c:pt idx="144">
                  <c:v>99.660367179830388</c:v>
                </c:pt>
                <c:pt idx="145">
                  <c:v>99.844462638454331</c:v>
                </c:pt>
                <c:pt idx="146">
                  <c:v>98.707087368138176</c:v>
                </c:pt>
                <c:pt idx="147">
                  <c:v>100.98183790877047</c:v>
                </c:pt>
                <c:pt idx="148">
                  <c:v>98.688182202828557</c:v>
                </c:pt>
                <c:pt idx="149">
                  <c:v>97.56937001911588</c:v>
                </c:pt>
                <c:pt idx="151">
                  <c:v>99.387758081114498</c:v>
                </c:pt>
                <c:pt idx="152">
                  <c:v>107.19214330501757</c:v>
                </c:pt>
                <c:pt idx="153">
                  <c:v>91.583372857211444</c:v>
                </c:pt>
                <c:pt idx="154">
                  <c:v>99.108943989959101</c:v>
                </c:pt>
                <c:pt idx="155">
                  <c:v>97.527201891091536</c:v>
                </c:pt>
                <c:pt idx="156">
                  <c:v>100.69068608882665</c:v>
                </c:pt>
                <c:pt idx="157">
                  <c:v>98.047934353502541</c:v>
                </c:pt>
                <c:pt idx="158">
                  <c:v>99.612154434730044</c:v>
                </c:pt>
                <c:pt idx="159">
                  <c:v>101.70250777219101</c:v>
                </c:pt>
                <c:pt idx="163">
                  <c:v>104.298941394057</c:v>
                </c:pt>
                <c:pt idx="164">
                  <c:v>0</c:v>
                </c:pt>
                <c:pt idx="165">
                  <c:v>100.08706490968852</c:v>
                </c:pt>
                <c:pt idx="166">
                  <c:v>107.66339671746714</c:v>
                </c:pt>
                <c:pt idx="167">
                  <c:v>94.890739124083566</c:v>
                </c:pt>
                <c:pt idx="168">
                  <c:v>102.72248752003418</c:v>
                </c:pt>
                <c:pt idx="169">
                  <c:v>104.40510919348294</c:v>
                </c:pt>
                <c:pt idx="170">
                  <c:v>101.03986584658541</c:v>
                </c:pt>
                <c:pt idx="171">
                  <c:v>105.6290027042601</c:v>
                </c:pt>
                <c:pt idx="172">
                  <c:v>97.805455160412961</c:v>
                </c:pt>
                <c:pt idx="173">
                  <c:v>97.335772386666264</c:v>
                </c:pt>
                <c:pt idx="174">
                  <c:v>98.275137934159659</c:v>
                </c:pt>
                <c:pt idx="175">
                  <c:v>102.05037940058293</c:v>
                </c:pt>
                <c:pt idx="176">
                  <c:v>101.07936227936048</c:v>
                </c:pt>
                <c:pt idx="177">
                  <c:v>101.41079635664836</c:v>
                </c:pt>
                <c:pt idx="178">
                  <c:v>100.74792820207261</c:v>
                </c:pt>
                <c:pt idx="179">
                  <c:v>103.59565914506814</c:v>
                </c:pt>
                <c:pt idx="180">
                  <c:v>101.52361841860954</c:v>
                </c:pt>
                <c:pt idx="182">
                  <c:v>0</c:v>
                </c:pt>
                <c:pt idx="183">
                  <c:v>98.314442309603649</c:v>
                </c:pt>
                <c:pt idx="184">
                  <c:v>101.36773596015989</c:v>
                </c:pt>
                <c:pt idx="185">
                  <c:v>105.06530204032489</c:v>
                </c:pt>
                <c:pt idx="186">
                  <c:v>109.2277981635936</c:v>
                </c:pt>
                <c:pt idx="187">
                  <c:v>110.90627259334387</c:v>
                </c:pt>
                <c:pt idx="188">
                  <c:v>107.54932373384334</c:v>
                </c:pt>
                <c:pt idx="189">
                  <c:v>101.12432753912029</c:v>
                </c:pt>
                <c:pt idx="190">
                  <c:v>101.24322916051891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</c:numCache>
            </c:numRef>
          </c:val>
        </c:ser>
        <c:ser>
          <c:idx val="1"/>
          <c:order val="1"/>
          <c:tx>
            <c:strRef>
              <c:f>Sheet1!$AJ$6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5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Sheet1!$AM$216:$AM$413</c:f>
                <c:numCache>
                  <c:formatCode>General</c:formatCode>
                  <c:ptCount val="198"/>
                  <c:pt idx="0">
                    <c:v>4.2926173852784331</c:v>
                  </c:pt>
                  <c:pt idx="1">
                    <c:v>0.3400071809532253</c:v>
                  </c:pt>
                  <c:pt idx="2">
                    <c:v>3.0496852460576429</c:v>
                  </c:pt>
                  <c:pt idx="3">
                    <c:v>3.3142165257933907</c:v>
                  </c:pt>
                  <c:pt idx="4">
                    <c:v>0</c:v>
                  </c:pt>
                  <c:pt idx="5">
                    <c:v>1.6407344100481316</c:v>
                  </c:pt>
                  <c:pt idx="6">
                    <c:v>0</c:v>
                  </c:pt>
                  <c:pt idx="7">
                    <c:v>0</c:v>
                  </c:pt>
                  <c:pt idx="9">
                    <c:v>0</c:v>
                  </c:pt>
                  <c:pt idx="10">
                    <c:v>0.74685517797759648</c:v>
                  </c:pt>
                  <c:pt idx="11">
                    <c:v>0</c:v>
                  </c:pt>
                  <c:pt idx="12">
                    <c:v>1.7817712358305384</c:v>
                  </c:pt>
                  <c:pt idx="13">
                    <c:v>2.8104008632591464</c:v>
                  </c:pt>
                  <c:pt idx="14">
                    <c:v>2.2616448948222798</c:v>
                  </c:pt>
                  <c:pt idx="15">
                    <c:v>4.0436512580217894</c:v>
                  </c:pt>
                  <c:pt idx="16">
                    <c:v>2.1333653928862217</c:v>
                  </c:pt>
                  <c:pt idx="19">
                    <c:v>1.9362152316181391</c:v>
                  </c:pt>
                  <c:pt idx="20">
                    <c:v>1.4427754403698347</c:v>
                  </c:pt>
                  <c:pt idx="21">
                    <c:v>4.9205044712409336</c:v>
                  </c:pt>
                  <c:pt idx="22">
                    <c:v>3.9570744637687776</c:v>
                  </c:pt>
                  <c:pt idx="23">
                    <c:v>3.7997330815094226</c:v>
                  </c:pt>
                  <c:pt idx="24">
                    <c:v>4.1144158460281322</c:v>
                  </c:pt>
                  <c:pt idx="25">
                    <c:v>1.132209591516584</c:v>
                  </c:pt>
                  <c:pt idx="26">
                    <c:v>4.0171018794736417</c:v>
                  </c:pt>
                  <c:pt idx="27">
                    <c:v>5.3960552125604542</c:v>
                  </c:pt>
                  <c:pt idx="28">
                    <c:v>2.6381485463868288</c:v>
                  </c:pt>
                  <c:pt idx="29">
                    <c:v>2.8369139986319403</c:v>
                  </c:pt>
                  <c:pt idx="30">
                    <c:v>2.7210275398543744</c:v>
                  </c:pt>
                  <c:pt idx="31">
                    <c:v>2.9528004574095061</c:v>
                  </c:pt>
                  <c:pt idx="32">
                    <c:v>3.5169803573409726</c:v>
                  </c:pt>
                  <c:pt idx="33">
                    <c:v>4.023713765865681</c:v>
                  </c:pt>
                  <c:pt idx="34">
                    <c:v>2.6269509298460818</c:v>
                  </c:pt>
                  <c:pt idx="35">
                    <c:v>1.061918274155083</c:v>
                  </c:pt>
                  <c:pt idx="36">
                    <c:v>1.7051911484117763</c:v>
                  </c:pt>
                  <c:pt idx="37">
                    <c:v>0.41864539989838961</c:v>
                  </c:pt>
                  <c:pt idx="38">
                    <c:v>4.0907782112448974</c:v>
                  </c:pt>
                  <c:pt idx="39">
                    <c:v>2.6103696706631907</c:v>
                  </c:pt>
                  <c:pt idx="40">
                    <c:v>2.3973387116832283</c:v>
                  </c:pt>
                  <c:pt idx="41">
                    <c:v>2.6310219894427846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2.3083337525497782</c:v>
                  </c:pt>
                  <c:pt idx="52">
                    <c:v>0</c:v>
                  </c:pt>
                  <c:pt idx="53">
                    <c:v>0</c:v>
                  </c:pt>
                  <c:pt idx="54">
                    <c:v>1.9510423909822743</c:v>
                  </c:pt>
                  <c:pt idx="55">
                    <c:v>0</c:v>
                  </c:pt>
                  <c:pt idx="56">
                    <c:v>0</c:v>
                  </c:pt>
                  <c:pt idx="57">
                    <c:v>0.63375482991869025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1.9223378447099373</c:v>
                  </c:pt>
                  <c:pt idx="63">
                    <c:v>2.2962862208669357</c:v>
                  </c:pt>
                  <c:pt idx="64">
                    <c:v>1.3645102519873951</c:v>
                  </c:pt>
                  <c:pt idx="65">
                    <c:v>2.1062170612754811</c:v>
                  </c:pt>
                  <c:pt idx="66">
                    <c:v>1.3375948952058077</c:v>
                  </c:pt>
                  <c:pt idx="67">
                    <c:v>1.9386084886602508</c:v>
                  </c:pt>
                  <c:pt idx="68">
                    <c:v>0.73658130175136449</c:v>
                  </c:pt>
                  <c:pt idx="69">
                    <c:v>3.8973402200679717</c:v>
                  </c:pt>
                  <c:pt idx="70">
                    <c:v>1.6461930823538711</c:v>
                  </c:pt>
                  <c:pt idx="71">
                    <c:v>2.2111356246367802</c:v>
                  </c:pt>
                  <c:pt idx="72">
                    <c:v>2.1422129901267093</c:v>
                  </c:pt>
                  <c:pt idx="73">
                    <c:v>2.4368512369361515</c:v>
                  </c:pt>
                  <c:pt idx="74">
                    <c:v>1.3534347847081856</c:v>
                  </c:pt>
                  <c:pt idx="75">
                    <c:v>3.5202676891641174</c:v>
                  </c:pt>
                  <c:pt idx="76">
                    <c:v>4.1694535428446144</c:v>
                  </c:pt>
                  <c:pt idx="77">
                    <c:v>4.2531726190589465</c:v>
                  </c:pt>
                  <c:pt idx="78">
                    <c:v>4.116152050055069</c:v>
                  </c:pt>
                  <c:pt idx="79">
                    <c:v>4.390193188062824</c:v>
                  </c:pt>
                  <c:pt idx="80">
                    <c:v>1.7410329175557653</c:v>
                  </c:pt>
                  <c:pt idx="81">
                    <c:v>3.7591214022108588</c:v>
                  </c:pt>
                  <c:pt idx="82">
                    <c:v>0.92654511934145922</c:v>
                  </c:pt>
                  <c:pt idx="83">
                    <c:v>3.3831082506618388</c:v>
                  </c:pt>
                  <c:pt idx="84">
                    <c:v>2.8355624787207603</c:v>
                  </c:pt>
                  <c:pt idx="85">
                    <c:v>1.8913999655573734</c:v>
                  </c:pt>
                  <c:pt idx="86">
                    <c:v>3.0615257736606702</c:v>
                  </c:pt>
                  <c:pt idx="87">
                    <c:v>1.766493886170839</c:v>
                  </c:pt>
                  <c:pt idx="88">
                    <c:v>3.2416478089265222</c:v>
                  </c:pt>
                  <c:pt idx="89">
                    <c:v>0.29133996341515567</c:v>
                  </c:pt>
                  <c:pt idx="90">
                    <c:v>2.4780675502605929</c:v>
                  </c:pt>
                  <c:pt idx="91">
                    <c:v>1.7361835539470731</c:v>
                  </c:pt>
                  <c:pt idx="92">
                    <c:v>2.1055153194259826</c:v>
                  </c:pt>
                  <c:pt idx="93">
                    <c:v>1.7330719290983791</c:v>
                  </c:pt>
                  <c:pt idx="94">
                    <c:v>0.4489340963931332</c:v>
                  </c:pt>
                  <c:pt idx="95">
                    <c:v>0</c:v>
                  </c:pt>
                  <c:pt idx="96">
                    <c:v>0.89786819278626639</c:v>
                  </c:pt>
                  <c:pt idx="97">
                    <c:v>3.2678007057089751</c:v>
                  </c:pt>
                  <c:pt idx="98">
                    <c:v>1.7769239977685229</c:v>
                  </c:pt>
                  <c:pt idx="99">
                    <c:v>1.7535364350327214</c:v>
                  </c:pt>
                  <c:pt idx="100">
                    <c:v>3.201135010908541</c:v>
                  </c:pt>
                  <c:pt idx="101">
                    <c:v>3.639944302485751</c:v>
                  </c:pt>
                  <c:pt idx="102">
                    <c:v>2.7623257193313311</c:v>
                  </c:pt>
                  <c:pt idx="103">
                    <c:v>2.0579918922519838</c:v>
                  </c:pt>
                  <c:pt idx="104">
                    <c:v>2.3024811217047638</c:v>
                  </c:pt>
                  <c:pt idx="105">
                    <c:v>3.2192525055889236</c:v>
                  </c:pt>
                  <c:pt idx="106">
                    <c:v>4.0322819683570321</c:v>
                  </c:pt>
                  <c:pt idx="107">
                    <c:v>2.8952718322010558</c:v>
                  </c:pt>
                  <c:pt idx="108">
                    <c:v>5.1692921045130085</c:v>
                  </c:pt>
                  <c:pt idx="109">
                    <c:v>0</c:v>
                  </c:pt>
                  <c:pt idx="110">
                    <c:v>2.1690468398216707</c:v>
                  </c:pt>
                  <c:pt idx="111">
                    <c:v>1.522794712758532</c:v>
                  </c:pt>
                  <c:pt idx="112">
                    <c:v>1.8466104382158637</c:v>
                  </c:pt>
                  <c:pt idx="113">
                    <c:v>0</c:v>
                  </c:pt>
                  <c:pt idx="114">
                    <c:v>10.464827170696019</c:v>
                  </c:pt>
                  <c:pt idx="115">
                    <c:v>3.3562755122363797</c:v>
                  </c:pt>
                  <c:pt idx="116">
                    <c:v>4.3660826037641876</c:v>
                  </c:pt>
                  <c:pt idx="117">
                    <c:v>2.5540859818780031</c:v>
                  </c:pt>
                  <c:pt idx="118">
                    <c:v>3.1486579510669488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2.0550477249299242</c:v>
                  </c:pt>
                  <c:pt idx="123">
                    <c:v>2.5064722871871408</c:v>
                  </c:pt>
                  <c:pt idx="124">
                    <c:v>1.6036231626727071</c:v>
                  </c:pt>
                  <c:pt idx="125">
                    <c:v>1.5445406150427941</c:v>
                  </c:pt>
                  <c:pt idx="126">
                    <c:v>2.0867536411700929</c:v>
                  </c:pt>
                  <c:pt idx="127">
                    <c:v>1.0023275889154952</c:v>
                  </c:pt>
                  <c:pt idx="128">
                    <c:v>3.8805158749285158</c:v>
                  </c:pt>
                  <c:pt idx="129">
                    <c:v>1.9304147109415535</c:v>
                  </c:pt>
                  <c:pt idx="130">
                    <c:v>5.8306170389154781</c:v>
                  </c:pt>
                  <c:pt idx="131">
                    <c:v>4.2374945696372501</c:v>
                  </c:pt>
                  <c:pt idx="132">
                    <c:v>5.6140175001682771</c:v>
                  </c:pt>
                  <c:pt idx="133">
                    <c:v>2.8609716391062237</c:v>
                  </c:pt>
                  <c:pt idx="134">
                    <c:v>1.2587821984969874</c:v>
                  </c:pt>
                  <c:pt idx="135">
                    <c:v>1.2587821984969874</c:v>
                  </c:pt>
                  <c:pt idx="137">
                    <c:v>2.890821737641053</c:v>
                  </c:pt>
                  <c:pt idx="138">
                    <c:v>1.6980614733355242</c:v>
                  </c:pt>
                  <c:pt idx="139">
                    <c:v>4.0835820019465823</c:v>
                  </c:pt>
                  <c:pt idx="140">
                    <c:v>2.1817800770648246</c:v>
                  </c:pt>
                  <c:pt idx="141">
                    <c:v>0.8155898472474219</c:v>
                  </c:pt>
                  <c:pt idx="142">
                    <c:v>3.547970306882227</c:v>
                  </c:pt>
                  <c:pt idx="143">
                    <c:v>3.201135010908541</c:v>
                  </c:pt>
                  <c:pt idx="144">
                    <c:v>1.9563526501958504</c:v>
                  </c:pt>
                  <c:pt idx="145">
                    <c:v>2.9090688592936083</c:v>
                  </c:pt>
                  <c:pt idx="146">
                    <c:v>2.3455607340226132</c:v>
                  </c:pt>
                  <c:pt idx="147">
                    <c:v>3.4725769845646033</c:v>
                  </c:pt>
                  <c:pt idx="148">
                    <c:v>1.9191978493203696</c:v>
                  </c:pt>
                  <c:pt idx="149">
                    <c:v>2.1849201371138851</c:v>
                  </c:pt>
                  <c:pt idx="151">
                    <c:v>4.9944640957532691</c:v>
                  </c:pt>
                  <c:pt idx="152">
                    <c:v>4.340294952737807</c:v>
                  </c:pt>
                  <c:pt idx="153">
                    <c:v>5.6486332387687312</c:v>
                  </c:pt>
                  <c:pt idx="154">
                    <c:v>2.7392655982848826</c:v>
                  </c:pt>
                  <c:pt idx="155">
                    <c:v>1.2151821753306606</c:v>
                  </c:pt>
                  <c:pt idx="156">
                    <c:v>4.2633490212391045</c:v>
                  </c:pt>
                  <c:pt idx="157">
                    <c:v>4.2531726190589465</c:v>
                  </c:pt>
                  <c:pt idx="158">
                    <c:v>0.96988746200845499</c:v>
                  </c:pt>
                  <c:pt idx="159">
                    <c:v>0.55138300347145019</c:v>
                  </c:pt>
                  <c:pt idx="163">
                    <c:v>3.2135985470740867</c:v>
                  </c:pt>
                  <c:pt idx="164">
                    <c:v>0</c:v>
                  </c:pt>
                  <c:pt idx="165">
                    <c:v>1.9069909846238318</c:v>
                  </c:pt>
                  <c:pt idx="166">
                    <c:v>3.1980564729870338</c:v>
                  </c:pt>
                  <c:pt idx="167">
                    <c:v>3.1488942614084734</c:v>
                  </c:pt>
                  <c:pt idx="168">
                    <c:v>4.7449239636396037</c:v>
                  </c:pt>
                  <c:pt idx="169">
                    <c:v>6.5806865251320668</c:v>
                  </c:pt>
                  <c:pt idx="170">
                    <c:v>2.9091614021471415</c:v>
                  </c:pt>
                  <c:pt idx="171">
                    <c:v>3.7981759959809178</c:v>
                  </c:pt>
                  <c:pt idx="172">
                    <c:v>1.5866060044295933</c:v>
                  </c:pt>
                  <c:pt idx="173">
                    <c:v>2.268407775230497</c:v>
                  </c:pt>
                  <c:pt idx="174">
                    <c:v>0.90480423362868967</c:v>
                  </c:pt>
                  <c:pt idx="175">
                    <c:v>2.3491132059971016</c:v>
                  </c:pt>
                  <c:pt idx="176">
                    <c:v>0.58484929025518162</c:v>
                  </c:pt>
                  <c:pt idx="177">
                    <c:v>0.62612482005679737</c:v>
                  </c:pt>
                  <c:pt idx="178">
                    <c:v>0.54357376045356587</c:v>
                  </c:pt>
                  <c:pt idx="179">
                    <c:v>3.0615257736606702</c:v>
                  </c:pt>
                  <c:pt idx="180">
                    <c:v>3.7997330815094226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4.2873620226059028</c:v>
                  </c:pt>
                  <c:pt idx="185">
                    <c:v>4.8218054967149664</c:v>
                  </c:pt>
                  <c:pt idx="186">
                    <c:v>1.7008916723027112</c:v>
                  </c:pt>
                  <c:pt idx="187">
                    <c:v>2.6103696706631907</c:v>
                  </c:pt>
                  <c:pt idx="188">
                    <c:v>0.79141367394223183</c:v>
                  </c:pt>
                  <c:pt idx="189">
                    <c:v>3.2239629612990486</c:v>
                  </c:pt>
                  <c:pt idx="190">
                    <c:v>1.4606772875989931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</c:numCache>
              </c:numRef>
            </c:plus>
            <c:minus>
              <c:numRef>
                <c:f>Sheet1!$AN$216:$AN$413</c:f>
                <c:numCache>
                  <c:formatCode>General</c:formatCode>
                  <c:ptCount val="198"/>
                  <c:pt idx="0">
                    <c:v>4.8117575386799505</c:v>
                  </c:pt>
                  <c:pt idx="1">
                    <c:v>0.50905592554172041</c:v>
                  </c:pt>
                  <c:pt idx="2">
                    <c:v>1.4708319011908164</c:v>
                  </c:pt>
                  <c:pt idx="3">
                    <c:v>2.1425656499503334</c:v>
                  </c:pt>
                  <c:pt idx="4">
                    <c:v>0</c:v>
                  </c:pt>
                  <c:pt idx="5">
                    <c:v>2.7696479355343104</c:v>
                  </c:pt>
                  <c:pt idx="6">
                    <c:v>0</c:v>
                  </c:pt>
                  <c:pt idx="7">
                    <c:v>0</c:v>
                  </c:pt>
                  <c:pt idx="9">
                    <c:v>0</c:v>
                  </c:pt>
                  <c:pt idx="10">
                    <c:v>1.0764013648254052</c:v>
                  </c:pt>
                  <c:pt idx="11">
                    <c:v>0</c:v>
                  </c:pt>
                  <c:pt idx="12">
                    <c:v>2.9902571863180665</c:v>
                  </c:pt>
                  <c:pt idx="13">
                    <c:v>1.1537064140453024</c:v>
                  </c:pt>
                  <c:pt idx="14">
                    <c:v>1.9851235769403215</c:v>
                  </c:pt>
                  <c:pt idx="15">
                    <c:v>1.911254225492105</c:v>
                  </c:pt>
                  <c:pt idx="16">
                    <c:v>1.8756022662317127</c:v>
                  </c:pt>
                  <c:pt idx="19">
                    <c:v>4.0112747884998372</c:v>
                  </c:pt>
                  <c:pt idx="20">
                    <c:v>2.6427717835340445</c:v>
                  </c:pt>
                  <c:pt idx="21">
                    <c:v>3.343200974089259</c:v>
                  </c:pt>
                  <c:pt idx="22">
                    <c:v>3.2423336701902454</c:v>
                  </c:pt>
                  <c:pt idx="23">
                    <c:v>3.258756161705354</c:v>
                  </c:pt>
                  <c:pt idx="24">
                    <c:v>3.2259111786751369</c:v>
                  </c:pt>
                  <c:pt idx="25">
                    <c:v>2.6922061206236925</c:v>
                  </c:pt>
                  <c:pt idx="26">
                    <c:v>3.1692876722200793</c:v>
                  </c:pt>
                  <c:pt idx="27">
                    <c:v>3.43453365393973</c:v>
                  </c:pt>
                  <c:pt idx="28">
                    <c:v>2.9040416905004283</c:v>
                  </c:pt>
                  <c:pt idx="29">
                    <c:v>4.5916336236248156</c:v>
                  </c:pt>
                  <c:pt idx="30">
                    <c:v>4.4744311337220051</c:v>
                  </c:pt>
                  <c:pt idx="31">
                    <c:v>4.7088361135276262</c:v>
                  </c:pt>
                  <c:pt idx="32">
                    <c:v>5.2099386258225788</c:v>
                  </c:pt>
                  <c:pt idx="33">
                    <c:v>4.6474369942222431</c:v>
                  </c:pt>
                  <c:pt idx="34">
                    <c:v>2.5629855589022212</c:v>
                  </c:pt>
                  <c:pt idx="35">
                    <c:v>1.2798619481940994</c:v>
                  </c:pt>
                  <c:pt idx="36">
                    <c:v>2.1284076819969897</c:v>
                  </c:pt>
                  <c:pt idx="37">
                    <c:v>0.4313162143912091</c:v>
                  </c:pt>
                  <c:pt idx="38">
                    <c:v>4.0557426308957236</c:v>
                  </c:pt>
                  <c:pt idx="39">
                    <c:v>3.1119821365839084</c:v>
                  </c:pt>
                  <c:pt idx="40">
                    <c:v>5.1824110029710369</c:v>
                  </c:pt>
                  <c:pt idx="41">
                    <c:v>2.2581941620963351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5.3889274756919523</c:v>
                  </c:pt>
                  <c:pt idx="52">
                    <c:v>0</c:v>
                  </c:pt>
                  <c:pt idx="53">
                    <c:v>0</c:v>
                  </c:pt>
                  <c:pt idx="54">
                    <c:v>2.6631394108016222</c:v>
                  </c:pt>
                  <c:pt idx="55">
                    <c:v>0</c:v>
                  </c:pt>
                  <c:pt idx="56">
                    <c:v>0</c:v>
                  </c:pt>
                  <c:pt idx="57">
                    <c:v>0.55173090881130016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2.1615153936949434</c:v>
                  </c:pt>
                  <c:pt idx="63">
                    <c:v>3.3126064847654115</c:v>
                  </c:pt>
                  <c:pt idx="64">
                    <c:v>1.9825136879748555</c:v>
                  </c:pt>
                  <c:pt idx="65">
                    <c:v>1.1894260083445622</c:v>
                  </c:pt>
                  <c:pt idx="66">
                    <c:v>1.7430313423427308</c:v>
                  </c:pt>
                  <c:pt idx="67">
                    <c:v>3.0286908190896868</c:v>
                  </c:pt>
                  <c:pt idx="68">
                    <c:v>0.45737186559577492</c:v>
                  </c:pt>
                  <c:pt idx="69">
                    <c:v>3.5448038546750196</c:v>
                  </c:pt>
                  <c:pt idx="70">
                    <c:v>1.6168728934443943</c:v>
                  </c:pt>
                  <c:pt idx="71">
                    <c:v>3.4678101135279977</c:v>
                  </c:pt>
                  <c:pt idx="72">
                    <c:v>0.85598488396346029</c:v>
                  </c:pt>
                  <c:pt idx="73">
                    <c:v>1.9870086984869479</c:v>
                  </c:pt>
                  <c:pt idx="74">
                    <c:v>1.5279681260875893</c:v>
                  </c:pt>
                  <c:pt idx="75">
                    <c:v>2.4460492708863066</c:v>
                  </c:pt>
                  <c:pt idx="76">
                    <c:v>4.6546065528698453</c:v>
                  </c:pt>
                  <c:pt idx="77">
                    <c:v>3.8758206062933716</c:v>
                  </c:pt>
                  <c:pt idx="78">
                    <c:v>3.0262004696627534</c:v>
                  </c:pt>
                  <c:pt idx="79">
                    <c:v>4.7254407429239897</c:v>
                  </c:pt>
                  <c:pt idx="80">
                    <c:v>2.1604839391876207</c:v>
                  </c:pt>
                  <c:pt idx="81">
                    <c:v>3.5642316639652236</c:v>
                  </c:pt>
                  <c:pt idx="82">
                    <c:v>1.7814790934298794</c:v>
                  </c:pt>
                  <c:pt idx="83">
                    <c:v>3.5065241714487376</c:v>
                  </c:pt>
                  <c:pt idx="84">
                    <c:v>2.4274713946694484</c:v>
                  </c:pt>
                  <c:pt idx="85">
                    <c:v>2.8468720544141997</c:v>
                  </c:pt>
                  <c:pt idx="86">
                    <c:v>4.0436530068245515</c:v>
                  </c:pt>
                  <c:pt idx="87">
                    <c:v>2.2288384059840878</c:v>
                  </c:pt>
                  <c:pt idx="88">
                    <c:v>1.6089739330462689</c:v>
                  </c:pt>
                  <c:pt idx="89">
                    <c:v>2.8487028789219062</c:v>
                  </c:pt>
                  <c:pt idx="90">
                    <c:v>2.1801481494518908</c:v>
                  </c:pt>
                  <c:pt idx="91">
                    <c:v>1.9720100756116667</c:v>
                  </c:pt>
                  <c:pt idx="92">
                    <c:v>3.6080774744433417</c:v>
                  </c:pt>
                  <c:pt idx="93">
                    <c:v>3.2197886314777131</c:v>
                  </c:pt>
                  <c:pt idx="94">
                    <c:v>2.2706219015912792</c:v>
                  </c:pt>
                  <c:pt idx="95">
                    <c:v>0.83974026330327378</c:v>
                  </c:pt>
                  <c:pt idx="96">
                    <c:v>3.701503539879285</c:v>
                  </c:pt>
                  <c:pt idx="97">
                    <c:v>2.5662838920922098</c:v>
                  </c:pt>
                  <c:pt idx="98">
                    <c:v>4.4497095435448362</c:v>
                  </c:pt>
                  <c:pt idx="99">
                    <c:v>5.7827510413578187</c:v>
                  </c:pt>
                  <c:pt idx="100">
                    <c:v>5.5867791668363536</c:v>
                  </c:pt>
                  <c:pt idx="101">
                    <c:v>1.7671583030155287</c:v>
                  </c:pt>
                  <c:pt idx="102">
                    <c:v>9.4064000306571778</c:v>
                  </c:pt>
                  <c:pt idx="103">
                    <c:v>5.2581507089565704</c:v>
                  </c:pt>
                  <c:pt idx="104">
                    <c:v>3.8636224736732663</c:v>
                  </c:pt>
                  <c:pt idx="105">
                    <c:v>2.1397542166363421</c:v>
                  </c:pt>
                  <c:pt idx="106">
                    <c:v>3.1109788104225213</c:v>
                  </c:pt>
                  <c:pt idx="107">
                    <c:v>2.102689394966931</c:v>
                  </c:pt>
                  <c:pt idx="108">
                    <c:v>4.1192682258781117</c:v>
                  </c:pt>
                  <c:pt idx="109">
                    <c:v>0</c:v>
                  </c:pt>
                  <c:pt idx="110">
                    <c:v>2.3172990537297928</c:v>
                  </c:pt>
                  <c:pt idx="111">
                    <c:v>1.7440157508377794</c:v>
                  </c:pt>
                  <c:pt idx="112">
                    <c:v>1.7267833725260864</c:v>
                  </c:pt>
                  <c:pt idx="113">
                    <c:v>0</c:v>
                  </c:pt>
                  <c:pt idx="114">
                    <c:v>10.626611084233485</c:v>
                  </c:pt>
                  <c:pt idx="115">
                    <c:v>2.8544837301328947</c:v>
                  </c:pt>
                  <c:pt idx="116">
                    <c:v>4.1922243188868444</c:v>
                  </c:pt>
                  <c:pt idx="117">
                    <c:v>1.9427174108669512</c:v>
                  </c:pt>
                  <c:pt idx="118">
                    <c:v>2.4285094606448876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2.3714323756587588</c:v>
                  </c:pt>
                  <c:pt idx="123">
                    <c:v>3.3242653106014091</c:v>
                  </c:pt>
                  <c:pt idx="124">
                    <c:v>1.4185994407161084</c:v>
                  </c:pt>
                  <c:pt idx="125">
                    <c:v>1.7316792193383268</c:v>
                  </c:pt>
                  <c:pt idx="126">
                    <c:v>0.88283464272108425</c:v>
                  </c:pt>
                  <c:pt idx="127">
                    <c:v>2.5805237959555694</c:v>
                  </c:pt>
                  <c:pt idx="128">
                    <c:v>3.9385571402479913</c:v>
                  </c:pt>
                  <c:pt idx="129">
                    <c:v>1.9713498196791324</c:v>
                  </c:pt>
                  <c:pt idx="130">
                    <c:v>5.90576446081685</c:v>
                  </c:pt>
                  <c:pt idx="131">
                    <c:v>3.4138988397739851</c:v>
                  </c:pt>
                  <c:pt idx="132">
                    <c:v>3.767268790157368</c:v>
                  </c:pt>
                  <c:pt idx="133">
                    <c:v>3.0605288893906017</c:v>
                  </c:pt>
                  <c:pt idx="134">
                    <c:v>2.8969426249519126</c:v>
                  </c:pt>
                  <c:pt idx="135">
                    <c:v>2.8969426249519126</c:v>
                  </c:pt>
                  <c:pt idx="137">
                    <c:v>2.2699462846534915</c:v>
                  </c:pt>
                  <c:pt idx="138">
                    <c:v>1.6038400677049387</c:v>
                  </c:pt>
                  <c:pt idx="139">
                    <c:v>2.936052501602044</c:v>
                  </c:pt>
                  <c:pt idx="140">
                    <c:v>1.0990908764800258</c:v>
                  </c:pt>
                  <c:pt idx="141">
                    <c:v>0.4002985397044112</c:v>
                  </c:pt>
                  <c:pt idx="142">
                    <c:v>1.7978832132556404</c:v>
                  </c:pt>
                  <c:pt idx="143">
                    <c:v>5.5867791668363536</c:v>
                  </c:pt>
                  <c:pt idx="144">
                    <c:v>5.7827510413578187</c:v>
                  </c:pt>
                  <c:pt idx="145">
                    <c:v>5.5867791668363536</c:v>
                  </c:pt>
                  <c:pt idx="146">
                    <c:v>1.7671583030155287</c:v>
                  </c:pt>
                  <c:pt idx="147">
                    <c:v>9.4064000306571778</c:v>
                  </c:pt>
                  <c:pt idx="148">
                    <c:v>1.9661291639089753</c:v>
                  </c:pt>
                  <c:pt idx="149">
                    <c:v>5.2581507089565704</c:v>
                  </c:pt>
                  <c:pt idx="151">
                    <c:v>4.9340091022393739</c:v>
                  </c:pt>
                  <c:pt idx="152">
                    <c:v>4.6630253219434081</c:v>
                  </c:pt>
                  <c:pt idx="153">
                    <c:v>5.2049928825353398</c:v>
                  </c:pt>
                  <c:pt idx="154">
                    <c:v>2.4835598060494086</c:v>
                  </c:pt>
                  <c:pt idx="155">
                    <c:v>0.95120386031752457</c:v>
                  </c:pt>
                  <c:pt idx="156">
                    <c:v>4.0159157517812929</c:v>
                  </c:pt>
                  <c:pt idx="157">
                    <c:v>3.8758206062933716</c:v>
                  </c:pt>
                  <c:pt idx="158">
                    <c:v>1.0515077001160344</c:v>
                  </c:pt>
                  <c:pt idx="159">
                    <c:v>0.57062106306573179</c:v>
                  </c:pt>
                  <c:pt idx="163">
                    <c:v>2.3842590423928169</c:v>
                  </c:pt>
                  <c:pt idx="164">
                    <c:v>0</c:v>
                  </c:pt>
                  <c:pt idx="165">
                    <c:v>2.5000865729887236</c:v>
                  </c:pt>
                  <c:pt idx="166">
                    <c:v>4.1915708414725845</c:v>
                  </c:pt>
                  <c:pt idx="167">
                    <c:v>2.7470527925772732</c:v>
                  </c:pt>
                  <c:pt idx="168">
                    <c:v>4.8667432300808322</c:v>
                  </c:pt>
                  <c:pt idx="169">
                    <c:v>6.1052530367919537</c:v>
                  </c:pt>
                  <c:pt idx="170">
                    <c:v>3.6282334233697098</c:v>
                  </c:pt>
                  <c:pt idx="171">
                    <c:v>3.4627792711924941</c:v>
                  </c:pt>
                  <c:pt idx="172">
                    <c:v>3.2698156474353253</c:v>
                  </c:pt>
                  <c:pt idx="173">
                    <c:v>2.5886013554124019</c:v>
                  </c:pt>
                  <c:pt idx="174">
                    <c:v>3.9510299394582487</c:v>
                  </c:pt>
                  <c:pt idx="175">
                    <c:v>0.29771891812588575</c:v>
                  </c:pt>
                  <c:pt idx="176">
                    <c:v>1.5313604411831152</c:v>
                  </c:pt>
                  <c:pt idx="177">
                    <c:v>2.941080793946266</c:v>
                  </c:pt>
                  <c:pt idx="178">
                    <c:v>0.12164008841996463</c:v>
                  </c:pt>
                  <c:pt idx="179">
                    <c:v>4.0436530068245515</c:v>
                  </c:pt>
                  <c:pt idx="180">
                    <c:v>3.258756161705354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2.780989820294443</c:v>
                  </c:pt>
                  <c:pt idx="185">
                    <c:v>2.6859364571144888</c:v>
                  </c:pt>
                  <c:pt idx="186">
                    <c:v>2.0508334512423207</c:v>
                  </c:pt>
                  <c:pt idx="187">
                    <c:v>3.1119821365839084</c:v>
                  </c:pt>
                  <c:pt idx="188">
                    <c:v>0.98968476590073318</c:v>
                  </c:pt>
                  <c:pt idx="189">
                    <c:v>2.4234165170472508</c:v>
                  </c:pt>
                  <c:pt idx="190">
                    <c:v>1.7917072913591694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</c:numCache>
              </c:numRef>
            </c:minus>
          </c:errBars>
          <c:cat>
            <c:strRef>
              <c:f>Sheet1!$AG$216:$AG$413</c:f>
              <c:strCache>
                <c:ptCount val="198"/>
                <c:pt idx="0">
                  <c:v>PTEN</c:v>
                </c:pt>
                <c:pt idx="1">
                  <c:v>BRCA1</c:v>
                </c:pt>
                <c:pt idx="2">
                  <c:v>BRCA2</c:v>
                </c:pt>
                <c:pt idx="3">
                  <c:v>NF-1</c:v>
                </c:pt>
                <c:pt idx="4">
                  <c:v>0.00 </c:v>
                </c:pt>
                <c:pt idx="5">
                  <c:v>ATM</c:v>
                </c:pt>
                <c:pt idx="6">
                  <c:v>PTCH</c:v>
                </c:pt>
                <c:pt idx="7">
                  <c:v>0.00 </c:v>
                </c:pt>
                <c:pt idx="9">
                  <c:v>maspin</c:v>
                </c:pt>
                <c:pt idx="10">
                  <c:v>DMBT1</c:v>
                </c:pt>
                <c:pt idx="11">
                  <c:v>PIM-1</c:v>
                </c:pt>
                <c:pt idx="12">
                  <c:v>CEA</c:v>
                </c:pt>
                <c:pt idx="13">
                  <c:v>14 3 3</c:v>
                </c:pt>
                <c:pt idx="14">
                  <c:v>survivin</c:v>
                </c:pt>
                <c:pt idx="15">
                  <c:v>Muc1</c:v>
                </c:pt>
                <c:pt idx="16">
                  <c:v>Muc4</c:v>
                </c:pt>
                <c:pt idx="17">
                  <c:v>0.00 </c:v>
                </c:pt>
                <c:pt idx="18">
                  <c:v>0.00 </c:v>
                </c:pt>
                <c:pt idx="19">
                  <c:v>HO-1</c:v>
                </c:pt>
                <c:pt idx="20">
                  <c:v>HSP-27</c:v>
                </c:pt>
                <c:pt idx="21">
                  <c:v>HSP-70</c:v>
                </c:pt>
                <c:pt idx="22">
                  <c:v>HSP-90</c:v>
                </c:pt>
                <c:pt idx="23">
                  <c:v>HSP-90</c:v>
                </c:pt>
                <c:pt idx="24">
                  <c:v>HSP-90-1</c:v>
                </c:pt>
                <c:pt idx="25">
                  <c:v>SOD-1</c:v>
                </c:pt>
                <c:pt idx="26">
                  <c:v>LC3</c:v>
                </c:pt>
                <c:pt idx="27">
                  <c:v>LC3</c:v>
                </c:pt>
                <c:pt idx="28">
                  <c:v>LC3-1</c:v>
                </c:pt>
                <c:pt idx="29">
                  <c:v>GST</c:v>
                </c:pt>
                <c:pt idx="30">
                  <c:v>GST</c:v>
                </c:pt>
                <c:pt idx="31">
                  <c:v>GST-1</c:v>
                </c:pt>
                <c:pt idx="32">
                  <c:v>NOS-1</c:v>
                </c:pt>
                <c:pt idx="33">
                  <c:v>AMPK</c:v>
                </c:pt>
                <c:pt idx="34">
                  <c:v>TERT</c:v>
                </c:pt>
                <c:pt idx="35">
                  <c:v>pAKT1/2/3</c:v>
                </c:pt>
                <c:pt idx="36">
                  <c:v>pAKT1/2/3</c:v>
                </c:pt>
                <c:pt idx="37">
                  <c:v>pAKT1/2/3</c:v>
                </c:pt>
                <c:pt idx="38">
                  <c:v>mTOR</c:v>
                </c:pt>
                <c:pt idx="39">
                  <c:v>PKC</c:v>
                </c:pt>
                <c:pt idx="40">
                  <c:v>MDR</c:v>
                </c:pt>
                <c:pt idx="41">
                  <c:v>leptin</c:v>
                </c:pt>
                <c:pt idx="45">
                  <c:v>0.00 </c:v>
                </c:pt>
                <c:pt idx="46">
                  <c:v>pan-K</c:v>
                </c:pt>
                <c:pt idx="47">
                  <c:v>KL1</c:v>
                </c:pt>
                <c:pt idx="48">
                  <c:v>CK-7</c:v>
                </c:pt>
                <c:pt idx="49">
                  <c:v>CK-14</c:v>
                </c:pt>
                <c:pt idx="50">
                  <c:v>α-actin</c:v>
                </c:pt>
                <c:pt idx="51">
                  <c:v>p63</c:v>
                </c:pt>
                <c:pt idx="52">
                  <c:v>vimentin</c:v>
                </c:pt>
                <c:pt idx="53">
                  <c:v>TGase-1 ( K )</c:v>
                </c:pt>
                <c:pt idx="54">
                  <c:v>TGase-2</c:v>
                </c:pt>
                <c:pt idx="55">
                  <c:v>TGase-3 ( E )</c:v>
                </c:pt>
                <c:pt idx="56">
                  <c:v>TGase-4 ( P )</c:v>
                </c:pt>
                <c:pt idx="57">
                  <c:v>caveolin</c:v>
                </c:pt>
                <c:pt idx="58">
                  <c:v>0.00 </c:v>
                </c:pt>
                <c:pt idx="59">
                  <c:v>0.00 </c:v>
                </c:pt>
                <c:pt idx="60">
                  <c:v>0.00 </c:v>
                </c:pt>
                <c:pt idx="61">
                  <c:v>0.00 </c:v>
                </c:pt>
                <c:pt idx="62">
                  <c:v>TNFα</c:v>
                </c:pt>
                <c:pt idx="63">
                  <c:v>TNFα</c:v>
                </c:pt>
                <c:pt idx="64">
                  <c:v>TNFα-1</c:v>
                </c:pt>
                <c:pt idx="65">
                  <c:v>TNFα-2</c:v>
                </c:pt>
                <c:pt idx="66">
                  <c:v>IL-1</c:v>
                </c:pt>
                <c:pt idx="67">
                  <c:v>IL-1</c:v>
                </c:pt>
                <c:pt idx="68">
                  <c:v>IL-1-1</c:v>
                </c:pt>
                <c:pt idx="69">
                  <c:v>IL-6</c:v>
                </c:pt>
                <c:pt idx="70">
                  <c:v>IL-8</c:v>
                </c:pt>
                <c:pt idx="71">
                  <c:v>IL-10</c:v>
                </c:pt>
                <c:pt idx="72">
                  <c:v>IL-12</c:v>
                </c:pt>
                <c:pt idx="73">
                  <c:v>IL-28</c:v>
                </c:pt>
                <c:pt idx="74">
                  <c:v>IL-28</c:v>
                </c:pt>
                <c:pt idx="75">
                  <c:v>IL-28-1</c:v>
                </c:pt>
                <c:pt idx="76">
                  <c:v>MMP-1</c:v>
                </c:pt>
                <c:pt idx="77">
                  <c:v>MMP-2</c:v>
                </c:pt>
                <c:pt idx="78">
                  <c:v>MMP-2</c:v>
                </c:pt>
                <c:pt idx="79">
                  <c:v>MMP-2-1</c:v>
                </c:pt>
                <c:pt idx="80">
                  <c:v>MMP-3</c:v>
                </c:pt>
                <c:pt idx="81">
                  <c:v>MMP-9</c:v>
                </c:pt>
                <c:pt idx="82">
                  <c:v>MMP-10</c:v>
                </c:pt>
                <c:pt idx="83">
                  <c:v>MMP-12</c:v>
                </c:pt>
                <c:pt idx="84">
                  <c:v>cathepsin C</c:v>
                </c:pt>
                <c:pt idx="85">
                  <c:v>cathepsin G</c:v>
                </c:pt>
                <c:pt idx="86">
                  <c:v>cathepsin K</c:v>
                </c:pt>
                <c:pt idx="87">
                  <c:v>lysozyme</c:v>
                </c:pt>
                <c:pt idx="88">
                  <c:v>lysozyme</c:v>
                </c:pt>
                <c:pt idx="89">
                  <c:v>lysozyme-1</c:v>
                </c:pt>
                <c:pt idx="90">
                  <c:v>LTA4H</c:v>
                </c:pt>
                <c:pt idx="91">
                  <c:v>M-CSF</c:v>
                </c:pt>
                <c:pt idx="92">
                  <c:v>CXCR4</c:v>
                </c:pt>
                <c:pt idx="93">
                  <c:v>LL-37</c:v>
                </c:pt>
                <c:pt idx="94">
                  <c:v>α1-AT</c:v>
                </c:pt>
                <c:pt idx="95">
                  <c:v>α1-AT</c:v>
                </c:pt>
                <c:pt idx="96">
                  <c:v>α1-AT-1</c:v>
                </c:pt>
                <c:pt idx="97">
                  <c:v>CD3</c:v>
                </c:pt>
                <c:pt idx="98">
                  <c:v>CD20</c:v>
                </c:pt>
                <c:pt idx="99">
                  <c:v>CD28</c:v>
                </c:pt>
                <c:pt idx="100">
                  <c:v>CD31</c:v>
                </c:pt>
                <c:pt idx="101">
                  <c:v>CD31</c:v>
                </c:pt>
                <c:pt idx="102">
                  <c:v>CD31-1</c:v>
                </c:pt>
                <c:pt idx="103">
                  <c:v>CD34</c:v>
                </c:pt>
                <c:pt idx="104">
                  <c:v>CD40</c:v>
                </c:pt>
                <c:pt idx="105">
                  <c:v>CD54</c:v>
                </c:pt>
                <c:pt idx="106">
                  <c:v>CD56</c:v>
                </c:pt>
                <c:pt idx="107">
                  <c:v>CD56</c:v>
                </c:pt>
                <c:pt idx="108">
                  <c:v>CD56-1</c:v>
                </c:pt>
                <c:pt idx="109">
                  <c:v>0.00 </c:v>
                </c:pt>
                <c:pt idx="110">
                  <c:v>CD68</c:v>
                </c:pt>
                <c:pt idx="111">
                  <c:v>CD80</c:v>
                </c:pt>
                <c:pt idx="112">
                  <c:v>CD99</c:v>
                </c:pt>
                <c:pt idx="113">
                  <c:v>CD99 (MIC2)-1</c:v>
                </c:pt>
                <c:pt idx="114">
                  <c:v>COX-1</c:v>
                </c:pt>
                <c:pt idx="115">
                  <c:v>COX-2</c:v>
                </c:pt>
                <c:pt idx="116">
                  <c:v>COX-2</c:v>
                </c:pt>
                <c:pt idx="117">
                  <c:v>COX-2-1</c:v>
                </c:pt>
                <c:pt idx="118">
                  <c:v>COX-2-2</c:v>
                </c:pt>
                <c:pt idx="119">
                  <c:v>0.00 </c:v>
                </c:pt>
                <c:pt idx="120">
                  <c:v>0.00 </c:v>
                </c:pt>
                <c:pt idx="121">
                  <c:v>0.00 </c:v>
                </c:pt>
                <c:pt idx="122">
                  <c:v>angiogenin</c:v>
                </c:pt>
                <c:pt idx="123">
                  <c:v>angiogenin</c:v>
                </c:pt>
                <c:pt idx="124">
                  <c:v>angiogenin-1</c:v>
                </c:pt>
                <c:pt idx="125">
                  <c:v>HIF</c:v>
                </c:pt>
                <c:pt idx="126">
                  <c:v>HIF</c:v>
                </c:pt>
                <c:pt idx="127">
                  <c:v>HIF-1</c:v>
                </c:pt>
                <c:pt idx="128">
                  <c:v>ET-1</c:v>
                </c:pt>
                <c:pt idx="129">
                  <c:v>endothelin-1 (ET-1)</c:v>
                </c:pt>
                <c:pt idx="130">
                  <c:v>ET-1-1</c:v>
                </c:pt>
                <c:pt idx="131">
                  <c:v>VEGF-A</c:v>
                </c:pt>
                <c:pt idx="132">
                  <c:v>VEGF-A</c:v>
                </c:pt>
                <c:pt idx="133">
                  <c:v>VEGF-A-1</c:v>
                </c:pt>
                <c:pt idx="134">
                  <c:v>VEGF-C</c:v>
                </c:pt>
                <c:pt idx="135">
                  <c:v>VEGF-C</c:v>
                </c:pt>
                <c:pt idx="136">
                  <c:v>VEGF-C-1</c:v>
                </c:pt>
                <c:pt idx="137">
                  <c:v>vWF</c:v>
                </c:pt>
                <c:pt idx="138">
                  <c:v>vWF</c:v>
                </c:pt>
                <c:pt idx="139">
                  <c:v>vWF-1</c:v>
                </c:pt>
                <c:pt idx="140">
                  <c:v>CMG2</c:v>
                </c:pt>
                <c:pt idx="141">
                  <c:v>CMG2</c:v>
                </c:pt>
                <c:pt idx="142">
                  <c:v>CMG2-1</c:v>
                </c:pt>
                <c:pt idx="143">
                  <c:v>CD31</c:v>
                </c:pt>
                <c:pt idx="144">
                  <c:v>VEGFR2</c:v>
                </c:pt>
                <c:pt idx="145">
                  <c:v>p-VEGFR</c:v>
                </c:pt>
                <c:pt idx="146">
                  <c:v>p-VEGFR</c:v>
                </c:pt>
                <c:pt idx="147">
                  <c:v>p-VEGFR-1</c:v>
                </c:pt>
                <c:pt idx="148">
                  <c:v>FGF-2</c:v>
                </c:pt>
                <c:pt idx="149">
                  <c:v>PDGF-A</c:v>
                </c:pt>
                <c:pt idx="151">
                  <c:v>FLT-4</c:v>
                </c:pt>
                <c:pt idx="152">
                  <c:v>FLT-4</c:v>
                </c:pt>
                <c:pt idx="153">
                  <c:v>FLT-4 (D2-40)-1</c:v>
                </c:pt>
                <c:pt idx="154">
                  <c:v>LYVE-1</c:v>
                </c:pt>
                <c:pt idx="155">
                  <c:v>LYVE-1</c:v>
                </c:pt>
                <c:pt idx="156">
                  <c:v>LYVE-1-1</c:v>
                </c:pt>
                <c:pt idx="157">
                  <c:v>MMP-2</c:v>
                </c:pt>
                <c:pt idx="158">
                  <c:v>plasminogen</c:v>
                </c:pt>
                <c:pt idx="159">
                  <c:v>PAI-1</c:v>
                </c:pt>
                <c:pt idx="163">
                  <c:v>BMP-2</c:v>
                </c:pt>
                <c:pt idx="164">
                  <c:v>BMP-4</c:v>
                </c:pt>
                <c:pt idx="165">
                  <c:v>OPG</c:v>
                </c:pt>
                <c:pt idx="166">
                  <c:v>RANKL</c:v>
                </c:pt>
                <c:pt idx="167">
                  <c:v>osteocalcin</c:v>
                </c:pt>
                <c:pt idx="168">
                  <c:v>osteopontin</c:v>
                </c:pt>
                <c:pt idx="169">
                  <c:v>osteopontin</c:v>
                </c:pt>
                <c:pt idx="170">
                  <c:v>osteopontin-1</c:v>
                </c:pt>
                <c:pt idx="171">
                  <c:v>osteonectin</c:v>
                </c:pt>
                <c:pt idx="172">
                  <c:v>RUNX2</c:v>
                </c:pt>
                <c:pt idx="173">
                  <c:v>RUNX2</c:v>
                </c:pt>
                <c:pt idx="174">
                  <c:v>RUNX2-1</c:v>
                </c:pt>
                <c:pt idx="175">
                  <c:v>osterix</c:v>
                </c:pt>
                <c:pt idx="176">
                  <c:v>ALP</c:v>
                </c:pt>
                <c:pt idx="177">
                  <c:v>ALP</c:v>
                </c:pt>
                <c:pt idx="178">
                  <c:v>ALP-1</c:v>
                </c:pt>
                <c:pt idx="179">
                  <c:v>cathepsin K</c:v>
                </c:pt>
                <c:pt idx="180">
                  <c:v>HSP-90</c:v>
                </c:pt>
                <c:pt idx="182">
                  <c:v>0.00 </c:v>
                </c:pt>
                <c:pt idx="183">
                  <c:v>α-actin</c:v>
                </c:pt>
                <c:pt idx="184">
                  <c:v>PLC-β2</c:v>
                </c:pt>
                <c:pt idx="185">
                  <c:v>PI3K</c:v>
                </c:pt>
                <c:pt idx="186">
                  <c:v>PKC</c:v>
                </c:pt>
                <c:pt idx="187">
                  <c:v>PKC</c:v>
                </c:pt>
                <c:pt idx="188">
                  <c:v>PKC-1</c:v>
                </c:pt>
                <c:pt idx="189">
                  <c:v>p-PKCα</c:v>
                </c:pt>
                <c:pt idx="190">
                  <c:v>FAK</c:v>
                </c:pt>
                <c:pt idx="191">
                  <c:v>Integrin</c:v>
                </c:pt>
                <c:pt idx="192">
                  <c:v>ICAM (CD54)</c:v>
                </c:pt>
                <c:pt idx="193">
                  <c:v>NCAM (CD56)</c:v>
                </c:pt>
                <c:pt idx="194">
                  <c:v>HCAM (CD44)</c:v>
                </c:pt>
                <c:pt idx="195">
                  <c:v>PECAM (CD31)</c:v>
                </c:pt>
                <c:pt idx="196">
                  <c:v>Ep-CAM</c:v>
                </c:pt>
                <c:pt idx="197">
                  <c:v>E-cadherin</c:v>
                </c:pt>
              </c:strCache>
            </c:strRef>
          </c:cat>
          <c:val>
            <c:numRef>
              <c:f>Sheet1!$AJ$216:$AJ$413</c:f>
              <c:numCache>
                <c:formatCode>0.0_);[Red]\(0.0\)</c:formatCode>
                <c:ptCount val="198"/>
                <c:pt idx="0">
                  <c:v>104.7924470972375</c:v>
                </c:pt>
                <c:pt idx="1">
                  <c:v>101.79011655281629</c:v>
                </c:pt>
                <c:pt idx="2">
                  <c:v>108.19561081840628</c:v>
                </c:pt>
                <c:pt idx="3">
                  <c:v>101.33238642855412</c:v>
                </c:pt>
                <c:pt idx="4">
                  <c:v>0</c:v>
                </c:pt>
                <c:pt idx="5">
                  <c:v>102.87787878693709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94.97961536571502</c:v>
                </c:pt>
                <c:pt idx="11">
                  <c:v>0</c:v>
                </c:pt>
                <c:pt idx="12">
                  <c:v>104.98397963379415</c:v>
                </c:pt>
                <c:pt idx="13">
                  <c:v>92.512567500177482</c:v>
                </c:pt>
                <c:pt idx="14">
                  <c:v>96.4366503477696</c:v>
                </c:pt>
                <c:pt idx="15">
                  <c:v>105.83520620815368</c:v>
                </c:pt>
                <c:pt idx="16">
                  <c:v>110.96476590068367</c:v>
                </c:pt>
                <c:pt idx="19">
                  <c:v>116.19383785852868</c:v>
                </c:pt>
                <c:pt idx="20">
                  <c:v>110.04226757128106</c:v>
                </c:pt>
                <c:pt idx="21">
                  <c:v>115.74141163936358</c:v>
                </c:pt>
                <c:pt idx="22">
                  <c:v>103.76861902838749</c:v>
                </c:pt>
                <c:pt idx="23">
                  <c:v>102.97330931681275</c:v>
                </c:pt>
                <c:pt idx="24">
                  <c:v>104.56392873996225</c:v>
                </c:pt>
                <c:pt idx="25">
                  <c:v>106.732778419832</c:v>
                </c:pt>
                <c:pt idx="26">
                  <c:v>96.948826886238692</c:v>
                </c:pt>
                <c:pt idx="27">
                  <c:v>96.969740058004945</c:v>
                </c:pt>
                <c:pt idx="28">
                  <c:v>96.927913714472453</c:v>
                </c:pt>
                <c:pt idx="29">
                  <c:v>107.8066507668849</c:v>
                </c:pt>
                <c:pt idx="30">
                  <c:v>103.92519681302075</c:v>
                </c:pt>
                <c:pt idx="31">
                  <c:v>111.68810472074907</c:v>
                </c:pt>
                <c:pt idx="32">
                  <c:v>94.284082499171618</c:v>
                </c:pt>
                <c:pt idx="33">
                  <c:v>91.402216946153175</c:v>
                </c:pt>
                <c:pt idx="34">
                  <c:v>107.72581588854091</c:v>
                </c:pt>
                <c:pt idx="35">
                  <c:v>102.80533551447203</c:v>
                </c:pt>
                <c:pt idx="36">
                  <c:v>105.25995427317876</c:v>
                </c:pt>
                <c:pt idx="37">
                  <c:v>100.35071675576532</c:v>
                </c:pt>
                <c:pt idx="38">
                  <c:v>98.767264446751341</c:v>
                </c:pt>
                <c:pt idx="39">
                  <c:v>104.43361257624915</c:v>
                </c:pt>
                <c:pt idx="40">
                  <c:v>93.797116680096465</c:v>
                </c:pt>
                <c:pt idx="41">
                  <c:v>101.53456932036671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106.53857147215346</c:v>
                </c:pt>
                <c:pt idx="52">
                  <c:v>0</c:v>
                </c:pt>
                <c:pt idx="53">
                  <c:v>0</c:v>
                </c:pt>
                <c:pt idx="54">
                  <c:v>105.93154022869041</c:v>
                </c:pt>
                <c:pt idx="55">
                  <c:v>0</c:v>
                </c:pt>
                <c:pt idx="56">
                  <c:v>0</c:v>
                </c:pt>
                <c:pt idx="57">
                  <c:v>96.827083339455584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102.2363294412158</c:v>
                </c:pt>
                <c:pt idx="63">
                  <c:v>99.739677800697862</c:v>
                </c:pt>
                <c:pt idx="64">
                  <c:v>99.38956259399589</c:v>
                </c:pt>
                <c:pt idx="65">
                  <c:v>107.57974792895371</c:v>
                </c:pt>
                <c:pt idx="66">
                  <c:v>101.0581158253969</c:v>
                </c:pt>
                <c:pt idx="67">
                  <c:v>100.18881211614006</c:v>
                </c:pt>
                <c:pt idx="68">
                  <c:v>101.92741953465374</c:v>
                </c:pt>
                <c:pt idx="69">
                  <c:v>95.003992235003125</c:v>
                </c:pt>
                <c:pt idx="70">
                  <c:v>105.628443572648</c:v>
                </c:pt>
                <c:pt idx="71">
                  <c:v>113.08950348621285</c:v>
                </c:pt>
                <c:pt idx="72">
                  <c:v>108.11069318293693</c:v>
                </c:pt>
                <c:pt idx="73">
                  <c:v>91.546492344835627</c:v>
                </c:pt>
                <c:pt idx="74">
                  <c:v>81.777342832079725</c:v>
                </c:pt>
                <c:pt idx="75">
                  <c:v>101.31564185759154</c:v>
                </c:pt>
                <c:pt idx="76">
                  <c:v>106.38435628987948</c:v>
                </c:pt>
                <c:pt idx="77">
                  <c:v>91.382468540430153</c:v>
                </c:pt>
                <c:pt idx="78">
                  <c:v>85.883056474034575</c:v>
                </c:pt>
                <c:pt idx="79">
                  <c:v>96.881880606825732</c:v>
                </c:pt>
                <c:pt idx="80">
                  <c:v>92.030335045776269</c:v>
                </c:pt>
                <c:pt idx="81">
                  <c:v>106.6691615811541</c:v>
                </c:pt>
                <c:pt idx="82">
                  <c:v>100.17395222823302</c:v>
                </c:pt>
                <c:pt idx="83">
                  <c:v>107.14328973521128</c:v>
                </c:pt>
                <c:pt idx="84">
                  <c:v>121.42222469506608</c:v>
                </c:pt>
                <c:pt idx="85">
                  <c:v>124.37070827627306</c:v>
                </c:pt>
                <c:pt idx="86">
                  <c:v>106.04010094908406</c:v>
                </c:pt>
                <c:pt idx="87">
                  <c:v>102.5481596807181</c:v>
                </c:pt>
                <c:pt idx="88">
                  <c:v>101.87326191983136</c:v>
                </c:pt>
                <c:pt idx="89">
                  <c:v>103.22305744160485</c:v>
                </c:pt>
                <c:pt idx="90">
                  <c:v>92.605673111182057</c:v>
                </c:pt>
                <c:pt idx="91">
                  <c:v>102.42906964268592</c:v>
                </c:pt>
                <c:pt idx="92">
                  <c:v>89.918261968474582</c:v>
                </c:pt>
                <c:pt idx="93">
                  <c:v>107.23009367513879</c:v>
                </c:pt>
                <c:pt idx="94">
                  <c:v>101.21947609201416</c:v>
                </c:pt>
                <c:pt idx="95">
                  <c:v>104.09751131826297</c:v>
                </c:pt>
                <c:pt idx="96">
                  <c:v>98.341440865765364</c:v>
                </c:pt>
                <c:pt idx="97">
                  <c:v>103.4225412210163</c:v>
                </c:pt>
                <c:pt idx="98">
                  <c:v>113.44088037875919</c:v>
                </c:pt>
                <c:pt idx="99">
                  <c:v>103.32069962136794</c:v>
                </c:pt>
                <c:pt idx="100">
                  <c:v>104.12774701524006</c:v>
                </c:pt>
                <c:pt idx="101">
                  <c:v>112.14236414841379</c:v>
                </c:pt>
                <c:pt idx="102">
                  <c:v>96.113129882066346</c:v>
                </c:pt>
                <c:pt idx="103">
                  <c:v>98.480079358205572</c:v>
                </c:pt>
                <c:pt idx="104">
                  <c:v>100.58193917892156</c:v>
                </c:pt>
                <c:pt idx="105">
                  <c:v>95.708294418054535</c:v>
                </c:pt>
                <c:pt idx="106">
                  <c:v>99.418522675932252</c:v>
                </c:pt>
                <c:pt idx="107">
                  <c:v>95.037774915756827</c:v>
                </c:pt>
                <c:pt idx="108">
                  <c:v>103.79927043610766</c:v>
                </c:pt>
                <c:pt idx="109">
                  <c:v>0</c:v>
                </c:pt>
                <c:pt idx="110">
                  <c:v>112.41560219921594</c:v>
                </c:pt>
                <c:pt idx="111">
                  <c:v>102.20057063918739</c:v>
                </c:pt>
                <c:pt idx="112">
                  <c:v>95.262560305485067</c:v>
                </c:pt>
                <c:pt idx="113">
                  <c:v>0</c:v>
                </c:pt>
                <c:pt idx="114">
                  <c:v>99.396352061212951</c:v>
                </c:pt>
                <c:pt idx="115">
                  <c:v>95.398511017806811</c:v>
                </c:pt>
                <c:pt idx="116">
                  <c:v>92.794510698130054</c:v>
                </c:pt>
                <c:pt idx="117">
                  <c:v>96.124731838527453</c:v>
                </c:pt>
                <c:pt idx="118">
                  <c:v>97.276290516762913</c:v>
                </c:pt>
                <c:pt idx="120">
                  <c:v>0</c:v>
                </c:pt>
                <c:pt idx="121">
                  <c:v>0</c:v>
                </c:pt>
                <c:pt idx="122">
                  <c:v>91.809989628307193</c:v>
                </c:pt>
                <c:pt idx="123">
                  <c:v>88.890852062564079</c:v>
                </c:pt>
                <c:pt idx="124">
                  <c:v>94.729127194050292</c:v>
                </c:pt>
                <c:pt idx="125">
                  <c:v>104.1759955383985</c:v>
                </c:pt>
                <c:pt idx="126">
                  <c:v>107.53625477707848</c:v>
                </c:pt>
                <c:pt idx="127">
                  <c:v>100.81573629971849</c:v>
                </c:pt>
                <c:pt idx="128">
                  <c:v>95.306427751729132</c:v>
                </c:pt>
                <c:pt idx="129">
                  <c:v>96.805312952937655</c:v>
                </c:pt>
                <c:pt idx="130">
                  <c:v>93.807542550520594</c:v>
                </c:pt>
                <c:pt idx="131">
                  <c:v>98.882232801915563</c:v>
                </c:pt>
                <c:pt idx="132">
                  <c:v>93.620259159628532</c:v>
                </c:pt>
                <c:pt idx="133">
                  <c:v>104.1442064442026</c:v>
                </c:pt>
                <c:pt idx="134">
                  <c:v>101.93256162711857</c:v>
                </c:pt>
                <c:pt idx="135">
                  <c:v>101.93256162711857</c:v>
                </c:pt>
                <c:pt idx="137">
                  <c:v>105.49796743226949</c:v>
                </c:pt>
                <c:pt idx="138">
                  <c:v>107.25660730688284</c:v>
                </c:pt>
                <c:pt idx="139">
                  <c:v>103.73932755765614</c:v>
                </c:pt>
                <c:pt idx="140">
                  <c:v>98.456652052417567</c:v>
                </c:pt>
                <c:pt idx="141">
                  <c:v>101.01216907310497</c:v>
                </c:pt>
                <c:pt idx="142">
                  <c:v>95.901135031730163</c:v>
                </c:pt>
                <c:pt idx="143">
                  <c:v>104.12774701524006</c:v>
                </c:pt>
                <c:pt idx="144">
                  <c:v>104.28596470370898</c:v>
                </c:pt>
                <c:pt idx="145">
                  <c:v>96.615266848707876</c:v>
                </c:pt>
                <c:pt idx="146">
                  <c:v>97.729637268086094</c:v>
                </c:pt>
                <c:pt idx="147">
                  <c:v>95.500896429329657</c:v>
                </c:pt>
                <c:pt idx="148">
                  <c:v>100.06217092130242</c:v>
                </c:pt>
                <c:pt idx="149">
                  <c:v>101.74474077948091</c:v>
                </c:pt>
                <c:pt idx="151">
                  <c:v>102.34025733715961</c:v>
                </c:pt>
                <c:pt idx="152">
                  <c:v>111.6949878232526</c:v>
                </c:pt>
                <c:pt idx="153">
                  <c:v>92.985526851066624</c:v>
                </c:pt>
                <c:pt idx="154">
                  <c:v>96.612354120414324</c:v>
                </c:pt>
                <c:pt idx="155">
                  <c:v>100.24925973034726</c:v>
                </c:pt>
                <c:pt idx="156">
                  <c:v>92.975448510481385</c:v>
                </c:pt>
                <c:pt idx="157">
                  <c:v>91.382468540430153</c:v>
                </c:pt>
                <c:pt idx="158">
                  <c:v>99.903179768124147</c:v>
                </c:pt>
                <c:pt idx="159">
                  <c:v>101.07182178106828</c:v>
                </c:pt>
                <c:pt idx="163">
                  <c:v>101.08067923015713</c:v>
                </c:pt>
                <c:pt idx="164">
                  <c:v>0</c:v>
                </c:pt>
                <c:pt idx="165">
                  <c:v>101.87381933401933</c:v>
                </c:pt>
                <c:pt idx="166">
                  <c:v>102.96753659673803</c:v>
                </c:pt>
                <c:pt idx="167">
                  <c:v>101.62236713019858</c:v>
                </c:pt>
                <c:pt idx="168">
                  <c:v>103.00465928831865</c:v>
                </c:pt>
                <c:pt idx="169">
                  <c:v>102.49760594047082</c:v>
                </c:pt>
                <c:pt idx="170">
                  <c:v>103.51171263616648</c:v>
                </c:pt>
                <c:pt idx="171">
                  <c:v>105.904895362094</c:v>
                </c:pt>
                <c:pt idx="172">
                  <c:v>100.87380931210086</c:v>
                </c:pt>
                <c:pt idx="173">
                  <c:v>102.66429176425329</c:v>
                </c:pt>
                <c:pt idx="174">
                  <c:v>99.083326859948428</c:v>
                </c:pt>
                <c:pt idx="175">
                  <c:v>106.23204043512784</c:v>
                </c:pt>
                <c:pt idx="176">
                  <c:v>110.5917367791906</c:v>
                </c:pt>
                <c:pt idx="177">
                  <c:v>109.70662939856749</c:v>
                </c:pt>
                <c:pt idx="178">
                  <c:v>111.47684415981371</c:v>
                </c:pt>
                <c:pt idx="179">
                  <c:v>106.04010094908406</c:v>
                </c:pt>
                <c:pt idx="180">
                  <c:v>102.97330931681275</c:v>
                </c:pt>
                <c:pt idx="182">
                  <c:v>0</c:v>
                </c:pt>
                <c:pt idx="183">
                  <c:v>103.29692674060422</c:v>
                </c:pt>
                <c:pt idx="184">
                  <c:v>99.646274527747934</c:v>
                </c:pt>
                <c:pt idx="185">
                  <c:v>99.659971677285455</c:v>
                </c:pt>
                <c:pt idx="186">
                  <c:v>103.49092534721018</c:v>
                </c:pt>
                <c:pt idx="187">
                  <c:v>104.43361257624915</c:v>
                </c:pt>
                <c:pt idx="188">
                  <c:v>102.5482381181712</c:v>
                </c:pt>
                <c:pt idx="189">
                  <c:v>97.922700309624673</c:v>
                </c:pt>
                <c:pt idx="190">
                  <c:v>101.86449315237746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-10"/>
        <c:axId val="228067952"/>
        <c:axId val="228068512"/>
      </c:barChart>
      <c:catAx>
        <c:axId val="228067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2600" b="1" i="0" baseline="0"/>
            </a:pPr>
            <a:endParaRPr lang="ko-KR"/>
          </a:p>
        </c:txPr>
        <c:crossAx val="228068512"/>
        <c:crosses val="autoZero"/>
        <c:auto val="1"/>
        <c:lblAlgn val="ctr"/>
        <c:lblOffset val="100"/>
        <c:noMultiLvlLbl val="0"/>
      </c:catAx>
      <c:valAx>
        <c:axId val="22806851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</a:ln>
          </c:spPr>
        </c:majorGridlines>
        <c:numFmt formatCode="#,##0_);\(#,##0\)" sourceLinked="0"/>
        <c:majorTickMark val="out"/>
        <c:minorTickMark val="none"/>
        <c:tickLblPos val="nextTo"/>
        <c:txPr>
          <a:bodyPr/>
          <a:lstStyle/>
          <a:p>
            <a:pPr>
              <a:defRPr sz="2000" b="1" i="0" baseline="0"/>
            </a:pPr>
            <a:endParaRPr lang="ko-KR"/>
          </a:p>
        </c:txPr>
        <c:crossAx val="228067952"/>
        <c:crosses val="autoZero"/>
        <c:crossBetween val="between"/>
        <c:majorUnit val="10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/>
              <a:t>Cellular</a:t>
            </a:r>
            <a:r>
              <a:rPr lang="en-US" altLang="ko-KR" baseline="0"/>
              <a:t> Proliferation</a:t>
            </a:r>
            <a:endParaRPr lang="ko-KR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062709244184081E-2"/>
          <c:y val="7.5130974732362674E-2"/>
          <c:w val="0.78344180929496587"/>
          <c:h val="0.868899697805854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cat>
            <c:strRef>
              <c:f>Sheet1!$AG$424:$AG$435</c:f>
              <c:strCache>
                <c:ptCount val="11"/>
                <c:pt idx="0">
                  <c:v>α-tubulin</c:v>
                </c:pt>
                <c:pt idx="1">
                  <c:v>GAPDH</c:v>
                </c:pt>
                <c:pt idx="2">
                  <c:v>Ki-67</c:v>
                </c:pt>
                <c:pt idx="3">
                  <c:v>PCNA</c:v>
                </c:pt>
                <c:pt idx="4">
                  <c:v>CDK4</c:v>
                </c:pt>
                <c:pt idx="5">
                  <c:v>PLK4</c:v>
                </c:pt>
                <c:pt idx="6">
                  <c:v>MPM2</c:v>
                </c:pt>
                <c:pt idx="7">
                  <c:v>p14</c:v>
                </c:pt>
                <c:pt idx="8">
                  <c:v>p16</c:v>
                </c:pt>
                <c:pt idx="9">
                  <c:v>p21</c:v>
                </c:pt>
                <c:pt idx="10">
                  <c:v>p27</c:v>
                </c:pt>
              </c:strCache>
            </c:strRef>
          </c:cat>
          <c:val>
            <c:numRef>
              <c:f>Sheet1!$AH$424:$AH$435</c:f>
              <c:numCache>
                <c:formatCode>0_);[Red]\(0\)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Sheet1!$AM$424:$AM$432</c:f>
                <c:numCache>
                  <c:formatCode>General</c:formatCode>
                  <c:ptCount val="9"/>
                  <c:pt idx="0">
                    <c:v>1.6829043703882212</c:v>
                  </c:pt>
                  <c:pt idx="1">
                    <c:v>3.1203726977223702</c:v>
                  </c:pt>
                  <c:pt idx="2">
                    <c:v>2.5366656533122658</c:v>
                  </c:pt>
                  <c:pt idx="3">
                    <c:v>0.73282653992435731</c:v>
                  </c:pt>
                  <c:pt idx="4">
                    <c:v>1.5935008450612305</c:v>
                  </c:pt>
                  <c:pt idx="5">
                    <c:v>1.9234704398094611</c:v>
                  </c:pt>
                  <c:pt idx="6">
                    <c:v>2.0305749060244809</c:v>
                  </c:pt>
                  <c:pt idx="7">
                    <c:v>2.4069631820941169</c:v>
                  </c:pt>
                  <c:pt idx="8">
                    <c:v>2.2826916244489741</c:v>
                  </c:pt>
                </c:numCache>
              </c:numRef>
            </c:plus>
            <c:minus>
              <c:numRef>
                <c:f>Sheet1!$AM$424:$AM$432</c:f>
                <c:numCache>
                  <c:formatCode>General</c:formatCode>
                  <c:ptCount val="9"/>
                  <c:pt idx="0">
                    <c:v>1.6829043703882212</c:v>
                  </c:pt>
                  <c:pt idx="1">
                    <c:v>3.1203726977223702</c:v>
                  </c:pt>
                  <c:pt idx="2">
                    <c:v>2.5366656533122658</c:v>
                  </c:pt>
                  <c:pt idx="3">
                    <c:v>0.73282653992435731</c:v>
                  </c:pt>
                  <c:pt idx="4">
                    <c:v>1.5935008450612305</c:v>
                  </c:pt>
                  <c:pt idx="5">
                    <c:v>1.9234704398094611</c:v>
                  </c:pt>
                  <c:pt idx="6">
                    <c:v>2.0305749060244809</c:v>
                  </c:pt>
                  <c:pt idx="7">
                    <c:v>2.4069631820941169</c:v>
                  </c:pt>
                  <c:pt idx="8">
                    <c:v>2.2826916244489741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Sheet1!$AG$424:$AG$435</c:f>
              <c:strCache>
                <c:ptCount val="11"/>
                <c:pt idx="0">
                  <c:v>α-tubulin</c:v>
                </c:pt>
                <c:pt idx="1">
                  <c:v>GAPDH</c:v>
                </c:pt>
                <c:pt idx="2">
                  <c:v>Ki-67</c:v>
                </c:pt>
                <c:pt idx="3">
                  <c:v>PCNA</c:v>
                </c:pt>
                <c:pt idx="4">
                  <c:v>CDK4</c:v>
                </c:pt>
                <c:pt idx="5">
                  <c:v>PLK4</c:v>
                </c:pt>
                <c:pt idx="6">
                  <c:v>MPM2</c:v>
                </c:pt>
                <c:pt idx="7">
                  <c:v>p14</c:v>
                </c:pt>
                <c:pt idx="8">
                  <c:v>p16</c:v>
                </c:pt>
                <c:pt idx="9">
                  <c:v>p21</c:v>
                </c:pt>
                <c:pt idx="10">
                  <c:v>p27</c:v>
                </c:pt>
              </c:strCache>
            </c:strRef>
          </c:cat>
          <c:val>
            <c:numRef>
              <c:f>Sheet1!$AI$424:$AI$435</c:f>
              <c:numCache>
                <c:formatCode>0.0_);[Red]\(0.0\)</c:formatCode>
                <c:ptCount val="12"/>
                <c:pt idx="0">
                  <c:v>96.81667684164853</c:v>
                </c:pt>
                <c:pt idx="1">
                  <c:v>98.746595056366317</c:v>
                </c:pt>
                <c:pt idx="2">
                  <c:v>110.04067331733297</c:v>
                </c:pt>
                <c:pt idx="3">
                  <c:v>104.93070108533583</c:v>
                </c:pt>
                <c:pt idx="4">
                  <c:v>99.624191234085941</c:v>
                </c:pt>
                <c:pt idx="5">
                  <c:v>100.04086856564511</c:v>
                </c:pt>
                <c:pt idx="6">
                  <c:v>105.21800617453516</c:v>
                </c:pt>
                <c:pt idx="7">
                  <c:v>99.054269907243594</c:v>
                </c:pt>
                <c:pt idx="8">
                  <c:v>102.3277542273932</c:v>
                </c:pt>
                <c:pt idx="9">
                  <c:v>96.383325000242507</c:v>
                </c:pt>
                <c:pt idx="10">
                  <c:v>96.591711485561049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Sheet1!$AN$424:$AN$432</c:f>
                <c:numCache>
                  <c:formatCode>General</c:formatCode>
                  <c:ptCount val="9"/>
                  <c:pt idx="0">
                    <c:v>2.2569853978016123</c:v>
                  </c:pt>
                  <c:pt idx="1">
                    <c:v>3.0870772843483247</c:v>
                  </c:pt>
                  <c:pt idx="2">
                    <c:v>0.37983590788096455</c:v>
                  </c:pt>
                  <c:pt idx="3">
                    <c:v>2.5373696450649459</c:v>
                  </c:pt>
                  <c:pt idx="4">
                    <c:v>0.63556956333729175</c:v>
                  </c:pt>
                  <c:pt idx="5">
                    <c:v>3.5420200117266116</c:v>
                  </c:pt>
                  <c:pt idx="6">
                    <c:v>2.1024809198429084</c:v>
                  </c:pt>
                  <c:pt idx="7">
                    <c:v>2.6204733641053064</c:v>
                  </c:pt>
                  <c:pt idx="8">
                    <c:v>3.7947192974009609</c:v>
                  </c:pt>
                </c:numCache>
              </c:numRef>
            </c:plus>
            <c:minus>
              <c:numRef>
                <c:f>Sheet1!$AN$424:$AN$432</c:f>
                <c:numCache>
                  <c:formatCode>General</c:formatCode>
                  <c:ptCount val="9"/>
                  <c:pt idx="0">
                    <c:v>2.2569853978016123</c:v>
                  </c:pt>
                  <c:pt idx="1">
                    <c:v>3.0870772843483247</c:v>
                  </c:pt>
                  <c:pt idx="2">
                    <c:v>0.37983590788096455</c:v>
                  </c:pt>
                  <c:pt idx="3">
                    <c:v>2.5373696450649459</c:v>
                  </c:pt>
                  <c:pt idx="4">
                    <c:v>0.63556956333729175</c:v>
                  </c:pt>
                  <c:pt idx="5">
                    <c:v>3.5420200117266116</c:v>
                  </c:pt>
                  <c:pt idx="6">
                    <c:v>2.1024809198429084</c:v>
                  </c:pt>
                  <c:pt idx="7">
                    <c:v>2.6204733641053064</c:v>
                  </c:pt>
                  <c:pt idx="8">
                    <c:v>3.7947192974009609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Sheet1!$AG$424:$AG$435</c:f>
              <c:strCache>
                <c:ptCount val="11"/>
                <c:pt idx="0">
                  <c:v>α-tubulin</c:v>
                </c:pt>
                <c:pt idx="1">
                  <c:v>GAPDH</c:v>
                </c:pt>
                <c:pt idx="2">
                  <c:v>Ki-67</c:v>
                </c:pt>
                <c:pt idx="3">
                  <c:v>PCNA</c:v>
                </c:pt>
                <c:pt idx="4">
                  <c:v>CDK4</c:v>
                </c:pt>
                <c:pt idx="5">
                  <c:v>PLK4</c:v>
                </c:pt>
                <c:pt idx="6">
                  <c:v>MPM2</c:v>
                </c:pt>
                <c:pt idx="7">
                  <c:v>p14</c:v>
                </c:pt>
                <c:pt idx="8">
                  <c:v>p16</c:v>
                </c:pt>
                <c:pt idx="9">
                  <c:v>p21</c:v>
                </c:pt>
                <c:pt idx="10">
                  <c:v>p27</c:v>
                </c:pt>
              </c:strCache>
            </c:strRef>
          </c:cat>
          <c:val>
            <c:numRef>
              <c:f>Sheet1!$AJ$424:$AJ$435</c:f>
              <c:numCache>
                <c:formatCode>0.0_);[Red]\(0.0\)</c:formatCode>
                <c:ptCount val="12"/>
                <c:pt idx="0">
                  <c:v>97.091318133569928</c:v>
                </c:pt>
                <c:pt idx="1">
                  <c:v>102.52430627735851</c:v>
                </c:pt>
                <c:pt idx="2">
                  <c:v>108.22319747983104</c:v>
                </c:pt>
                <c:pt idx="3">
                  <c:v>106.20312593770657</c:v>
                </c:pt>
                <c:pt idx="4">
                  <c:v>106.91306470535696</c:v>
                </c:pt>
                <c:pt idx="5">
                  <c:v>107.02076597748037</c:v>
                </c:pt>
                <c:pt idx="6">
                  <c:v>110.60223606275038</c:v>
                </c:pt>
                <c:pt idx="7">
                  <c:v>96.096870775688529</c:v>
                </c:pt>
                <c:pt idx="8">
                  <c:v>99.87013513436942</c:v>
                </c:pt>
                <c:pt idx="9">
                  <c:v>98.873225452582219</c:v>
                </c:pt>
                <c:pt idx="10">
                  <c:v>94.574112214831445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Sheet1!$AO$424:$AO$432</c:f>
                <c:numCache>
                  <c:formatCode>General</c:formatCode>
                  <c:ptCount val="9"/>
                  <c:pt idx="0">
                    <c:v>1.0955584641853675</c:v>
                  </c:pt>
                  <c:pt idx="1">
                    <c:v>3.320794284906198</c:v>
                  </c:pt>
                  <c:pt idx="2">
                    <c:v>2.1502287611858053</c:v>
                  </c:pt>
                  <c:pt idx="3">
                    <c:v>1.2622090174749963</c:v>
                  </c:pt>
                  <c:pt idx="4">
                    <c:v>2.4328651063108895</c:v>
                  </c:pt>
                  <c:pt idx="5">
                    <c:v>4.1508852360758937</c:v>
                  </c:pt>
                  <c:pt idx="6">
                    <c:v>1.7802947195744458</c:v>
                  </c:pt>
                  <c:pt idx="7">
                    <c:v>2.8021550945215661</c:v>
                  </c:pt>
                  <c:pt idx="8">
                    <c:v>3.8172185204277129</c:v>
                  </c:pt>
                </c:numCache>
              </c:numRef>
            </c:plus>
            <c:minus>
              <c:numRef>
                <c:f>Sheet1!$AO$424:$AO$432</c:f>
                <c:numCache>
                  <c:formatCode>General</c:formatCode>
                  <c:ptCount val="9"/>
                  <c:pt idx="0">
                    <c:v>1.0955584641853675</c:v>
                  </c:pt>
                  <c:pt idx="1">
                    <c:v>3.320794284906198</c:v>
                  </c:pt>
                  <c:pt idx="2">
                    <c:v>2.1502287611858053</c:v>
                  </c:pt>
                  <c:pt idx="3">
                    <c:v>1.2622090174749963</c:v>
                  </c:pt>
                  <c:pt idx="4">
                    <c:v>2.4328651063108895</c:v>
                  </c:pt>
                  <c:pt idx="5">
                    <c:v>4.1508852360758937</c:v>
                  </c:pt>
                  <c:pt idx="6">
                    <c:v>1.7802947195744458</c:v>
                  </c:pt>
                  <c:pt idx="7">
                    <c:v>2.8021550945215661</c:v>
                  </c:pt>
                  <c:pt idx="8">
                    <c:v>3.8172185204277129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Sheet1!$AG$424:$AG$435</c:f>
              <c:strCache>
                <c:ptCount val="11"/>
                <c:pt idx="0">
                  <c:v>α-tubulin</c:v>
                </c:pt>
                <c:pt idx="1">
                  <c:v>GAPDH</c:v>
                </c:pt>
                <c:pt idx="2">
                  <c:v>Ki-67</c:v>
                </c:pt>
                <c:pt idx="3">
                  <c:v>PCNA</c:v>
                </c:pt>
                <c:pt idx="4">
                  <c:v>CDK4</c:v>
                </c:pt>
                <c:pt idx="5">
                  <c:v>PLK4</c:v>
                </c:pt>
                <c:pt idx="6">
                  <c:v>MPM2</c:v>
                </c:pt>
                <c:pt idx="7">
                  <c:v>p14</c:v>
                </c:pt>
                <c:pt idx="8">
                  <c:v>p16</c:v>
                </c:pt>
                <c:pt idx="9">
                  <c:v>p21</c:v>
                </c:pt>
                <c:pt idx="10">
                  <c:v>p27</c:v>
                </c:pt>
              </c:strCache>
            </c:strRef>
          </c:cat>
          <c:val>
            <c:numRef>
              <c:f>Sheet1!$AK$424:$AK$435</c:f>
              <c:numCache>
                <c:formatCode>0.0_);[Red]\(0.0\)</c:formatCode>
                <c:ptCount val="12"/>
                <c:pt idx="0">
                  <c:v>98.198153146361747</c:v>
                </c:pt>
                <c:pt idx="1">
                  <c:v>98.556922931716841</c:v>
                </c:pt>
                <c:pt idx="2">
                  <c:v>104.89672528672605</c:v>
                </c:pt>
                <c:pt idx="3">
                  <c:v>105.1406632246868</c:v>
                </c:pt>
                <c:pt idx="4">
                  <c:v>109.84222054921307</c:v>
                </c:pt>
                <c:pt idx="5">
                  <c:v>107.13920982722989</c:v>
                </c:pt>
                <c:pt idx="6">
                  <c:v>103.99300165791026</c:v>
                </c:pt>
                <c:pt idx="7">
                  <c:v>97.916190425906507</c:v>
                </c:pt>
                <c:pt idx="8">
                  <c:v>94.615573131941687</c:v>
                </c:pt>
                <c:pt idx="9">
                  <c:v>99.15916453019986</c:v>
                </c:pt>
                <c:pt idx="10">
                  <c:v>94.440060387808387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28072992"/>
        <c:axId val="228073552"/>
      </c:barChart>
      <c:catAx>
        <c:axId val="2280729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8073552"/>
        <c:crosses val="autoZero"/>
        <c:auto val="1"/>
        <c:lblAlgn val="ctr"/>
        <c:lblOffset val="100"/>
        <c:noMultiLvlLbl val="0"/>
      </c:catAx>
      <c:valAx>
        <c:axId val="228073552"/>
        <c:scaling>
          <c:orientation val="minMax"/>
          <c:min val="7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807299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586071870860228"/>
          <c:y val="0.45026747363001007"/>
          <c:w val="8.5490882107054245E-2"/>
          <c:h val="0.21836901046078094"/>
        </c:manualLayout>
      </c:layout>
      <c:overlay val="0"/>
      <c:txPr>
        <a:bodyPr/>
        <a:lstStyle/>
        <a:p>
          <a:pPr>
            <a:defRPr sz="12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/>
              <a:t>p53/Rb/E2F Signaling</a:t>
            </a:r>
            <a:endParaRPr lang="ko-KR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3168462495778371E-2"/>
          <c:y val="9.7633379251566843E-2"/>
          <c:w val="0.7936812106463601"/>
          <c:h val="0.81635491092523538"/>
        </c:manualLayout>
      </c:layout>
      <c:lineChart>
        <c:grouping val="standard"/>
        <c:varyColors val="0"/>
        <c:ser>
          <c:idx val="0"/>
          <c:order val="0"/>
          <c:tx>
            <c:strRef>
              <c:f>Sheet1!$AG$531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Sheet1!$AL$531:$AO$531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</c:v>
                  </c:pt>
                  <c:pt idx="2">
                    <c:v>2.512680229517644</c:v>
                  </c:pt>
                  <c:pt idx="3">
                    <c:v>2.6919586647149574</c:v>
                  </c:pt>
                </c:numCache>
              </c:numRef>
            </c:plus>
            <c:minus>
              <c:numRef>
                <c:f>Sheet1!$AL$531:$AO$531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</c:v>
                  </c:pt>
                  <c:pt idx="2">
                    <c:v>2.512680229517644</c:v>
                  </c:pt>
                  <c:pt idx="3">
                    <c:v>2.6919586647149574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Sheet1!$AH$531:$AK$531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Sheet1!$AG$532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Sheet1!$AL$532:$AO$532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plus>
            <c:minus>
              <c:numRef>
                <c:f>Sheet1!$AL$532:$AO$532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Sheet1!$AH$532:$AK$532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Sheet1!$AG$533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Sheet1!$AL$533:$AO$533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plus>
            <c:minus>
              <c:numRef>
                <c:f>Sheet1!$AL$533:$AO$533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Sheet1!$AH$533:$AK$533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Sheet1!$AG$534</c:f>
              <c:strCache>
                <c:ptCount val="1"/>
                <c:pt idx="0">
                  <c:v>p53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Sheet1!$AL$534:$AO$534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2.1271513364108912</c:v>
                  </c:pt>
                  <c:pt idx="2">
                    <c:v>2.3705797657345</c:v>
                  </c:pt>
                  <c:pt idx="3">
                    <c:v>2.2807904152565399</c:v>
                  </c:pt>
                </c:numCache>
              </c:numRef>
            </c:plus>
            <c:minus>
              <c:numRef>
                <c:f>Sheet1!$AL$534:$AO$534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2.1271513364108912</c:v>
                  </c:pt>
                  <c:pt idx="2">
                    <c:v>2.3705797657345</c:v>
                  </c:pt>
                  <c:pt idx="3">
                    <c:v>2.2807904152565399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Sheet1!$AH$534:$AK$534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101.95040665324055</c:v>
                </c:pt>
                <c:pt idx="2">
                  <c:v>104.59564767088042</c:v>
                </c:pt>
                <c:pt idx="3">
                  <c:v>99.275247356949706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Sheet1!$AG$535</c:f>
              <c:strCache>
                <c:ptCount val="1"/>
                <c:pt idx="0">
                  <c:v>Rb-1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Sheet1!$AL$535:$AO$535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0.75578606181804364</c:v>
                  </c:pt>
                  <c:pt idx="2">
                    <c:v>1.4995489613928759</c:v>
                  </c:pt>
                  <c:pt idx="3">
                    <c:v>1.7021976474596077</c:v>
                  </c:pt>
                </c:numCache>
              </c:numRef>
            </c:plus>
            <c:minus>
              <c:numRef>
                <c:f>Sheet1!$AL$535:$AO$535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0.75578606181804364</c:v>
                  </c:pt>
                  <c:pt idx="2">
                    <c:v>1.4995489613928759</c:v>
                  </c:pt>
                  <c:pt idx="3">
                    <c:v>1.7021976474596077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Sheet1!$AH$535:$AK$535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101.20684341506683</c:v>
                </c:pt>
                <c:pt idx="2">
                  <c:v>113.47326184770104</c:v>
                </c:pt>
                <c:pt idx="3">
                  <c:v>109.93948515918315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Sheet1!$AG$536</c:f>
              <c:strCache>
                <c:ptCount val="1"/>
                <c:pt idx="0">
                  <c:v>E2F-1</c:v>
                </c:pt>
              </c:strCache>
            </c:strRef>
          </c:tx>
          <c:spPr>
            <a:ln w="63500">
              <a:solidFill>
                <a:srgbClr val="FF000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Sheet1!$AL$536:$AO$536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0.83007855633621053</c:v>
                  </c:pt>
                  <c:pt idx="2">
                    <c:v>1.69096253533078</c:v>
                  </c:pt>
                  <c:pt idx="3">
                    <c:v>2.5864780619563583</c:v>
                  </c:pt>
                </c:numCache>
              </c:numRef>
            </c:plus>
            <c:minus>
              <c:numRef>
                <c:f>Sheet1!$AL$536:$AO$536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0.83007855633621053</c:v>
                  </c:pt>
                  <c:pt idx="2">
                    <c:v>1.69096253533078</c:v>
                  </c:pt>
                  <c:pt idx="3">
                    <c:v>2.5864780619563583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Sheet1!$AH$536:$AK$536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102.87147227712288</c:v>
                </c:pt>
                <c:pt idx="2">
                  <c:v>103.42667090229978</c:v>
                </c:pt>
                <c:pt idx="3">
                  <c:v>108.76911115939552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Sheet1!$AG$537</c:f>
              <c:strCache>
                <c:ptCount val="1"/>
                <c:pt idx="0">
                  <c:v>MDM2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Sheet1!$AL$537:$AO$537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5.5567198626974941</c:v>
                  </c:pt>
                  <c:pt idx="2">
                    <c:v>3.2174587798396899</c:v>
                  </c:pt>
                  <c:pt idx="3">
                    <c:v>5.0578992644993903</c:v>
                  </c:pt>
                </c:numCache>
              </c:numRef>
            </c:plus>
            <c:minus>
              <c:numRef>
                <c:f>Sheet1!$AL$537:$AO$537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5.5567198626974941</c:v>
                  </c:pt>
                  <c:pt idx="2">
                    <c:v>3.2174587798396899</c:v>
                  </c:pt>
                  <c:pt idx="3">
                    <c:v>5.0578992644993903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Sheet1!$AH$537:$AK$537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93.666015339250478</c:v>
                </c:pt>
                <c:pt idx="2">
                  <c:v>88.706651078206221</c:v>
                </c:pt>
                <c:pt idx="3">
                  <c:v>99.051044578458828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Sheet1!$AG$538</c:f>
              <c:strCache>
                <c:ptCount val="1"/>
                <c:pt idx="0">
                  <c:v>CDK4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Sheet1!$AL$538:$AO$538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1.5935008450612305</c:v>
                  </c:pt>
                  <c:pt idx="2">
                    <c:v>0.63556956333729175</c:v>
                  </c:pt>
                  <c:pt idx="3">
                    <c:v>2.4328651063108895</c:v>
                  </c:pt>
                </c:numCache>
              </c:numRef>
            </c:plus>
            <c:minus>
              <c:numRef>
                <c:f>Sheet1!$AL$538:$AO$538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1.5935008450612305</c:v>
                  </c:pt>
                  <c:pt idx="2">
                    <c:v>0.63556956333729175</c:v>
                  </c:pt>
                  <c:pt idx="3">
                    <c:v>2.4328651063108895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Sheet1!$AH$538:$AK$538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99.624191234085941</c:v>
                </c:pt>
                <c:pt idx="2">
                  <c:v>106.91306470535696</c:v>
                </c:pt>
                <c:pt idx="3">
                  <c:v>109.84222054921307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Sheet1!$AG$539</c:f>
              <c:strCache>
                <c:ptCount val="1"/>
                <c:pt idx="0">
                  <c:v>p21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Sheet1!$AH$539:$AK$539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96.383325000242507</c:v>
                </c:pt>
                <c:pt idx="2">
                  <c:v>98.873225452582219</c:v>
                </c:pt>
                <c:pt idx="3">
                  <c:v>99.15916453019986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883184"/>
        <c:axId val="191883744"/>
      </c:lineChart>
      <c:catAx>
        <c:axId val="191883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600" b="1" i="0" baseline="0"/>
            </a:pPr>
            <a:endParaRPr lang="ko-KR"/>
          </a:p>
        </c:txPr>
        <c:crossAx val="191883744"/>
        <c:crosses val="autoZero"/>
        <c:auto val="1"/>
        <c:lblAlgn val="ctr"/>
        <c:lblOffset val="100"/>
        <c:noMultiLvlLbl val="0"/>
      </c:catAx>
      <c:valAx>
        <c:axId val="191883744"/>
        <c:scaling>
          <c:orientation val="minMax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1883184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311323579221547"/>
          <c:y val="0.39383462599954189"/>
          <c:w val="0.10032401720677962"/>
          <c:h val="0.27824503265812356"/>
        </c:manualLayout>
      </c:layout>
      <c:overlay val="0"/>
      <c:txPr>
        <a:bodyPr/>
        <a:lstStyle/>
        <a:p>
          <a:pPr>
            <a:defRPr sz="12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/>
              <a:t>Epigenetic Signaling</a:t>
            </a:r>
            <a:endParaRPr lang="ko-KR" alt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Sheet1!$AH$473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Sheet1!$AG$477:$AG$482</c:f>
              <c:strCache>
                <c:ptCount val="6"/>
                <c:pt idx="0">
                  <c:v>histone H1</c:v>
                </c:pt>
                <c:pt idx="1">
                  <c:v>KDM4D</c:v>
                </c:pt>
                <c:pt idx="2">
                  <c:v>HDAC-10</c:v>
                </c:pt>
                <c:pt idx="3">
                  <c:v>MBD4</c:v>
                </c:pt>
                <c:pt idx="4">
                  <c:v>DMAP1</c:v>
                </c:pt>
                <c:pt idx="5">
                  <c:v>DNMT1</c:v>
                </c:pt>
              </c:strCache>
            </c:strRef>
          </c:cat>
          <c:val>
            <c:numRef>
              <c:f>Sheet1!$AH$477:$AH$482</c:f>
              <c:numCache>
                <c:formatCode>0_);[Red]\(0\)</c:formatCode>
                <c:ptCount val="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Sheet1!$AI$473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9525"/>
            </c:spPr>
          </c:errBars>
          <c:cat>
            <c:strRef>
              <c:f>Sheet1!$AG$477:$AG$482</c:f>
              <c:strCache>
                <c:ptCount val="6"/>
                <c:pt idx="0">
                  <c:v>histone H1</c:v>
                </c:pt>
                <c:pt idx="1">
                  <c:v>KDM4D</c:v>
                </c:pt>
                <c:pt idx="2">
                  <c:v>HDAC-10</c:v>
                </c:pt>
                <c:pt idx="3">
                  <c:v>MBD4</c:v>
                </c:pt>
                <c:pt idx="4">
                  <c:v>DMAP1</c:v>
                </c:pt>
                <c:pt idx="5">
                  <c:v>DNMT1</c:v>
                </c:pt>
              </c:strCache>
            </c:strRef>
          </c:cat>
          <c:val>
            <c:numRef>
              <c:f>Sheet1!$AI$477:$AI$482</c:f>
              <c:numCache>
                <c:formatCode>0.0_);[Red]\(0.0\)</c:formatCode>
                <c:ptCount val="6"/>
                <c:pt idx="0">
                  <c:v>108.94180816630282</c:v>
                </c:pt>
                <c:pt idx="1">
                  <c:v>104.84381620141264</c:v>
                </c:pt>
                <c:pt idx="2">
                  <c:v>113.13012157846862</c:v>
                </c:pt>
                <c:pt idx="3">
                  <c:v>98.332508606669393</c:v>
                </c:pt>
                <c:pt idx="4">
                  <c:v>101.01565317534164</c:v>
                </c:pt>
                <c:pt idx="5">
                  <c:v>86.801640025708323</c:v>
                </c:pt>
              </c:numCache>
            </c:numRef>
          </c:val>
        </c:ser>
        <c:ser>
          <c:idx val="2"/>
          <c:order val="2"/>
          <c:tx>
            <c:strRef>
              <c:f>Sheet1!$AJ$473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Sheet1!$AN$477:$AN$482</c:f>
                <c:numCache>
                  <c:formatCode>General</c:formatCode>
                  <c:ptCount val="6"/>
                  <c:pt idx="0">
                    <c:v>3.635072351236901</c:v>
                  </c:pt>
                  <c:pt idx="1">
                    <c:v>4.048156682111923</c:v>
                  </c:pt>
                  <c:pt idx="2">
                    <c:v>3.4790978938763693</c:v>
                  </c:pt>
                  <c:pt idx="3">
                    <c:v>4.5748739086937427</c:v>
                  </c:pt>
                  <c:pt idx="4">
                    <c:v>2.7964967730430779</c:v>
                  </c:pt>
                  <c:pt idx="5">
                    <c:v>4.5667351841680679</c:v>
                  </c:pt>
                </c:numCache>
              </c:numRef>
            </c:plus>
            <c:minus>
              <c:numRef>
                <c:f>Sheet1!$AN$477:$AN$482</c:f>
                <c:numCache>
                  <c:formatCode>General</c:formatCode>
                  <c:ptCount val="6"/>
                  <c:pt idx="0">
                    <c:v>3.635072351236901</c:v>
                  </c:pt>
                  <c:pt idx="1">
                    <c:v>4.048156682111923</c:v>
                  </c:pt>
                  <c:pt idx="2">
                    <c:v>3.4790978938763693</c:v>
                  </c:pt>
                  <c:pt idx="3">
                    <c:v>4.5748739086937427</c:v>
                  </c:pt>
                  <c:pt idx="4">
                    <c:v>2.7964967730430779</c:v>
                  </c:pt>
                  <c:pt idx="5">
                    <c:v>4.5667351841680679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Sheet1!$AG$477:$AG$482</c:f>
              <c:strCache>
                <c:ptCount val="6"/>
                <c:pt idx="0">
                  <c:v>histone H1</c:v>
                </c:pt>
                <c:pt idx="1">
                  <c:v>KDM4D</c:v>
                </c:pt>
                <c:pt idx="2">
                  <c:v>HDAC-10</c:v>
                </c:pt>
                <c:pt idx="3">
                  <c:v>MBD4</c:v>
                </c:pt>
                <c:pt idx="4">
                  <c:v>DMAP1</c:v>
                </c:pt>
                <c:pt idx="5">
                  <c:v>DNMT1</c:v>
                </c:pt>
              </c:strCache>
            </c:strRef>
          </c:cat>
          <c:val>
            <c:numRef>
              <c:f>Sheet1!$AJ$477:$AJ$482</c:f>
              <c:numCache>
                <c:formatCode>0.0_);[Red]\(0.0\)</c:formatCode>
                <c:ptCount val="6"/>
                <c:pt idx="0">
                  <c:v>107.98251978565783</c:v>
                </c:pt>
                <c:pt idx="1">
                  <c:v>90.506892117379721</c:v>
                </c:pt>
                <c:pt idx="2">
                  <c:v>117.65058926593005</c:v>
                </c:pt>
                <c:pt idx="3">
                  <c:v>92.478807540739098</c:v>
                </c:pt>
                <c:pt idx="4">
                  <c:v>96.106365151903461</c:v>
                </c:pt>
                <c:pt idx="5">
                  <c:v>88.502190573311296</c:v>
                </c:pt>
              </c:numCache>
            </c:numRef>
          </c:val>
        </c:ser>
        <c:ser>
          <c:idx val="3"/>
          <c:order val="3"/>
          <c:tx>
            <c:strRef>
              <c:f>Sheet1!$AK$473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Sheet1!$AO$477:$AO$482</c:f>
                <c:numCache>
                  <c:formatCode>General</c:formatCode>
                  <c:ptCount val="6"/>
                  <c:pt idx="0">
                    <c:v>4.4916286473268263</c:v>
                  </c:pt>
                  <c:pt idx="1">
                    <c:v>3.4709818353860324</c:v>
                  </c:pt>
                  <c:pt idx="2">
                    <c:v>2.2786247726371647</c:v>
                  </c:pt>
                  <c:pt idx="3">
                    <c:v>3.6924287380391005</c:v>
                  </c:pt>
                  <c:pt idx="4">
                    <c:v>2.6557420605164541</c:v>
                  </c:pt>
                  <c:pt idx="5">
                    <c:v>3.7729914472308712</c:v>
                  </c:pt>
                </c:numCache>
              </c:numRef>
            </c:plus>
            <c:minus>
              <c:numRef>
                <c:f>Sheet1!$AO$477:$AO$482</c:f>
                <c:numCache>
                  <c:formatCode>General</c:formatCode>
                  <c:ptCount val="6"/>
                  <c:pt idx="0">
                    <c:v>4.4916286473268263</c:v>
                  </c:pt>
                  <c:pt idx="1">
                    <c:v>3.4709818353860324</c:v>
                  </c:pt>
                  <c:pt idx="2">
                    <c:v>2.2786247726371647</c:v>
                  </c:pt>
                  <c:pt idx="3">
                    <c:v>3.6924287380391005</c:v>
                  </c:pt>
                  <c:pt idx="4">
                    <c:v>2.6557420605164541</c:v>
                  </c:pt>
                  <c:pt idx="5">
                    <c:v>3.7729914472308712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Sheet1!$AG$477:$AG$482</c:f>
              <c:strCache>
                <c:ptCount val="6"/>
                <c:pt idx="0">
                  <c:v>histone H1</c:v>
                </c:pt>
                <c:pt idx="1">
                  <c:v>KDM4D</c:v>
                </c:pt>
                <c:pt idx="2">
                  <c:v>HDAC-10</c:v>
                </c:pt>
                <c:pt idx="3">
                  <c:v>MBD4</c:v>
                </c:pt>
                <c:pt idx="4">
                  <c:v>DMAP1</c:v>
                </c:pt>
                <c:pt idx="5">
                  <c:v>DNMT1</c:v>
                </c:pt>
              </c:strCache>
            </c:strRef>
          </c:cat>
          <c:val>
            <c:numRef>
              <c:f>Sheet1!$AK$477:$AK$482</c:f>
              <c:numCache>
                <c:formatCode>0.0_);[Red]\(0.0\)</c:formatCode>
                <c:ptCount val="6"/>
                <c:pt idx="0">
                  <c:v>114.41866570510724</c:v>
                </c:pt>
                <c:pt idx="1">
                  <c:v>88.581244124951738</c:v>
                </c:pt>
                <c:pt idx="2">
                  <c:v>116.7659879806758</c:v>
                </c:pt>
                <c:pt idx="3">
                  <c:v>102.95919539287286</c:v>
                </c:pt>
                <c:pt idx="4">
                  <c:v>102.23443144389212</c:v>
                </c:pt>
                <c:pt idx="5">
                  <c:v>83.489682572500243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28078032"/>
        <c:axId val="228078592"/>
      </c:barChart>
      <c:catAx>
        <c:axId val="2280780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8078592"/>
        <c:crosses val="autoZero"/>
        <c:auto val="1"/>
        <c:lblAlgn val="ctr"/>
        <c:lblOffset val="100"/>
        <c:noMultiLvlLbl val="0"/>
      </c:catAx>
      <c:valAx>
        <c:axId val="228078592"/>
        <c:scaling>
          <c:orientation val="minMax"/>
          <c:min val="7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807803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90377619218423455"/>
          <c:y val="0.43512894816168241"/>
          <c:w val="8.4885030827857963E-2"/>
          <c:h val="0.20061962916629394"/>
        </c:manualLayout>
      </c:layout>
      <c:overlay val="0"/>
      <c:txPr>
        <a:bodyPr/>
        <a:lstStyle/>
        <a:p>
          <a:pPr>
            <a:defRPr sz="12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/>
              <a:t>cMyc/MAX/MAD  Signaling</a:t>
            </a:r>
            <a:endParaRPr lang="ko-KR" alt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Sheet1!$AG$447:$AG$452</c:f>
              <c:strCache>
                <c:ptCount val="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cMyc</c:v>
                </c:pt>
                <c:pt idx="4">
                  <c:v>MAX</c:v>
                </c:pt>
                <c:pt idx="5">
                  <c:v>MAD</c:v>
                </c:pt>
              </c:strCache>
            </c:strRef>
          </c:cat>
          <c:val>
            <c:numRef>
              <c:f>Sheet1!$AH$447:$AH$452</c:f>
              <c:numCache>
                <c:formatCode>0_);[Red]\(0\)</c:formatCode>
                <c:ptCount val="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Sheet1!$AM$447:$AM$452</c:f>
                <c:numCache>
                  <c:formatCode>General</c:formatCode>
                  <c:ptCount val="6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2.8380212721492866</c:v>
                  </c:pt>
                  <c:pt idx="4">
                    <c:v>2.0268172086446037</c:v>
                  </c:pt>
                  <c:pt idx="5">
                    <c:v>2.0210913725433177</c:v>
                  </c:pt>
                </c:numCache>
              </c:numRef>
            </c:plus>
            <c:minus>
              <c:numRef>
                <c:f>Sheet1!$AM$447:$AM$452</c:f>
                <c:numCache>
                  <c:formatCode>General</c:formatCode>
                  <c:ptCount val="6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2.8380212721492866</c:v>
                  </c:pt>
                  <c:pt idx="4">
                    <c:v>2.0268172086446037</c:v>
                  </c:pt>
                  <c:pt idx="5">
                    <c:v>2.0210913725433177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Sheet1!$AG$447:$AG$452</c:f>
              <c:strCache>
                <c:ptCount val="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cMyc</c:v>
                </c:pt>
                <c:pt idx="4">
                  <c:v>MAX</c:v>
                </c:pt>
                <c:pt idx="5">
                  <c:v>MAD</c:v>
                </c:pt>
              </c:strCache>
            </c:strRef>
          </c:cat>
          <c:val>
            <c:numRef>
              <c:f>Sheet1!$AI$447:$AI$452</c:f>
              <c:numCache>
                <c:formatCode>0.0_);[Red]\(0.0\)</c:formatCode>
                <c:ptCount val="6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100.99668270622277</c:v>
                </c:pt>
                <c:pt idx="4">
                  <c:v>100.00035689000271</c:v>
                </c:pt>
                <c:pt idx="5">
                  <c:v>107.40158615207969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Sheet1!$AN$447:$AN$452</c:f>
                <c:numCache>
                  <c:formatCode>General</c:formatCode>
                  <c:ptCount val="6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3.6406970640434411</c:v>
                  </c:pt>
                  <c:pt idx="4">
                    <c:v>1.4851454397522226</c:v>
                  </c:pt>
                  <c:pt idx="5">
                    <c:v>2.817650761542962</c:v>
                  </c:pt>
                </c:numCache>
              </c:numRef>
            </c:plus>
            <c:minus>
              <c:numRef>
                <c:f>Sheet1!$AN$447:$AN$452</c:f>
                <c:numCache>
                  <c:formatCode>General</c:formatCode>
                  <c:ptCount val="6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3.6406970640434411</c:v>
                  </c:pt>
                  <c:pt idx="4">
                    <c:v>1.4851454397522226</c:v>
                  </c:pt>
                  <c:pt idx="5">
                    <c:v>2.817650761542962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Sheet1!$AG$447:$AG$452</c:f>
              <c:strCache>
                <c:ptCount val="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cMyc</c:v>
                </c:pt>
                <c:pt idx="4">
                  <c:v>MAX</c:v>
                </c:pt>
                <c:pt idx="5">
                  <c:v>MAD</c:v>
                </c:pt>
              </c:strCache>
            </c:strRef>
          </c:cat>
          <c:val>
            <c:numRef>
              <c:f>Sheet1!$AJ$447:$AJ$452</c:f>
              <c:numCache>
                <c:formatCode>0.0_);[Red]\(0.0\)</c:formatCode>
                <c:ptCount val="6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108.89965341695051</c:v>
                </c:pt>
                <c:pt idx="4">
                  <c:v>108.50617506339933</c:v>
                </c:pt>
                <c:pt idx="5">
                  <c:v>90.786364850358908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Sheet1!$AO$447:$AO$452</c:f>
                <c:numCache>
                  <c:formatCode>General</c:formatCode>
                  <c:ptCount val="6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3.0556120797982569</c:v>
                  </c:pt>
                  <c:pt idx="4">
                    <c:v>1.7557954990775912</c:v>
                  </c:pt>
                  <c:pt idx="5">
                    <c:v>1.8592015907475958</c:v>
                  </c:pt>
                </c:numCache>
              </c:numRef>
            </c:plus>
            <c:minus>
              <c:numRef>
                <c:f>Sheet1!$AO$447:$AO$452</c:f>
                <c:numCache>
                  <c:formatCode>General</c:formatCode>
                  <c:ptCount val="6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3.0556120797982569</c:v>
                  </c:pt>
                  <c:pt idx="4">
                    <c:v>1.7557954990775912</c:v>
                  </c:pt>
                  <c:pt idx="5">
                    <c:v>1.8592015907475958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Sheet1!$AG$447:$AG$452</c:f>
              <c:strCache>
                <c:ptCount val="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cMyc</c:v>
                </c:pt>
                <c:pt idx="4">
                  <c:v>MAX</c:v>
                </c:pt>
                <c:pt idx="5">
                  <c:v>MAD</c:v>
                </c:pt>
              </c:strCache>
            </c:strRef>
          </c:cat>
          <c:val>
            <c:numRef>
              <c:f>Sheet1!$AK$447:$AK$452</c:f>
              <c:numCache>
                <c:formatCode>0.0_);[Red]\(0.0\)</c:formatCode>
                <c:ptCount val="6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97.759693988502164</c:v>
                </c:pt>
                <c:pt idx="4">
                  <c:v>109.83621162609114</c:v>
                </c:pt>
                <c:pt idx="5">
                  <c:v>99.183917682703253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28083072"/>
        <c:axId val="228083632"/>
      </c:barChart>
      <c:catAx>
        <c:axId val="2280830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8083632"/>
        <c:crosses val="autoZero"/>
        <c:auto val="1"/>
        <c:lblAlgn val="ctr"/>
        <c:lblOffset val="100"/>
        <c:noMultiLvlLbl val="0"/>
      </c:catAx>
      <c:valAx>
        <c:axId val="228083632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808307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756169929799157"/>
          <c:y val="0.42212001903705126"/>
          <c:w val="8.9286770789410164E-2"/>
          <c:h val="0.22152981011365552"/>
        </c:manualLayout>
      </c:layout>
      <c:overlay val="0"/>
      <c:txPr>
        <a:bodyPr/>
        <a:lstStyle/>
        <a:p>
          <a:pPr>
            <a:defRPr sz="12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/>
              <a:t>p53/Rb/E2F Signaling</a:t>
            </a:r>
            <a:endParaRPr lang="ko-KR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6340759890110109E-2"/>
          <c:y val="7.695010265928745E-2"/>
          <c:w val="0.79855180689983862"/>
          <c:h val="0.868899697805854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Sheet1!$AG$531:$AG$536</c:f>
              <c:strCache>
                <c:ptCount val="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p53</c:v>
                </c:pt>
                <c:pt idx="4">
                  <c:v>Rb-1</c:v>
                </c:pt>
                <c:pt idx="5">
                  <c:v>E2F-1</c:v>
                </c:pt>
              </c:strCache>
            </c:strRef>
          </c:cat>
          <c:val>
            <c:numRef>
              <c:f>Sheet1!$AH$531:$AH$536</c:f>
              <c:numCache>
                <c:formatCode>0_);[Red]\(0\)</c:formatCode>
                <c:ptCount val="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Sheet1!$AM$531:$AM$536</c:f>
                <c:numCache>
                  <c:formatCode>General</c:formatCode>
                  <c:ptCount val="6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2.1271513364108912</c:v>
                  </c:pt>
                  <c:pt idx="4">
                    <c:v>0.75578606181804364</c:v>
                  </c:pt>
                  <c:pt idx="5">
                    <c:v>0.83007855633621053</c:v>
                  </c:pt>
                </c:numCache>
              </c:numRef>
            </c:plus>
            <c:minus>
              <c:numRef>
                <c:f>Sheet1!$AM$531:$AM$536</c:f>
                <c:numCache>
                  <c:formatCode>General</c:formatCode>
                  <c:ptCount val="6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2.1271513364108912</c:v>
                  </c:pt>
                  <c:pt idx="4">
                    <c:v>0.75578606181804364</c:v>
                  </c:pt>
                  <c:pt idx="5">
                    <c:v>0.83007855633621053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Sheet1!$AG$531:$AG$536</c:f>
              <c:strCache>
                <c:ptCount val="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p53</c:v>
                </c:pt>
                <c:pt idx="4">
                  <c:v>Rb-1</c:v>
                </c:pt>
                <c:pt idx="5">
                  <c:v>E2F-1</c:v>
                </c:pt>
              </c:strCache>
            </c:strRef>
          </c:cat>
          <c:val>
            <c:numRef>
              <c:f>Sheet1!$AI$531:$AI$536</c:f>
              <c:numCache>
                <c:formatCode>0.0_);[Red]\(0.0\)</c:formatCode>
                <c:ptCount val="6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101.95040665324055</c:v>
                </c:pt>
                <c:pt idx="4">
                  <c:v>101.20684341506683</c:v>
                </c:pt>
                <c:pt idx="5">
                  <c:v>102.87147227712288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Sheet1!$AN$531:$AN$536</c:f>
                <c:numCache>
                  <c:formatCode>General</c:formatCode>
                  <c:ptCount val="6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2.3705797657345</c:v>
                  </c:pt>
                  <c:pt idx="4">
                    <c:v>1.4995489613928759</c:v>
                  </c:pt>
                  <c:pt idx="5">
                    <c:v>1.69096253533078</c:v>
                  </c:pt>
                </c:numCache>
              </c:numRef>
            </c:plus>
            <c:minus>
              <c:numRef>
                <c:f>Sheet1!$AN$531:$AN$536</c:f>
                <c:numCache>
                  <c:formatCode>General</c:formatCode>
                  <c:ptCount val="6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2.3705797657345</c:v>
                  </c:pt>
                  <c:pt idx="4">
                    <c:v>1.4995489613928759</c:v>
                  </c:pt>
                  <c:pt idx="5">
                    <c:v>1.69096253533078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Sheet1!$AG$531:$AG$536</c:f>
              <c:strCache>
                <c:ptCount val="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p53</c:v>
                </c:pt>
                <c:pt idx="4">
                  <c:v>Rb-1</c:v>
                </c:pt>
                <c:pt idx="5">
                  <c:v>E2F-1</c:v>
                </c:pt>
              </c:strCache>
            </c:strRef>
          </c:cat>
          <c:val>
            <c:numRef>
              <c:f>Sheet1!$AJ$531:$AJ$536</c:f>
              <c:numCache>
                <c:formatCode>0.0_);[Red]\(0.0\)</c:formatCode>
                <c:ptCount val="6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104.59564767088042</c:v>
                </c:pt>
                <c:pt idx="4">
                  <c:v>113.47326184770104</c:v>
                </c:pt>
                <c:pt idx="5">
                  <c:v>103.42667090229978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Sheet1!$AO$531:$AO$536</c:f>
                <c:numCache>
                  <c:formatCode>General</c:formatCode>
                  <c:ptCount val="6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2.2807904152565399</c:v>
                  </c:pt>
                  <c:pt idx="4">
                    <c:v>1.7021976474596077</c:v>
                  </c:pt>
                  <c:pt idx="5">
                    <c:v>2.5864780619563583</c:v>
                  </c:pt>
                </c:numCache>
              </c:numRef>
            </c:plus>
            <c:minus>
              <c:numRef>
                <c:f>Sheet1!$AO$531:$AO$536</c:f>
                <c:numCache>
                  <c:formatCode>General</c:formatCode>
                  <c:ptCount val="6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2.2807904152565399</c:v>
                  </c:pt>
                  <c:pt idx="4">
                    <c:v>1.7021976474596077</c:v>
                  </c:pt>
                  <c:pt idx="5">
                    <c:v>2.5864780619563583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Sheet1!$AG$531:$AG$536</c:f>
              <c:strCache>
                <c:ptCount val="6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p53</c:v>
                </c:pt>
                <c:pt idx="4">
                  <c:v>Rb-1</c:v>
                </c:pt>
                <c:pt idx="5">
                  <c:v>E2F-1</c:v>
                </c:pt>
              </c:strCache>
            </c:strRef>
          </c:cat>
          <c:val>
            <c:numRef>
              <c:f>Sheet1!$AK$531:$AK$536</c:f>
              <c:numCache>
                <c:formatCode>0.0_);[Red]\(0.0\)</c:formatCode>
                <c:ptCount val="6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99.275247356949706</c:v>
                </c:pt>
                <c:pt idx="4">
                  <c:v>109.93948515918315</c:v>
                </c:pt>
                <c:pt idx="5">
                  <c:v>108.76911115939552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28088112"/>
        <c:axId val="228088672"/>
      </c:barChart>
      <c:catAx>
        <c:axId val="2280881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8088672"/>
        <c:crosses val="autoZero"/>
        <c:auto val="1"/>
        <c:lblAlgn val="ctr"/>
        <c:lblOffset val="100"/>
        <c:noMultiLvlLbl val="0"/>
      </c:catAx>
      <c:valAx>
        <c:axId val="228088672"/>
        <c:scaling>
          <c:orientation val="minMax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808811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9354862628159"/>
          <c:y val="0.39619793724206437"/>
          <c:w val="8.5002891155968527E-2"/>
          <c:h val="0.22101072334235058"/>
        </c:manualLayout>
      </c:layout>
      <c:overlay val="0"/>
      <c:txPr>
        <a:bodyPr/>
        <a:lstStyle/>
        <a:p>
          <a:pPr>
            <a:defRPr sz="12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Protein Translation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Sheet1!$AG$506:$AG$511</c:f>
              <c:strCache>
                <c:ptCount val="5"/>
                <c:pt idx="0">
                  <c:v>DOHH</c:v>
                </c:pt>
                <c:pt idx="1">
                  <c:v>DHS</c:v>
                </c:pt>
                <c:pt idx="2">
                  <c:v>eIF5A1</c:v>
                </c:pt>
                <c:pt idx="3">
                  <c:v>eIF2AK3</c:v>
                </c:pt>
                <c:pt idx="4">
                  <c:v>eIF5A2</c:v>
                </c:pt>
              </c:strCache>
            </c:strRef>
          </c:cat>
          <c:val>
            <c:numRef>
              <c:f>Sheet1!$AH$506:$AH$511</c:f>
              <c:numCache>
                <c:formatCode>0_);[Red]\(0\)</c:formatCode>
                <c:ptCount val="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Sheet1!$AM$506:$AM$511</c:f>
                <c:numCache>
                  <c:formatCode>General</c:formatCode>
                  <c:ptCount val="6"/>
                  <c:pt idx="0">
                    <c:v>3</c:v>
                  </c:pt>
                  <c:pt idx="1">
                    <c:v>4.3</c:v>
                  </c:pt>
                  <c:pt idx="2">
                    <c:v>3</c:v>
                  </c:pt>
                  <c:pt idx="3">
                    <c:v>5.2233972177685288</c:v>
                  </c:pt>
                  <c:pt idx="4">
                    <c:v>2.9446374768440675</c:v>
                  </c:pt>
                </c:numCache>
              </c:numRef>
            </c:plus>
            <c:minus>
              <c:numRef>
                <c:f>Sheet1!$AM$506:$AM$511</c:f>
                <c:numCache>
                  <c:formatCode>General</c:formatCode>
                  <c:ptCount val="6"/>
                  <c:pt idx="0">
                    <c:v>3</c:v>
                  </c:pt>
                  <c:pt idx="1">
                    <c:v>4.3</c:v>
                  </c:pt>
                  <c:pt idx="2">
                    <c:v>3</c:v>
                  </c:pt>
                  <c:pt idx="3">
                    <c:v>5.2233972177685288</c:v>
                  </c:pt>
                  <c:pt idx="4">
                    <c:v>2.9446374768440675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Sheet1!$AG$506:$AG$511</c:f>
              <c:strCache>
                <c:ptCount val="5"/>
                <c:pt idx="0">
                  <c:v>DOHH</c:v>
                </c:pt>
                <c:pt idx="1">
                  <c:v>DHS</c:v>
                </c:pt>
                <c:pt idx="2">
                  <c:v>eIF5A1</c:v>
                </c:pt>
                <c:pt idx="3">
                  <c:v>eIF2AK3</c:v>
                </c:pt>
                <c:pt idx="4">
                  <c:v>eIF5A2</c:v>
                </c:pt>
              </c:strCache>
            </c:strRef>
          </c:cat>
          <c:val>
            <c:numRef>
              <c:f>Sheet1!$AI$506:$AI$511</c:f>
              <c:numCache>
                <c:formatCode>0.0_);[Red]\(0.0\)</c:formatCode>
                <c:ptCount val="6"/>
                <c:pt idx="0">
                  <c:v>99.546623427161649</c:v>
                </c:pt>
                <c:pt idx="1">
                  <c:v>105.99675539588418</c:v>
                </c:pt>
                <c:pt idx="2">
                  <c:v>97.357942659880663</c:v>
                </c:pt>
                <c:pt idx="3">
                  <c:v>95.101638671318057</c:v>
                </c:pt>
                <c:pt idx="4">
                  <c:v>96.119293036737034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Sheet1!$AN$506:$AN$511</c:f>
                <c:numCache>
                  <c:formatCode>General</c:formatCode>
                  <c:ptCount val="6"/>
                  <c:pt idx="0">
                    <c:v>4</c:v>
                  </c:pt>
                  <c:pt idx="1">
                    <c:v>2.7</c:v>
                  </c:pt>
                  <c:pt idx="2">
                    <c:v>3</c:v>
                  </c:pt>
                  <c:pt idx="3">
                    <c:v>5.0275975449379589</c:v>
                  </c:pt>
                  <c:pt idx="4">
                    <c:v>2.1234141251571867</c:v>
                  </c:pt>
                </c:numCache>
              </c:numRef>
            </c:plus>
            <c:minus>
              <c:numRef>
                <c:f>Sheet1!$AN$506:$AN$511</c:f>
                <c:numCache>
                  <c:formatCode>General</c:formatCode>
                  <c:ptCount val="6"/>
                  <c:pt idx="0">
                    <c:v>4</c:v>
                  </c:pt>
                  <c:pt idx="1">
                    <c:v>2.7</c:v>
                  </c:pt>
                  <c:pt idx="2">
                    <c:v>3</c:v>
                  </c:pt>
                  <c:pt idx="3">
                    <c:v>5.0275975449379589</c:v>
                  </c:pt>
                  <c:pt idx="4">
                    <c:v>2.1234141251571867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Sheet1!$AG$506:$AG$511</c:f>
              <c:strCache>
                <c:ptCount val="5"/>
                <c:pt idx="0">
                  <c:v>DOHH</c:v>
                </c:pt>
                <c:pt idx="1">
                  <c:v>DHS</c:v>
                </c:pt>
                <c:pt idx="2">
                  <c:v>eIF5A1</c:v>
                </c:pt>
                <c:pt idx="3">
                  <c:v>eIF2AK3</c:v>
                </c:pt>
                <c:pt idx="4">
                  <c:v>eIF5A2</c:v>
                </c:pt>
              </c:strCache>
            </c:strRef>
          </c:cat>
          <c:val>
            <c:numRef>
              <c:f>Sheet1!$AJ$506:$AJ$511</c:f>
              <c:numCache>
                <c:formatCode>0.0_);[Red]\(0.0\)</c:formatCode>
                <c:ptCount val="6"/>
                <c:pt idx="0">
                  <c:v>95.487799213061749</c:v>
                </c:pt>
                <c:pt idx="1">
                  <c:v>101.53051813049916</c:v>
                </c:pt>
                <c:pt idx="2">
                  <c:v>96.567680291060668</c:v>
                </c:pt>
                <c:pt idx="3">
                  <c:v>93.164665779612434</c:v>
                </c:pt>
                <c:pt idx="4">
                  <c:v>92.879491089533957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Sheet1!$AO$506:$AO$511</c:f>
                <c:numCache>
                  <c:formatCode>General</c:formatCode>
                  <c:ptCount val="6"/>
                  <c:pt idx="0">
                    <c:v>5</c:v>
                  </c:pt>
                  <c:pt idx="1">
                    <c:v>4.0999999999999996</c:v>
                  </c:pt>
                  <c:pt idx="2">
                    <c:v>5</c:v>
                  </c:pt>
                  <c:pt idx="3">
                    <c:v>4.3442951100014175</c:v>
                  </c:pt>
                  <c:pt idx="4">
                    <c:v>3.6443685523477294</c:v>
                  </c:pt>
                </c:numCache>
              </c:numRef>
            </c:plus>
            <c:minus>
              <c:numRef>
                <c:f>Sheet1!$AO$506:$AO$511</c:f>
                <c:numCache>
                  <c:formatCode>General</c:formatCode>
                  <c:ptCount val="6"/>
                  <c:pt idx="0">
                    <c:v>5</c:v>
                  </c:pt>
                  <c:pt idx="1">
                    <c:v>4.0999999999999996</c:v>
                  </c:pt>
                  <c:pt idx="2">
                    <c:v>5</c:v>
                  </c:pt>
                  <c:pt idx="3">
                    <c:v>4.3442951100014175</c:v>
                  </c:pt>
                  <c:pt idx="4">
                    <c:v>3.6443685523477294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Sheet1!$AG$506:$AG$511</c:f>
              <c:strCache>
                <c:ptCount val="5"/>
                <c:pt idx="0">
                  <c:v>DOHH</c:v>
                </c:pt>
                <c:pt idx="1">
                  <c:v>DHS</c:v>
                </c:pt>
                <c:pt idx="2">
                  <c:v>eIF5A1</c:v>
                </c:pt>
                <c:pt idx="3">
                  <c:v>eIF2AK3</c:v>
                </c:pt>
                <c:pt idx="4">
                  <c:v>eIF5A2</c:v>
                </c:pt>
              </c:strCache>
            </c:strRef>
          </c:cat>
          <c:val>
            <c:numRef>
              <c:f>Sheet1!$AK$506:$AK$511</c:f>
              <c:numCache>
                <c:formatCode>0.0_);[Red]\(0.0\)</c:formatCode>
                <c:ptCount val="6"/>
                <c:pt idx="0">
                  <c:v>96.430593314859067</c:v>
                </c:pt>
                <c:pt idx="1">
                  <c:v>101.76254469637523</c:v>
                </c:pt>
                <c:pt idx="2">
                  <c:v>103.4539368414288</c:v>
                </c:pt>
                <c:pt idx="3">
                  <c:v>91.32435409687244</c:v>
                </c:pt>
                <c:pt idx="4">
                  <c:v>103.44071958001994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28093152"/>
        <c:axId val="228093712"/>
      </c:barChart>
      <c:catAx>
        <c:axId val="2280931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8093712"/>
        <c:crosses val="autoZero"/>
        <c:auto val="1"/>
        <c:lblAlgn val="ctr"/>
        <c:lblOffset val="100"/>
        <c:noMultiLvlLbl val="0"/>
      </c:catAx>
      <c:valAx>
        <c:axId val="228093712"/>
        <c:scaling>
          <c:orientation val="minMax"/>
          <c:min val="7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809315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919487217382665"/>
          <c:y val="0.42280568389168138"/>
          <c:w val="8.8926499349487279E-2"/>
          <c:h val="0.20085999658285006"/>
        </c:manualLayout>
      </c:layout>
      <c:overlay val="0"/>
      <c:txPr>
        <a:bodyPr/>
        <a:lstStyle/>
        <a:p>
          <a:pPr>
            <a:defRPr sz="12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/>
              <a:t>Cellular Survival</a:t>
            </a:r>
            <a:endParaRPr lang="ko-KR" alt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Sheet1!$AG$515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Sheet1!$AH$515:$AK$515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1"/>
          <c:order val="1"/>
          <c:tx>
            <c:strRef>
              <c:f>Sheet1!$AG$516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Sheet1!$AH$516:$AK$516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2"/>
          <c:order val="2"/>
          <c:tx>
            <c:strRef>
              <c:f>Sheet1!$AG$517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Sheet1!$AH$517:$AK$517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3"/>
          <c:order val="3"/>
          <c:tx>
            <c:strRef>
              <c:f>Sheet1!$AG$518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Sheet1!$AH$518:$AK$518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4"/>
          <c:order val="4"/>
          <c:tx>
            <c:strRef>
              <c:f>Sheet1!$AG$519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Sheet1!$AH$519:$AK$519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5"/>
          <c:order val="5"/>
          <c:tx>
            <c:strRef>
              <c:f>Sheet1!$AG$520</c:f>
              <c:strCache>
                <c:ptCount val="1"/>
              </c:strCache>
            </c:strRef>
          </c:tx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Sheet1!$AH$520:$AK$520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6"/>
          <c:order val="6"/>
          <c:tx>
            <c:strRef>
              <c:f>Sheet1!$AG$521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Sheet1!$AH$521:$AK$521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7"/>
          <c:order val="7"/>
          <c:tx>
            <c:strRef>
              <c:f>Sheet1!$AG$522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Sheet1!$AH$522:$AK$522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8"/>
          <c:order val="8"/>
          <c:tx>
            <c:strRef>
              <c:f>Sheet1!$AG$523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Sheet1!$AH$523:$AK$523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9"/>
          <c:order val="9"/>
          <c:tx>
            <c:strRef>
              <c:f>Sheet1!$AG$524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Sheet1!$AH$524:$AK$524</c:f>
              <c:numCache>
                <c:formatCode>0.0_);[Red]\(0.0\)</c:formatCode>
                <c:ptCount val="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142080"/>
        <c:axId val="229142640"/>
      </c:lineChart>
      <c:catAx>
        <c:axId val="229142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9142640"/>
        <c:crosses val="autoZero"/>
        <c:auto val="1"/>
        <c:lblAlgn val="ctr"/>
        <c:lblOffset val="100"/>
        <c:noMultiLvlLbl val="0"/>
      </c:catAx>
      <c:valAx>
        <c:axId val="229142640"/>
        <c:scaling>
          <c:orientation val="minMax"/>
          <c:min val="7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9142080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overlay val="0"/>
      <c:txPr>
        <a:bodyPr/>
        <a:lstStyle/>
        <a:p>
          <a:pPr>
            <a:defRPr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/>
              <a:t>Cellular</a:t>
            </a:r>
            <a:r>
              <a:rPr lang="en-US" altLang="ko-KR" baseline="0"/>
              <a:t> Proliferation</a:t>
            </a:r>
            <a:endParaRPr lang="ko-KR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062709244184081E-2"/>
          <c:y val="7.5130974732362674E-2"/>
          <c:w val="0.78344180929496587"/>
          <c:h val="0.86889969780585519"/>
        </c:manualLayout>
      </c:layout>
      <c:lineChart>
        <c:grouping val="standard"/>
        <c:varyColors val="0"/>
        <c:ser>
          <c:idx val="0"/>
          <c:order val="0"/>
          <c:tx>
            <c:strRef>
              <c:f>Sheet1!$AG$424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Sheet1!$AH$424:$AK$424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Sheet1!$AG$425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Sheet1!$AL$425:$AO$425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plus>
            <c:minus>
              <c:numRef>
                <c:f>Sheet1!$AL$425:$AO$425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Sheet1!$AH$425:$AK$425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Sheet1!$AG$426</c:f>
              <c:strCache>
                <c:ptCount val="1"/>
                <c:pt idx="0">
                  <c:v>Ki-67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Sheet1!$AL$426:$AO$426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2.5366656533122658</c:v>
                  </c:pt>
                  <c:pt idx="2">
                    <c:v>0.37983590788096455</c:v>
                  </c:pt>
                  <c:pt idx="3">
                    <c:v>2.1502287611858053</c:v>
                  </c:pt>
                </c:numCache>
              </c:numRef>
            </c:plus>
            <c:minus>
              <c:numRef>
                <c:f>Sheet1!$AL$426:$AO$426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2.5366656533122658</c:v>
                  </c:pt>
                  <c:pt idx="2">
                    <c:v>0.37983590788096455</c:v>
                  </c:pt>
                  <c:pt idx="3">
                    <c:v>2.1502287611858053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Sheet1!$AH$426:$AK$426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110.04067331733297</c:v>
                </c:pt>
                <c:pt idx="2">
                  <c:v>108.22319747983104</c:v>
                </c:pt>
                <c:pt idx="3">
                  <c:v>104.89672528672605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Sheet1!$AG$427</c:f>
              <c:strCache>
                <c:ptCount val="1"/>
                <c:pt idx="0">
                  <c:v>PCNA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Sheet1!$AL$427:$AO$427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0.73282653992435731</c:v>
                  </c:pt>
                  <c:pt idx="2">
                    <c:v>2.5373696450649459</c:v>
                  </c:pt>
                  <c:pt idx="3">
                    <c:v>1.2622090174749963</c:v>
                  </c:pt>
                </c:numCache>
              </c:numRef>
            </c:plus>
            <c:minus>
              <c:numRef>
                <c:f>Sheet1!$AL$427:$AO$427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0.73282653992435731</c:v>
                  </c:pt>
                  <c:pt idx="2">
                    <c:v>2.5373696450649459</c:v>
                  </c:pt>
                  <c:pt idx="3">
                    <c:v>1.2622090174749963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Sheet1!$AH$427:$AK$427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104.93070108533583</c:v>
                </c:pt>
                <c:pt idx="2">
                  <c:v>106.20312593770657</c:v>
                </c:pt>
                <c:pt idx="3">
                  <c:v>105.1406632246868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Sheet1!$AG$428</c:f>
              <c:strCache>
                <c:ptCount val="1"/>
                <c:pt idx="0">
                  <c:v>CDK4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Sheet1!$AL$428:$AO$428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1.5935008450612305</c:v>
                  </c:pt>
                  <c:pt idx="2">
                    <c:v>0.63556956333729175</c:v>
                  </c:pt>
                  <c:pt idx="3">
                    <c:v>2.4328651063108895</c:v>
                  </c:pt>
                </c:numCache>
              </c:numRef>
            </c:plus>
            <c:minus>
              <c:numRef>
                <c:f>Sheet1!$AL$428:$AO$428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1.5935008450612305</c:v>
                  </c:pt>
                  <c:pt idx="2">
                    <c:v>0.63556956333729175</c:v>
                  </c:pt>
                  <c:pt idx="3">
                    <c:v>2.4328651063108895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Sheet1!$AH$428:$AK$428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99.624191234085941</c:v>
                </c:pt>
                <c:pt idx="2">
                  <c:v>106.91306470535696</c:v>
                </c:pt>
                <c:pt idx="3">
                  <c:v>109.84222054921307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Sheet1!$AG$429</c:f>
              <c:strCache>
                <c:ptCount val="1"/>
                <c:pt idx="0">
                  <c:v>PLK4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Sheet1!$AL$429:$AO$429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1.9234704398094611</c:v>
                  </c:pt>
                  <c:pt idx="2">
                    <c:v>3.5420200117266116</c:v>
                  </c:pt>
                  <c:pt idx="3">
                    <c:v>4.1508852360758937</c:v>
                  </c:pt>
                </c:numCache>
              </c:numRef>
            </c:plus>
            <c:minus>
              <c:numRef>
                <c:f>Sheet1!$AL$429:$AO$429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1.9234704398094611</c:v>
                  </c:pt>
                  <c:pt idx="2">
                    <c:v>3.5420200117266116</c:v>
                  </c:pt>
                  <c:pt idx="3">
                    <c:v>4.1508852360758937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Sheet1!$AH$429:$AK$429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100.04086856564511</c:v>
                </c:pt>
                <c:pt idx="2">
                  <c:v>107.02076597748037</c:v>
                </c:pt>
                <c:pt idx="3">
                  <c:v>107.13920982722989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Sheet1!$AG$430</c:f>
              <c:strCache>
                <c:ptCount val="1"/>
                <c:pt idx="0">
                  <c:v>MPM2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Sheet1!$AL$430:$AO$430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2.0305749060244809</c:v>
                  </c:pt>
                  <c:pt idx="2">
                    <c:v>2.1024809198429084</c:v>
                  </c:pt>
                  <c:pt idx="3">
                    <c:v>1.7802947195744458</c:v>
                  </c:pt>
                </c:numCache>
              </c:numRef>
            </c:plus>
            <c:minus>
              <c:numRef>
                <c:f>Sheet1!$AL$430:$AO$430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2.0305749060244809</c:v>
                  </c:pt>
                  <c:pt idx="2">
                    <c:v>2.1024809198429084</c:v>
                  </c:pt>
                  <c:pt idx="3">
                    <c:v>1.7802947195744458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Sheet1!$AH$430:$AK$430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105.21800617453516</c:v>
                </c:pt>
                <c:pt idx="2">
                  <c:v>110.60223606275038</c:v>
                </c:pt>
                <c:pt idx="3">
                  <c:v>103.99300165791026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Sheet1!$AG$431</c:f>
              <c:strCache>
                <c:ptCount val="1"/>
                <c:pt idx="0">
                  <c:v>p14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Sheet1!$AL$431:$AO$431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2.4069631820941169</c:v>
                  </c:pt>
                  <c:pt idx="2">
                    <c:v>2.6204733641053064</c:v>
                  </c:pt>
                  <c:pt idx="3">
                    <c:v>2.8021550945215661</c:v>
                  </c:pt>
                </c:numCache>
              </c:numRef>
            </c:plus>
            <c:minus>
              <c:numRef>
                <c:f>Sheet1!$AL$431:$AO$431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2.4069631820941169</c:v>
                  </c:pt>
                  <c:pt idx="2">
                    <c:v>2.6204733641053064</c:v>
                  </c:pt>
                  <c:pt idx="3">
                    <c:v>2.8021550945215661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Sheet1!$AH$431:$AK$431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99.054269907243594</c:v>
                </c:pt>
                <c:pt idx="2">
                  <c:v>96.096870775688529</c:v>
                </c:pt>
                <c:pt idx="3">
                  <c:v>97.916190425906507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Sheet1!$AG$432</c:f>
              <c:strCache>
                <c:ptCount val="1"/>
                <c:pt idx="0">
                  <c:v>p16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Sheet1!$AL$432:$AO$432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2.2826916244489741</c:v>
                  </c:pt>
                  <c:pt idx="2">
                    <c:v>3.7947192974009609</c:v>
                  </c:pt>
                  <c:pt idx="3">
                    <c:v>3.8172185204277129</c:v>
                  </c:pt>
                </c:numCache>
              </c:numRef>
            </c:plus>
            <c:minus>
              <c:numRef>
                <c:f>Sheet1!$AL$432:$AO$432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2.2826916244489741</c:v>
                  </c:pt>
                  <c:pt idx="2">
                    <c:v>3.7947192974009609</c:v>
                  </c:pt>
                  <c:pt idx="3">
                    <c:v>3.8172185204277129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Sheet1!$AH$432:$AK$432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102.3277542273932</c:v>
                </c:pt>
                <c:pt idx="2">
                  <c:v>99.87013513436942</c:v>
                </c:pt>
                <c:pt idx="3">
                  <c:v>94.615573131941687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Sheet1!$AG$433</c:f>
              <c:strCache>
                <c:ptCount val="1"/>
                <c:pt idx="0">
                  <c:v>p21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Sheet1!$AH$433:$AK$433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96.383325000242507</c:v>
                </c:pt>
                <c:pt idx="2">
                  <c:v>98.873225452582219</c:v>
                </c:pt>
                <c:pt idx="3">
                  <c:v>99.15916453019986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Sheet1!$AG$434</c:f>
              <c:strCache>
                <c:ptCount val="1"/>
                <c:pt idx="0">
                  <c:v>p27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Sheet1!$AH$434:$AK$434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96.591711485561049</c:v>
                </c:pt>
                <c:pt idx="2">
                  <c:v>94.574112214831445</c:v>
                </c:pt>
                <c:pt idx="3">
                  <c:v>94.440060387808387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Sheet1!$AG$435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Sheet1!$AH$435:$AK$435</c:f>
              <c:numCache>
                <c:formatCode>0.0_);[Red]\(0.0\)</c:formatCode>
                <c:ptCount val="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151600"/>
        <c:axId val="229152160"/>
      </c:lineChart>
      <c:catAx>
        <c:axId val="229151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9152160"/>
        <c:crosses val="autoZero"/>
        <c:auto val="1"/>
        <c:lblAlgn val="ctr"/>
        <c:lblOffset val="100"/>
        <c:noMultiLvlLbl val="0"/>
      </c:catAx>
      <c:valAx>
        <c:axId val="229152160"/>
        <c:scaling>
          <c:orientation val="minMax"/>
          <c:min val="7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9151600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overlay val="0"/>
      <c:txPr>
        <a:bodyPr/>
        <a:lstStyle/>
        <a:p>
          <a:pPr>
            <a:defRPr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/>
              <a:t>Epigenetic Signaling</a:t>
            </a:r>
            <a:endParaRPr lang="ko-KR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4747871803073208E-2"/>
          <c:y val="0.10422814764608927"/>
          <c:w val="0.77273787493016965"/>
          <c:h val="0.82652706906832452"/>
        </c:manualLayout>
      </c:layout>
      <c:lineChart>
        <c:grouping val="standard"/>
        <c:varyColors val="0"/>
        <c:ser>
          <c:idx val="0"/>
          <c:order val="0"/>
          <c:tx>
            <c:strRef>
              <c:f>Sheet1!$AG$477</c:f>
              <c:strCache>
                <c:ptCount val="1"/>
                <c:pt idx="0">
                  <c:v>histone H1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Sheet1!$AL$477:$AO$477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3.1286002373761632</c:v>
                  </c:pt>
                  <c:pt idx="2">
                    <c:v>3.635072351236901</c:v>
                  </c:pt>
                  <c:pt idx="3">
                    <c:v>4.4916286473268263</c:v>
                  </c:pt>
                </c:numCache>
              </c:numRef>
            </c:plus>
            <c:minus>
              <c:numRef>
                <c:f>Sheet1!$AL$477:$AO$477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3.1286002373761632</c:v>
                  </c:pt>
                  <c:pt idx="2">
                    <c:v>3.635072351236901</c:v>
                  </c:pt>
                  <c:pt idx="3">
                    <c:v>4.4916286473268263</c:v>
                  </c:pt>
                </c:numCache>
              </c:numRef>
            </c:minus>
          </c:errBars>
          <c:cat>
            <c:strRef>
              <c:f>Sheet1!$AH$473:$AK$473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Sheet1!$AH$477:$AK$477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108.94180816630282</c:v>
                </c:pt>
                <c:pt idx="2">
                  <c:v>107.98251978565783</c:v>
                </c:pt>
                <c:pt idx="3">
                  <c:v>114.41866570510724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Sheet1!$AG$478</c:f>
              <c:strCache>
                <c:ptCount val="1"/>
                <c:pt idx="0">
                  <c:v>KDM4D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Sheet1!$AL$478:$AO$478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3.3316001549043341</c:v>
                  </c:pt>
                  <c:pt idx="2">
                    <c:v>4.048156682111923</c:v>
                  </c:pt>
                  <c:pt idx="3">
                    <c:v>3.4709818353860324</c:v>
                  </c:pt>
                </c:numCache>
              </c:numRef>
            </c:plus>
            <c:minus>
              <c:numRef>
                <c:f>Sheet1!$AL$478:$AO$478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3.3316001549043341</c:v>
                  </c:pt>
                  <c:pt idx="2">
                    <c:v>4.048156682111923</c:v>
                  </c:pt>
                  <c:pt idx="3">
                    <c:v>3.4709818353860324</c:v>
                  </c:pt>
                </c:numCache>
              </c:numRef>
            </c:minus>
          </c:errBars>
          <c:cat>
            <c:strRef>
              <c:f>Sheet1!$AH$473:$AK$473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Sheet1!$AH$478:$AK$478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104.84381620141264</c:v>
                </c:pt>
                <c:pt idx="2">
                  <c:v>90.506892117379721</c:v>
                </c:pt>
                <c:pt idx="3">
                  <c:v>88.581244124951738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Sheet1!$AG$479</c:f>
              <c:strCache>
                <c:ptCount val="1"/>
                <c:pt idx="0">
                  <c:v>HDAC-10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Sheet1!$AL$479:$AO$479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3.3486661136894629</c:v>
                  </c:pt>
                  <c:pt idx="2">
                    <c:v>3.4790978938763693</c:v>
                  </c:pt>
                  <c:pt idx="3">
                    <c:v>2.2786247726371647</c:v>
                  </c:pt>
                </c:numCache>
              </c:numRef>
            </c:plus>
            <c:minus>
              <c:numRef>
                <c:f>Sheet1!$AL$479:$AO$479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3.3486661136894629</c:v>
                  </c:pt>
                  <c:pt idx="2">
                    <c:v>3.4790978938763693</c:v>
                  </c:pt>
                  <c:pt idx="3">
                    <c:v>2.2786247726371647</c:v>
                  </c:pt>
                </c:numCache>
              </c:numRef>
            </c:minus>
          </c:errBars>
          <c:cat>
            <c:strRef>
              <c:f>Sheet1!$AH$473:$AK$473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Sheet1!$AH$479:$AK$479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113.13012157846862</c:v>
                </c:pt>
                <c:pt idx="2">
                  <c:v>117.65058926593005</c:v>
                </c:pt>
                <c:pt idx="3">
                  <c:v>116.7659879806758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Sheet1!$AG$480</c:f>
              <c:strCache>
                <c:ptCount val="1"/>
                <c:pt idx="0">
                  <c:v>MBD4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Sheet1!$AH$473:$AK$473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Sheet1!$AH$480:$AK$480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98.332508606669393</c:v>
                </c:pt>
                <c:pt idx="2">
                  <c:v>92.478807540739098</c:v>
                </c:pt>
                <c:pt idx="3">
                  <c:v>102.95919539287286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Sheet1!$AG$481</c:f>
              <c:strCache>
                <c:ptCount val="1"/>
                <c:pt idx="0">
                  <c:v>DMAP1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Sheet1!$AH$473:$AK$473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Sheet1!$AH$481:$AK$481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101.01565317534164</c:v>
                </c:pt>
                <c:pt idx="2">
                  <c:v>96.106365151903461</c:v>
                </c:pt>
                <c:pt idx="3">
                  <c:v>102.23443144389212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Sheet1!$AG$482</c:f>
              <c:strCache>
                <c:ptCount val="1"/>
                <c:pt idx="0">
                  <c:v>DNMT1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Sheet1!$AH$473:$AK$473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Sheet1!$AH$482:$AK$482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86.801640025708323</c:v>
                </c:pt>
                <c:pt idx="2">
                  <c:v>88.502190573311296</c:v>
                </c:pt>
                <c:pt idx="3">
                  <c:v>83.489682572500243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157760"/>
        <c:axId val="229158320"/>
      </c:lineChart>
      <c:catAx>
        <c:axId val="229157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9158320"/>
        <c:crosses val="autoZero"/>
        <c:auto val="1"/>
        <c:lblAlgn val="ctr"/>
        <c:lblOffset val="100"/>
        <c:noMultiLvlLbl val="0"/>
      </c:catAx>
      <c:valAx>
        <c:axId val="229158320"/>
        <c:scaling>
          <c:orientation val="minMax"/>
          <c:min val="7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9157760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6082202664274265"/>
          <c:y val="0.40730682765498566"/>
          <c:w val="0.13917797335726045"/>
          <c:h val="0.26633078899490492"/>
        </c:manualLayout>
      </c:layout>
      <c:overlay val="0"/>
      <c:txPr>
        <a:bodyPr/>
        <a:lstStyle/>
        <a:p>
          <a:pPr>
            <a:defRPr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/>
              <a:t>cMyc/MAX/MAD  Signaling</a:t>
            </a:r>
            <a:endParaRPr lang="ko-KR" alt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Sheet1!$AG$447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Sheet1!$AL$447:$AO$447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</c:v>
                  </c:pt>
                  <c:pt idx="2">
                    <c:v>2.512680229517644</c:v>
                  </c:pt>
                  <c:pt idx="3">
                    <c:v>2.6919586647149574</c:v>
                  </c:pt>
                </c:numCache>
              </c:numRef>
            </c:plus>
            <c:minus>
              <c:numRef>
                <c:f>Sheet1!$AL$447:$AO$447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</c:v>
                  </c:pt>
                  <c:pt idx="2">
                    <c:v>2.512680229517644</c:v>
                  </c:pt>
                  <c:pt idx="3">
                    <c:v>2.6919586647149574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Sheet1!$AH$447:$AK$447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Sheet1!$AG$448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Sheet1!$AL$448:$AO$448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plus>
            <c:minus>
              <c:numRef>
                <c:f>Sheet1!$AL$448:$AO$448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Sheet1!$AH$448:$AK$448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Sheet1!$AG$449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Sheet1!$AL$449:$AO$449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plus>
            <c:minus>
              <c:numRef>
                <c:f>Sheet1!$AL$449:$AO$449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Sheet1!$AH$449:$AK$449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Sheet1!$AG$450</c:f>
              <c:strCache>
                <c:ptCount val="1"/>
                <c:pt idx="0">
                  <c:v>cMyc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Sheet1!$AL$449:$AO$449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plus>
            <c:minus>
              <c:numRef>
                <c:f>Sheet1!$AL$449:$AO$449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Sheet1!$AH$450:$AK$450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100.99668270622277</c:v>
                </c:pt>
                <c:pt idx="2">
                  <c:v>108.89965341695051</c:v>
                </c:pt>
                <c:pt idx="3">
                  <c:v>97.759693988502164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Sheet1!$AG$451</c:f>
              <c:strCache>
                <c:ptCount val="1"/>
                <c:pt idx="0">
                  <c:v>MAX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Sheet1!$AL$451:$AO$451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2.0268172086446037</c:v>
                  </c:pt>
                  <c:pt idx="2">
                    <c:v>1.4851454397522226</c:v>
                  </c:pt>
                  <c:pt idx="3">
                    <c:v>1.7557954990775912</c:v>
                  </c:pt>
                </c:numCache>
              </c:numRef>
            </c:plus>
            <c:minus>
              <c:numRef>
                <c:f>Sheet1!$AL$451:$AO$451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2.0268172086446037</c:v>
                  </c:pt>
                  <c:pt idx="2">
                    <c:v>1.4851454397522226</c:v>
                  </c:pt>
                  <c:pt idx="3">
                    <c:v>1.7557954990775912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Sheet1!$AH$451:$AK$451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100.00035689000271</c:v>
                </c:pt>
                <c:pt idx="2">
                  <c:v>108.50617506339933</c:v>
                </c:pt>
                <c:pt idx="3">
                  <c:v>109.83621162609114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Sheet1!$AG$452</c:f>
              <c:strCache>
                <c:ptCount val="1"/>
                <c:pt idx="0">
                  <c:v>MAD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Sheet1!$AL$452:$AO$452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2.0210913725433177</c:v>
                  </c:pt>
                  <c:pt idx="2">
                    <c:v>2.817650761542962</c:v>
                  </c:pt>
                  <c:pt idx="3">
                    <c:v>1.8592015907475958</c:v>
                  </c:pt>
                </c:numCache>
              </c:numRef>
            </c:plus>
            <c:minus>
              <c:numRef>
                <c:f>Sheet1!$AL$452:$AO$452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2.0210913725433177</c:v>
                  </c:pt>
                  <c:pt idx="2">
                    <c:v>2.817650761542962</c:v>
                  </c:pt>
                  <c:pt idx="3">
                    <c:v>1.8592015907475958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Sheet1!$AH$452:$AK$452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107.40158615207969</c:v>
                </c:pt>
                <c:pt idx="2">
                  <c:v>90.786364850358908</c:v>
                </c:pt>
                <c:pt idx="3">
                  <c:v>99.183917682703253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163920"/>
        <c:axId val="229164480"/>
      </c:lineChart>
      <c:catAx>
        <c:axId val="229163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9164480"/>
        <c:crosses val="autoZero"/>
        <c:auto val="1"/>
        <c:lblAlgn val="ctr"/>
        <c:lblOffset val="100"/>
        <c:noMultiLvlLbl val="0"/>
      </c:catAx>
      <c:valAx>
        <c:axId val="229164480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minorGridlines>
          <c:spPr>
            <a:ln>
              <a:solidFill>
                <a:sysClr val="window" lastClr="FFFFFF"/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9163920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038421536919664"/>
          <c:y val="0.3838380544868098"/>
          <c:w val="0.11074605270739254"/>
          <c:h val="0.28800081263700938"/>
        </c:manualLayout>
      </c:layout>
      <c:overlay val="0"/>
      <c:txPr>
        <a:bodyPr/>
        <a:lstStyle/>
        <a:p>
          <a:pPr>
            <a:defRPr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Protein Translation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Sheet1!$AG$506</c:f>
              <c:strCache>
                <c:ptCount val="1"/>
                <c:pt idx="0">
                  <c:v>DOHH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Sheet1!$AH$506:$AK$506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99.546623427161649</c:v>
                </c:pt>
                <c:pt idx="2">
                  <c:v>95.487799213061749</c:v>
                </c:pt>
                <c:pt idx="3">
                  <c:v>96.430593314859067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Sheet1!$AG$507</c:f>
              <c:strCache>
                <c:ptCount val="1"/>
                <c:pt idx="0">
                  <c:v>DHS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Sheet1!$AL$507:$AO$507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4.3</c:v>
                  </c:pt>
                  <c:pt idx="2">
                    <c:v>2.7</c:v>
                  </c:pt>
                  <c:pt idx="3">
                    <c:v>4.0999999999999996</c:v>
                  </c:pt>
                </c:numCache>
              </c:numRef>
            </c:plus>
            <c:minus>
              <c:numRef>
                <c:f>Sheet1!$AL$507:$AO$507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4.3</c:v>
                  </c:pt>
                  <c:pt idx="2">
                    <c:v>2.7</c:v>
                  </c:pt>
                  <c:pt idx="3">
                    <c:v>4.0999999999999996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Sheet1!$AH$507:$AK$507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105.99675539588418</c:v>
                </c:pt>
                <c:pt idx="2">
                  <c:v>101.53051813049916</c:v>
                </c:pt>
                <c:pt idx="3">
                  <c:v>101.76254469637523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Sheet1!$AG$508</c:f>
              <c:strCache>
                <c:ptCount val="1"/>
                <c:pt idx="0">
                  <c:v>eIF5A1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Sheet1!$AH$508:$AK$508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97.357942659880663</c:v>
                </c:pt>
                <c:pt idx="2">
                  <c:v>96.567680291060668</c:v>
                </c:pt>
                <c:pt idx="3">
                  <c:v>103.4539368414288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Sheet1!$AG$509</c:f>
              <c:strCache>
                <c:ptCount val="1"/>
                <c:pt idx="0">
                  <c:v>eIF2AK3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Sheet1!$AL$509:$AO$509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5.2233972177685288</c:v>
                  </c:pt>
                  <c:pt idx="2">
                    <c:v>5.0275975449379589</c:v>
                  </c:pt>
                  <c:pt idx="3">
                    <c:v>4.3442951100014175</c:v>
                  </c:pt>
                </c:numCache>
              </c:numRef>
            </c:plus>
            <c:minus>
              <c:numRef>
                <c:f>Sheet1!$AL$509:$AO$509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5.2233972177685288</c:v>
                  </c:pt>
                  <c:pt idx="2">
                    <c:v>5.0275975449379589</c:v>
                  </c:pt>
                  <c:pt idx="3">
                    <c:v>4.3442951100014175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Sheet1!$AH$509:$AK$509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95.101638671318057</c:v>
                </c:pt>
                <c:pt idx="2">
                  <c:v>93.164665779612434</c:v>
                </c:pt>
                <c:pt idx="3">
                  <c:v>91.32435409687244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Sheet1!$AG$510</c:f>
              <c:strCache>
                <c:ptCount val="1"/>
                <c:pt idx="0">
                  <c:v>eIF5A2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Sheet1!$AL$510:$AO$510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2.9446374768440675</c:v>
                  </c:pt>
                  <c:pt idx="2">
                    <c:v>2.1234141251571867</c:v>
                  </c:pt>
                  <c:pt idx="3">
                    <c:v>3.6443685523477294</c:v>
                  </c:pt>
                </c:numCache>
              </c:numRef>
            </c:plus>
            <c:minus>
              <c:numRef>
                <c:f>Sheet1!$AL$510:$AO$510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2.9446374768440675</c:v>
                  </c:pt>
                  <c:pt idx="2">
                    <c:v>2.1234141251571867</c:v>
                  </c:pt>
                  <c:pt idx="3">
                    <c:v>3.6443685523477294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Sheet1!$AH$510:$AK$510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96.119293036737034</c:v>
                </c:pt>
                <c:pt idx="2">
                  <c:v>92.879491089533957</c:v>
                </c:pt>
                <c:pt idx="3">
                  <c:v>103.44071958001994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Sheet1!$AG$511</c:f>
              <c:strCache>
                <c:ptCount val="1"/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Sheet1!$AL$511:$AO$511</c:f>
                <c:numCache>
                  <c:formatCode>General</c:formatCode>
                  <c:ptCount val="4"/>
                </c:numCache>
              </c:numRef>
            </c:plus>
            <c:minus>
              <c:numRef>
                <c:f>Sheet1!$AL$511:$AO$511</c:f>
                <c:numCache>
                  <c:formatCode>General</c:formatCode>
                  <c:ptCount val="4"/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Sheet1!$AH$511:$AK$511</c:f>
              <c:numCache>
                <c:formatCode>0.0_);[Red]\(0.0\)</c:formatCode>
                <c:ptCount val="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170080"/>
        <c:axId val="229170640"/>
      </c:lineChart>
      <c:catAx>
        <c:axId val="22917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9170640"/>
        <c:crosses val="autoZero"/>
        <c:auto val="1"/>
        <c:lblAlgn val="ctr"/>
        <c:lblOffset val="100"/>
        <c:noMultiLvlLbl val="0"/>
      </c:catAx>
      <c:valAx>
        <c:axId val="229170640"/>
        <c:scaling>
          <c:orientation val="minMax"/>
          <c:min val="7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9170080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overlay val="0"/>
      <c:txPr>
        <a:bodyPr/>
        <a:lstStyle/>
        <a:p>
          <a:pPr>
            <a:defRPr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/>
              <a:t>p53/Rb/E2F Signaling</a:t>
            </a:r>
            <a:endParaRPr lang="ko-KR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4921444822506265E-2"/>
          <c:y val="7.4136546077976581E-2"/>
          <c:w val="0.79855180689983862"/>
          <c:h val="0.86889969780585519"/>
        </c:manualLayout>
      </c:layout>
      <c:lineChart>
        <c:grouping val="standard"/>
        <c:varyColors val="0"/>
        <c:ser>
          <c:idx val="0"/>
          <c:order val="0"/>
          <c:tx>
            <c:strRef>
              <c:f>Sheet1!$AG$531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Sheet1!$AL$531:$AO$531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</c:v>
                  </c:pt>
                  <c:pt idx="2">
                    <c:v>2.512680229517644</c:v>
                  </c:pt>
                  <c:pt idx="3">
                    <c:v>2.6919586647149574</c:v>
                  </c:pt>
                </c:numCache>
              </c:numRef>
            </c:plus>
            <c:minus>
              <c:numRef>
                <c:f>Sheet1!$AL$531:$AO$531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</c:v>
                  </c:pt>
                  <c:pt idx="2">
                    <c:v>2.512680229517644</c:v>
                  </c:pt>
                  <c:pt idx="3">
                    <c:v>2.6919586647149574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Sheet1!$AH$531:$AK$531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Sheet1!$AG$532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Sheet1!$AL$532:$AO$532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plus>
            <c:minus>
              <c:numRef>
                <c:f>Sheet1!$AL$532:$AO$532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Sheet1!$AH$532:$AK$532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Sheet1!$AG$533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Sheet1!$AL$533:$AO$533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plus>
            <c:minus>
              <c:numRef>
                <c:f>Sheet1!$AL$533:$AO$533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Sheet1!$AH$533:$AK$533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Sheet1!$AG$534</c:f>
              <c:strCache>
                <c:ptCount val="1"/>
                <c:pt idx="0">
                  <c:v>p53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Sheet1!$AL$534:$AO$534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2.1271513364108912</c:v>
                  </c:pt>
                  <c:pt idx="2">
                    <c:v>2.3705797657345</c:v>
                  </c:pt>
                  <c:pt idx="3">
                    <c:v>2.2807904152565399</c:v>
                  </c:pt>
                </c:numCache>
              </c:numRef>
            </c:plus>
            <c:minus>
              <c:numRef>
                <c:f>Sheet1!$AL$534:$AO$534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2.1271513364108912</c:v>
                  </c:pt>
                  <c:pt idx="2">
                    <c:v>2.3705797657345</c:v>
                  </c:pt>
                  <c:pt idx="3">
                    <c:v>2.2807904152565399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Sheet1!$AH$534:$AK$534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101.95040665324055</c:v>
                </c:pt>
                <c:pt idx="2">
                  <c:v>104.59564767088042</c:v>
                </c:pt>
                <c:pt idx="3">
                  <c:v>99.275247356949706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Sheet1!$AG$535</c:f>
              <c:strCache>
                <c:ptCount val="1"/>
                <c:pt idx="0">
                  <c:v>Rb-1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Sheet1!$AL$535:$AO$535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0.75578606181804364</c:v>
                  </c:pt>
                  <c:pt idx="2">
                    <c:v>1.4995489613928759</c:v>
                  </c:pt>
                  <c:pt idx="3">
                    <c:v>1.7021976474596077</c:v>
                  </c:pt>
                </c:numCache>
              </c:numRef>
            </c:plus>
            <c:minus>
              <c:numRef>
                <c:f>Sheet1!$AL$535:$AO$535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0.75578606181804364</c:v>
                  </c:pt>
                  <c:pt idx="2">
                    <c:v>1.4995489613928759</c:v>
                  </c:pt>
                  <c:pt idx="3">
                    <c:v>1.7021976474596077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Sheet1!$AH$535:$AK$535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101.20684341506683</c:v>
                </c:pt>
                <c:pt idx="2">
                  <c:v>113.47326184770104</c:v>
                </c:pt>
                <c:pt idx="3">
                  <c:v>109.93948515918315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Sheet1!$AG$536</c:f>
              <c:strCache>
                <c:ptCount val="1"/>
                <c:pt idx="0">
                  <c:v>E2F-1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Sheet1!$AL$536:$AO$536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0.83007855633621053</c:v>
                  </c:pt>
                  <c:pt idx="2">
                    <c:v>1.69096253533078</c:v>
                  </c:pt>
                  <c:pt idx="3">
                    <c:v>2.5864780619563583</c:v>
                  </c:pt>
                </c:numCache>
              </c:numRef>
            </c:plus>
            <c:minus>
              <c:numRef>
                <c:f>Sheet1!$AL$536:$AO$536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0.83007855633621053</c:v>
                  </c:pt>
                  <c:pt idx="2">
                    <c:v>1.69096253533078</c:v>
                  </c:pt>
                  <c:pt idx="3">
                    <c:v>2.5864780619563583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Sheet1!$AH$536:$AK$536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102.87147227712288</c:v>
                </c:pt>
                <c:pt idx="2">
                  <c:v>103.42667090229978</c:v>
                </c:pt>
                <c:pt idx="3">
                  <c:v>108.76911115939552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646160"/>
        <c:axId val="229646720"/>
      </c:lineChart>
      <c:catAx>
        <c:axId val="2296461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9646720"/>
        <c:crosses val="autoZero"/>
        <c:auto val="1"/>
        <c:lblAlgn val="ctr"/>
        <c:lblOffset val="100"/>
        <c:noMultiLvlLbl val="0"/>
      </c:catAx>
      <c:valAx>
        <c:axId val="229646720"/>
        <c:scaling>
          <c:orientation val="minMax"/>
          <c:min val="8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9646160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311323579221513"/>
          <c:y val="0.39383462599954222"/>
          <c:w val="0.10688676420776738"/>
          <c:h val="0.29717009514538489"/>
        </c:manualLayout>
      </c:layout>
      <c:overlay val="0"/>
      <c:txPr>
        <a:bodyPr/>
        <a:lstStyle/>
        <a:p>
          <a:pPr>
            <a:defRPr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 sz="1800" b="1" i="0" baseline="0">
                <a:latin typeface="+mj-ea"/>
                <a:ea typeface="+mj-ea"/>
              </a:rPr>
              <a:t>Osteogenesis</a:t>
            </a:r>
            <a:endParaRPr lang="ko-KR" altLang="ko-KR">
              <a:latin typeface="+mj-ea"/>
              <a:ea typeface="+mj-ea"/>
            </a:endParaRPr>
          </a:p>
        </c:rich>
      </c:tx>
      <c:layout>
        <c:manualLayout>
          <c:xMode val="edge"/>
          <c:yMode val="edge"/>
          <c:x val="0.41386679508069202"/>
          <c:y val="7.257689895713176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567192985364827E-2"/>
          <c:y val="9.6457447238049221E-2"/>
          <c:w val="0.79458628619339966"/>
          <c:h val="0.80878454200348815"/>
        </c:manualLayout>
      </c:layout>
      <c:lineChart>
        <c:grouping val="standard"/>
        <c:varyColors val="0"/>
        <c:ser>
          <c:idx val="0"/>
          <c:order val="0"/>
          <c:tx>
            <c:strRef>
              <c:f>Sheet1!$AG$869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Sheet1!$AH$869:$AK$869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Sheet1!$AG$870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Sheet1!$AL$721:$AO$721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plus>
            <c:minus>
              <c:numRef>
                <c:f>Sheet1!$AL$721:$AO$721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1.6829043703882212</c:v>
                  </c:pt>
                  <c:pt idx="2">
                    <c:v>2.2569853978016123</c:v>
                  </c:pt>
                  <c:pt idx="3">
                    <c:v>1.0955584641853675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Sheet1!$AH$870:$AK$870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Sheet1!$AG$871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Sheet1!$AH$871:$AK$871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Sheet1!$AG$872</c:f>
              <c:strCache>
                <c:ptCount val="1"/>
                <c:pt idx="0">
                  <c:v>OPG</c:v>
                </c:pt>
              </c:strCache>
            </c:strRef>
          </c:tx>
          <c:spPr>
            <a:ln w="63500">
              <a:solidFill>
                <a:srgbClr val="FF000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Sheet1!$AH$872:$AK$872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100.08706490968852</c:v>
                </c:pt>
                <c:pt idx="2">
                  <c:v>101.87381933401933</c:v>
                </c:pt>
                <c:pt idx="3">
                  <c:v>105.41549853493537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Sheet1!$AG$873</c:f>
              <c:strCache>
                <c:ptCount val="1"/>
                <c:pt idx="0">
                  <c:v>RANKL</c:v>
                </c:pt>
              </c:strCache>
            </c:strRef>
          </c:tx>
          <c:spPr>
            <a:ln w="63500">
              <a:solidFill>
                <a:srgbClr val="00B0F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Sheet1!$AL$724:$AO$724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2.8104008632591464</c:v>
                  </c:pt>
                  <c:pt idx="2">
                    <c:v>1.1537064140453024</c:v>
                  </c:pt>
                  <c:pt idx="3">
                    <c:v>3.4269425520584571</c:v>
                  </c:pt>
                </c:numCache>
              </c:numRef>
            </c:plus>
            <c:minus>
              <c:numRef>
                <c:f>Sheet1!$AL$724:$AO$724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2.8104008632591464</c:v>
                  </c:pt>
                  <c:pt idx="2">
                    <c:v>1.1537064140453024</c:v>
                  </c:pt>
                  <c:pt idx="3">
                    <c:v>3.4269425520584571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Sheet1!$AH$873:$AK$873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107.66339671746714</c:v>
                </c:pt>
                <c:pt idx="2">
                  <c:v>102.96753659673803</c:v>
                </c:pt>
                <c:pt idx="3">
                  <c:v>101.63996247794451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Sheet1!$AG$874</c:f>
              <c:strCache>
                <c:ptCount val="1"/>
                <c:pt idx="0">
                  <c:v>ALP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Sheet1!$AL$874:$AO$874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0.62612482005679737</c:v>
                  </c:pt>
                  <c:pt idx="2">
                    <c:v>2.941080793946266</c:v>
                  </c:pt>
                  <c:pt idx="3">
                    <c:v>1.1042439325841531</c:v>
                  </c:pt>
                </c:numCache>
              </c:numRef>
            </c:plus>
            <c:minus>
              <c:numRef>
                <c:f>Sheet1!$AL$874:$AO$874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0.62612482005679737</c:v>
                  </c:pt>
                  <c:pt idx="2">
                    <c:v>2.941080793946266</c:v>
                  </c:pt>
                  <c:pt idx="3">
                    <c:v>1.1042439325841531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Sheet1!$AH$874:$AK$874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101.41079635664836</c:v>
                </c:pt>
                <c:pt idx="2">
                  <c:v>109.70662939856749</c:v>
                </c:pt>
                <c:pt idx="3">
                  <c:v>102.17211125472339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Sheet1!$AG$875</c:f>
              <c:strCache>
                <c:ptCount val="1"/>
                <c:pt idx="0">
                  <c:v>cathepsin K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Sheet1!$AH$875:$AK$875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103.59565914506814</c:v>
                </c:pt>
                <c:pt idx="2">
                  <c:v>106.04010094908406</c:v>
                </c:pt>
                <c:pt idx="3">
                  <c:v>102.23653391436198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Sheet1!$AG$876</c:f>
              <c:strCache>
                <c:ptCount val="1"/>
                <c:pt idx="0">
                  <c:v>osteocalcin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Sheet1!$AH$876:$AK$876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94.890739124083566</c:v>
                </c:pt>
                <c:pt idx="2">
                  <c:v>101.62236713019858</c:v>
                </c:pt>
                <c:pt idx="3">
                  <c:v>103.19593319154056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Sheet1!$AG$877</c:f>
              <c:strCache>
                <c:ptCount val="1"/>
                <c:pt idx="0">
                  <c:v>osteopontin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Sheet1!$AL$728:$AO$728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0.3400071809532253</c:v>
                  </c:pt>
                  <c:pt idx="2">
                    <c:v>0.50905592554172041</c:v>
                  </c:pt>
                  <c:pt idx="3">
                    <c:v>1.4411904979941121</c:v>
                  </c:pt>
                </c:numCache>
              </c:numRef>
            </c:plus>
            <c:minus>
              <c:numRef>
                <c:f>Sheet1!$AL$728:$AO$728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0.3400071809532253</c:v>
                  </c:pt>
                  <c:pt idx="2">
                    <c:v>0.50905592554172041</c:v>
                  </c:pt>
                  <c:pt idx="3">
                    <c:v>1.4411904979941121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Sheet1!$AH$877:$AK$877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104.40510919348294</c:v>
                </c:pt>
                <c:pt idx="2">
                  <c:v>102.49760594047082</c:v>
                </c:pt>
                <c:pt idx="3">
                  <c:v>105.44992463102683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Sheet1!$AG$878</c:f>
              <c:strCache>
                <c:ptCount val="1"/>
                <c:pt idx="0">
                  <c:v>osteonectin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Sheet1!$AL$729:$AO$729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3.0496852460576429</c:v>
                  </c:pt>
                  <c:pt idx="2">
                    <c:v>1.4708319011908164</c:v>
                  </c:pt>
                  <c:pt idx="3">
                    <c:v>2.6988262972039045</c:v>
                  </c:pt>
                </c:numCache>
              </c:numRef>
            </c:plus>
            <c:minus>
              <c:numRef>
                <c:f>Sheet1!$AL$729:$AO$729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3.0496852460576429</c:v>
                  </c:pt>
                  <c:pt idx="2">
                    <c:v>1.4708319011908164</c:v>
                  </c:pt>
                  <c:pt idx="3">
                    <c:v>2.6988262972039045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Sheet1!$AH$878:$AK$878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105.6290027042601</c:v>
                </c:pt>
                <c:pt idx="2">
                  <c:v>105.904895362094</c:v>
                </c:pt>
                <c:pt idx="3">
                  <c:v>99.683378570320741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Sheet1!$AG$879</c:f>
              <c:strCache>
                <c:ptCount val="1"/>
                <c:pt idx="0">
                  <c:v>RUNX2</c:v>
                </c:pt>
              </c:strCache>
            </c:strRef>
          </c:tx>
          <c:spPr>
            <a:ln w="50800"/>
          </c:spPr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Sheet1!$AH$879:$AK$879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97.335772386666264</c:v>
                </c:pt>
                <c:pt idx="2">
                  <c:v>102.66429176425329</c:v>
                </c:pt>
                <c:pt idx="3">
                  <c:v>102.59506525116645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Sheet1!$AG$880</c:f>
              <c:strCache>
                <c:ptCount val="1"/>
                <c:pt idx="0">
                  <c:v>osterix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Sheet1!$AL$880:$AO$880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2.3491132059971016</c:v>
                  </c:pt>
                  <c:pt idx="2">
                    <c:v>0.29771891812588575</c:v>
                  </c:pt>
                  <c:pt idx="3">
                    <c:v>1.3177427681124976</c:v>
                  </c:pt>
                </c:numCache>
              </c:numRef>
            </c:plus>
            <c:minus>
              <c:numRef>
                <c:f>Sheet1!$AL$880:$AO$880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2.3491132059971016</c:v>
                  </c:pt>
                  <c:pt idx="2">
                    <c:v>0.29771891812588575</c:v>
                  </c:pt>
                  <c:pt idx="3">
                    <c:v>1.3177427681124976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Sheet1!$AH$880:$AK$880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102.05037940058293</c:v>
                </c:pt>
                <c:pt idx="2">
                  <c:v>106.23204043512784</c:v>
                </c:pt>
                <c:pt idx="3">
                  <c:v>108.37525088854021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Sheet1!$AG$881</c:f>
              <c:strCache>
                <c:ptCount val="1"/>
                <c:pt idx="0">
                  <c:v>HSP-90</c:v>
                </c:pt>
              </c:strCache>
            </c:strRef>
          </c:tx>
          <c:spPr>
            <a:ln w="508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Sheet1!$AH$881:$AK$881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101.52361841860954</c:v>
                </c:pt>
                <c:pt idx="2">
                  <c:v>102.97330931681275</c:v>
                </c:pt>
                <c:pt idx="3">
                  <c:v>104.03036181233882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68912"/>
        <c:axId val="192469472"/>
      </c:lineChart>
      <c:catAx>
        <c:axId val="192468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600" b="1" i="0" baseline="0"/>
            </a:pPr>
            <a:endParaRPr lang="ko-KR"/>
          </a:p>
        </c:txPr>
        <c:crossAx val="192469472"/>
        <c:crosses val="autoZero"/>
        <c:auto val="1"/>
        <c:lblAlgn val="ctr"/>
        <c:lblOffset val="100"/>
        <c:noMultiLvlLbl val="0"/>
      </c:catAx>
      <c:valAx>
        <c:axId val="192469472"/>
        <c:scaling>
          <c:orientation val="minMax"/>
          <c:max val="120"/>
          <c:min val="9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layout/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246891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675870726762559"/>
          <c:y val="0.14280253999611842"/>
          <c:w val="0.13107291899306989"/>
          <c:h val="0.48131760334998369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Growth Factors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Sheet1!$AG$548:$AG$605</c:f>
              <c:strCache>
                <c:ptCount val="56"/>
                <c:pt idx="9">
                  <c:v>Cellular protection and survival</c:v>
                </c:pt>
                <c:pt idx="10">
                  <c:v>β-actin</c:v>
                </c:pt>
                <c:pt idx="11">
                  <c:v>α-tubulin</c:v>
                </c:pt>
                <c:pt idx="12">
                  <c:v>GAPDH</c:v>
                </c:pt>
                <c:pt idx="13">
                  <c:v>HSP-27</c:v>
                </c:pt>
                <c:pt idx="14">
                  <c:v>HSP-70</c:v>
                </c:pt>
                <c:pt idx="15">
                  <c:v>HSP-90</c:v>
                </c:pt>
                <c:pt idx="16">
                  <c:v>AP-1</c:v>
                </c:pt>
                <c:pt idx="17">
                  <c:v>SP-1</c:v>
                </c:pt>
                <c:pt idx="18">
                  <c:v>JNK-1</c:v>
                </c:pt>
                <c:pt idx="19">
                  <c:v>p38</c:v>
                </c:pt>
                <c:pt idx="20">
                  <c:v>PTEN</c:v>
                </c:pt>
                <c:pt idx="21">
                  <c:v>PKC</c:v>
                </c:pt>
                <c:pt idx="22">
                  <c:v>pAKT1/2/3</c:v>
                </c:pt>
                <c:pt idx="23">
                  <c:v>TERT</c:v>
                </c:pt>
                <c:pt idx="24">
                  <c:v>Muc1</c:v>
                </c:pt>
                <c:pt idx="25">
                  <c:v>Muc4</c:v>
                </c:pt>
                <c:pt idx="26">
                  <c:v>PLC-β2</c:v>
                </c:pt>
                <c:pt idx="27">
                  <c:v>p63</c:v>
                </c:pt>
                <c:pt idx="28">
                  <c:v>TGase-2</c:v>
                </c:pt>
                <c:pt idx="29">
                  <c:v>SP-3</c:v>
                </c:pt>
                <c:pt idx="30">
                  <c:v>caveolin</c:v>
                </c:pt>
                <c:pt idx="31">
                  <c:v>p-PKCα</c:v>
                </c:pt>
                <c:pt idx="32">
                  <c:v>leptin</c:v>
                </c:pt>
                <c:pt idx="39">
                  <c:v>NFkB signaling</c:v>
                </c:pt>
                <c:pt idx="40">
                  <c:v>β-actin</c:v>
                </c:pt>
                <c:pt idx="41">
                  <c:v>α-tubulin</c:v>
                </c:pt>
                <c:pt idx="42">
                  <c:v>GAPDH</c:v>
                </c:pt>
                <c:pt idx="43">
                  <c:v>NFkB</c:v>
                </c:pt>
                <c:pt idx="44">
                  <c:v>IKK</c:v>
                </c:pt>
                <c:pt idx="45">
                  <c:v>PTEN</c:v>
                </c:pt>
                <c:pt idx="46">
                  <c:v>pAKT1/2/3</c:v>
                </c:pt>
                <c:pt idx="47">
                  <c:v>mTOR</c:v>
                </c:pt>
                <c:pt idx="48">
                  <c:v>MDR</c:v>
                </c:pt>
                <c:pt idx="49">
                  <c:v>ERK-1</c:v>
                </c:pt>
                <c:pt idx="50">
                  <c:v>TNFα</c:v>
                </c:pt>
                <c:pt idx="51">
                  <c:v>GADD45</c:v>
                </c:pt>
                <c:pt idx="52">
                  <c:v>NRF2</c:v>
                </c:pt>
                <c:pt idx="53">
                  <c:v>p38</c:v>
                </c:pt>
                <c:pt idx="54">
                  <c:v>p-p38</c:v>
                </c:pt>
                <c:pt idx="55">
                  <c:v>JNK1</c:v>
                </c:pt>
              </c:strCache>
            </c:strRef>
          </c:cat>
          <c:val>
            <c:numRef>
              <c:f>Sheet1!$AH$548:$AH$605</c:f>
              <c:numCache>
                <c:formatCode>0_);[Red]\(0\)</c:formatCode>
                <c:ptCount val="58"/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Sheet1!$AM$643:$AM$650</c:f>
                <c:numCache>
                  <c:formatCode>General</c:formatCode>
                  <c:ptCount val="8"/>
                  <c:pt idx="0">
                    <c:v>3.1738342610089556</c:v>
                  </c:pt>
                  <c:pt idx="1">
                    <c:v>1.9191978493203696</c:v>
                  </c:pt>
                  <c:pt idx="2">
                    <c:v>2.5755287377185558</c:v>
                  </c:pt>
                  <c:pt idx="3">
                    <c:v>0.54878520578936474</c:v>
                  </c:pt>
                  <c:pt idx="4">
                    <c:v>3.8602724728469018</c:v>
                  </c:pt>
                  <c:pt idx="5">
                    <c:v>0.19854780700467975</c:v>
                  </c:pt>
                  <c:pt idx="6">
                    <c:v>3.5529596589847117</c:v>
                  </c:pt>
                  <c:pt idx="7">
                    <c:v>0.81971275323864123</c:v>
                  </c:pt>
                </c:numCache>
              </c:numRef>
            </c:plus>
            <c:minus>
              <c:numRef>
                <c:f>Sheet1!$AM$643:$AM$650</c:f>
                <c:numCache>
                  <c:formatCode>General</c:formatCode>
                  <c:ptCount val="8"/>
                  <c:pt idx="0">
                    <c:v>3.1738342610089556</c:v>
                  </c:pt>
                  <c:pt idx="1">
                    <c:v>1.9191978493203696</c:v>
                  </c:pt>
                  <c:pt idx="2">
                    <c:v>2.5755287377185558</c:v>
                  </c:pt>
                  <c:pt idx="3">
                    <c:v>0.54878520578936474</c:v>
                  </c:pt>
                  <c:pt idx="4">
                    <c:v>3.8602724728469018</c:v>
                  </c:pt>
                  <c:pt idx="5">
                    <c:v>0.19854780700467975</c:v>
                  </c:pt>
                  <c:pt idx="6">
                    <c:v>3.5529596589847117</c:v>
                  </c:pt>
                  <c:pt idx="7">
                    <c:v>0.81971275323864123</c:v>
                  </c:pt>
                </c:numCache>
              </c:numRef>
            </c:minus>
            <c:spPr>
              <a:ln w="19050"/>
            </c:spPr>
          </c:errBars>
          <c:cat>
            <c:strRef>
              <c:f>Sheet1!$AG$548:$AG$605</c:f>
              <c:strCache>
                <c:ptCount val="56"/>
                <c:pt idx="9">
                  <c:v>Cellular protection and survival</c:v>
                </c:pt>
                <c:pt idx="10">
                  <c:v>β-actin</c:v>
                </c:pt>
                <c:pt idx="11">
                  <c:v>α-tubulin</c:v>
                </c:pt>
                <c:pt idx="12">
                  <c:v>GAPDH</c:v>
                </c:pt>
                <c:pt idx="13">
                  <c:v>HSP-27</c:v>
                </c:pt>
                <c:pt idx="14">
                  <c:v>HSP-70</c:v>
                </c:pt>
                <c:pt idx="15">
                  <c:v>HSP-90</c:v>
                </c:pt>
                <c:pt idx="16">
                  <c:v>AP-1</c:v>
                </c:pt>
                <c:pt idx="17">
                  <c:v>SP-1</c:v>
                </c:pt>
                <c:pt idx="18">
                  <c:v>JNK-1</c:v>
                </c:pt>
                <c:pt idx="19">
                  <c:v>p38</c:v>
                </c:pt>
                <c:pt idx="20">
                  <c:v>PTEN</c:v>
                </c:pt>
                <c:pt idx="21">
                  <c:v>PKC</c:v>
                </c:pt>
                <c:pt idx="22">
                  <c:v>pAKT1/2/3</c:v>
                </c:pt>
                <c:pt idx="23">
                  <c:v>TERT</c:v>
                </c:pt>
                <c:pt idx="24">
                  <c:v>Muc1</c:v>
                </c:pt>
                <c:pt idx="25">
                  <c:v>Muc4</c:v>
                </c:pt>
                <c:pt idx="26">
                  <c:v>PLC-β2</c:v>
                </c:pt>
                <c:pt idx="27">
                  <c:v>p63</c:v>
                </c:pt>
                <c:pt idx="28">
                  <c:v>TGase-2</c:v>
                </c:pt>
                <c:pt idx="29">
                  <c:v>SP-3</c:v>
                </c:pt>
                <c:pt idx="30">
                  <c:v>caveolin</c:v>
                </c:pt>
                <c:pt idx="31">
                  <c:v>p-PKCα</c:v>
                </c:pt>
                <c:pt idx="32">
                  <c:v>leptin</c:v>
                </c:pt>
                <c:pt idx="39">
                  <c:v>NFkB signaling</c:v>
                </c:pt>
                <c:pt idx="40">
                  <c:v>β-actin</c:v>
                </c:pt>
                <c:pt idx="41">
                  <c:v>α-tubulin</c:v>
                </c:pt>
                <c:pt idx="42">
                  <c:v>GAPDH</c:v>
                </c:pt>
                <c:pt idx="43">
                  <c:v>NFkB</c:v>
                </c:pt>
                <c:pt idx="44">
                  <c:v>IKK</c:v>
                </c:pt>
                <c:pt idx="45">
                  <c:v>PTEN</c:v>
                </c:pt>
                <c:pt idx="46">
                  <c:v>pAKT1/2/3</c:v>
                </c:pt>
                <c:pt idx="47">
                  <c:v>mTOR</c:v>
                </c:pt>
                <c:pt idx="48">
                  <c:v>MDR</c:v>
                </c:pt>
                <c:pt idx="49">
                  <c:v>ERK-1</c:v>
                </c:pt>
                <c:pt idx="50">
                  <c:v>TNFα</c:v>
                </c:pt>
                <c:pt idx="51">
                  <c:v>GADD45</c:v>
                </c:pt>
                <c:pt idx="52">
                  <c:v>NRF2</c:v>
                </c:pt>
                <c:pt idx="53">
                  <c:v>p38</c:v>
                </c:pt>
                <c:pt idx="54">
                  <c:v>p-p38</c:v>
                </c:pt>
                <c:pt idx="55">
                  <c:v>JNK1</c:v>
                </c:pt>
              </c:strCache>
            </c:strRef>
          </c:cat>
          <c:val>
            <c:numRef>
              <c:f>Sheet1!$AI$548:$AI$605</c:f>
              <c:numCache>
                <c:formatCode>0.0_);[Red]\(0.0\)</c:formatCode>
                <c:ptCount val="58"/>
                <c:pt idx="10">
                  <c:v>103.39546973514371</c:v>
                </c:pt>
                <c:pt idx="11">
                  <c:v>96.81667684164853</c:v>
                </c:pt>
                <c:pt idx="12">
                  <c:v>98.746595056366317</c:v>
                </c:pt>
                <c:pt idx="13">
                  <c:v>106.12303585764067</c:v>
                </c:pt>
                <c:pt idx="14">
                  <c:v>120.51266507088533</c:v>
                </c:pt>
                <c:pt idx="15">
                  <c:v>101.18755313792741</c:v>
                </c:pt>
                <c:pt idx="16">
                  <c:v>95.506028263973704</c:v>
                </c:pt>
                <c:pt idx="17">
                  <c:v>101.90506585396635</c:v>
                </c:pt>
                <c:pt idx="18">
                  <c:v>121.34138630210758</c:v>
                </c:pt>
                <c:pt idx="19">
                  <c:v>97.479952936834195</c:v>
                </c:pt>
                <c:pt idx="20">
                  <c:v>100.97108512453259</c:v>
                </c:pt>
                <c:pt idx="21">
                  <c:v>109.2277981635936</c:v>
                </c:pt>
                <c:pt idx="22">
                  <c:v>101.34770784981151</c:v>
                </c:pt>
                <c:pt idx="23">
                  <c:v>103.87829047858705</c:v>
                </c:pt>
                <c:pt idx="24">
                  <c:v>108.14646412727342</c:v>
                </c:pt>
                <c:pt idx="25">
                  <c:v>107.26307223791704</c:v>
                </c:pt>
                <c:pt idx="26">
                  <c:v>101.36773596015989</c:v>
                </c:pt>
                <c:pt idx="27">
                  <c:v>103.01613292296987</c:v>
                </c:pt>
                <c:pt idx="28">
                  <c:v>101.20833240812384</c:v>
                </c:pt>
                <c:pt idx="29">
                  <c:v>101.04851535117906</c:v>
                </c:pt>
                <c:pt idx="30">
                  <c:v>103.10174692792368</c:v>
                </c:pt>
                <c:pt idx="31">
                  <c:v>101.12432753912029</c:v>
                </c:pt>
                <c:pt idx="32">
                  <c:v>103.37538102496428</c:v>
                </c:pt>
                <c:pt idx="40">
                  <c:v>103.39546973514371</c:v>
                </c:pt>
                <c:pt idx="41">
                  <c:v>96.81667684164853</c:v>
                </c:pt>
                <c:pt idx="42">
                  <c:v>98.746595056366317</c:v>
                </c:pt>
                <c:pt idx="43">
                  <c:v>104.05681497175878</c:v>
                </c:pt>
                <c:pt idx="44">
                  <c:v>96.458927948350762</c:v>
                </c:pt>
                <c:pt idx="45">
                  <c:v>100.97108512453259</c:v>
                </c:pt>
                <c:pt idx="46">
                  <c:v>101.34770784981151</c:v>
                </c:pt>
                <c:pt idx="47">
                  <c:v>100.64114180441011</c:v>
                </c:pt>
                <c:pt idx="48">
                  <c:v>98.148892552270127</c:v>
                </c:pt>
                <c:pt idx="49">
                  <c:v>96.482148967512757</c:v>
                </c:pt>
                <c:pt idx="50">
                  <c:v>103.91100079475075</c:v>
                </c:pt>
                <c:pt idx="51">
                  <c:v>102.04664761169835</c:v>
                </c:pt>
                <c:pt idx="52">
                  <c:v>95.740295765407154</c:v>
                </c:pt>
                <c:pt idx="53">
                  <c:v>97.479952936834195</c:v>
                </c:pt>
                <c:pt idx="54">
                  <c:v>98.568389367788043</c:v>
                </c:pt>
                <c:pt idx="55">
                  <c:v>97.461265406292171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Sheet1!$AN$643:$AN$650</c:f>
                <c:numCache>
                  <c:formatCode>General</c:formatCode>
                  <c:ptCount val="8"/>
                  <c:pt idx="0">
                    <c:v>5.0474485248568826</c:v>
                  </c:pt>
                  <c:pt idx="1">
                    <c:v>1.9661291639089753</c:v>
                  </c:pt>
                  <c:pt idx="2">
                    <c:v>4.5792532591188326</c:v>
                  </c:pt>
                  <c:pt idx="3">
                    <c:v>1.9478663423046556</c:v>
                  </c:pt>
                  <c:pt idx="4">
                    <c:v>5.0704652118373721</c:v>
                  </c:pt>
                  <c:pt idx="5">
                    <c:v>0.12016505695232478</c:v>
                  </c:pt>
                  <c:pt idx="6">
                    <c:v>1.229149672262166</c:v>
                  </c:pt>
                  <c:pt idx="7">
                    <c:v>0.9065351754636346</c:v>
                  </c:pt>
                </c:numCache>
              </c:numRef>
            </c:plus>
            <c:minus>
              <c:numRef>
                <c:f>Sheet1!$AN$643:$AN$650</c:f>
                <c:numCache>
                  <c:formatCode>General</c:formatCode>
                  <c:ptCount val="8"/>
                  <c:pt idx="0">
                    <c:v>5.0474485248568826</c:v>
                  </c:pt>
                  <c:pt idx="1">
                    <c:v>1.9661291639089753</c:v>
                  </c:pt>
                  <c:pt idx="2">
                    <c:v>4.5792532591188326</c:v>
                  </c:pt>
                  <c:pt idx="3">
                    <c:v>1.9478663423046556</c:v>
                  </c:pt>
                  <c:pt idx="4">
                    <c:v>5.0704652118373721</c:v>
                  </c:pt>
                  <c:pt idx="5">
                    <c:v>0.12016505695232478</c:v>
                  </c:pt>
                  <c:pt idx="6">
                    <c:v>1.229149672262166</c:v>
                  </c:pt>
                  <c:pt idx="7">
                    <c:v>0.9065351754636346</c:v>
                  </c:pt>
                </c:numCache>
              </c:numRef>
            </c:minus>
            <c:spPr>
              <a:ln w="19050"/>
            </c:spPr>
          </c:errBars>
          <c:cat>
            <c:strRef>
              <c:f>Sheet1!$AG$548:$AG$605</c:f>
              <c:strCache>
                <c:ptCount val="56"/>
                <c:pt idx="9">
                  <c:v>Cellular protection and survival</c:v>
                </c:pt>
                <c:pt idx="10">
                  <c:v>β-actin</c:v>
                </c:pt>
                <c:pt idx="11">
                  <c:v>α-tubulin</c:v>
                </c:pt>
                <c:pt idx="12">
                  <c:v>GAPDH</c:v>
                </c:pt>
                <c:pt idx="13">
                  <c:v>HSP-27</c:v>
                </c:pt>
                <c:pt idx="14">
                  <c:v>HSP-70</c:v>
                </c:pt>
                <c:pt idx="15">
                  <c:v>HSP-90</c:v>
                </c:pt>
                <c:pt idx="16">
                  <c:v>AP-1</c:v>
                </c:pt>
                <c:pt idx="17">
                  <c:v>SP-1</c:v>
                </c:pt>
                <c:pt idx="18">
                  <c:v>JNK-1</c:v>
                </c:pt>
                <c:pt idx="19">
                  <c:v>p38</c:v>
                </c:pt>
                <c:pt idx="20">
                  <c:v>PTEN</c:v>
                </c:pt>
                <c:pt idx="21">
                  <c:v>PKC</c:v>
                </c:pt>
                <c:pt idx="22">
                  <c:v>pAKT1/2/3</c:v>
                </c:pt>
                <c:pt idx="23">
                  <c:v>TERT</c:v>
                </c:pt>
                <c:pt idx="24">
                  <c:v>Muc1</c:v>
                </c:pt>
                <c:pt idx="25">
                  <c:v>Muc4</c:v>
                </c:pt>
                <c:pt idx="26">
                  <c:v>PLC-β2</c:v>
                </c:pt>
                <c:pt idx="27">
                  <c:v>p63</c:v>
                </c:pt>
                <c:pt idx="28">
                  <c:v>TGase-2</c:v>
                </c:pt>
                <c:pt idx="29">
                  <c:v>SP-3</c:v>
                </c:pt>
                <c:pt idx="30">
                  <c:v>caveolin</c:v>
                </c:pt>
                <c:pt idx="31">
                  <c:v>p-PKCα</c:v>
                </c:pt>
                <c:pt idx="32">
                  <c:v>leptin</c:v>
                </c:pt>
                <c:pt idx="39">
                  <c:v>NFkB signaling</c:v>
                </c:pt>
                <c:pt idx="40">
                  <c:v>β-actin</c:v>
                </c:pt>
                <c:pt idx="41">
                  <c:v>α-tubulin</c:v>
                </c:pt>
                <c:pt idx="42">
                  <c:v>GAPDH</c:v>
                </c:pt>
                <c:pt idx="43">
                  <c:v>NFkB</c:v>
                </c:pt>
                <c:pt idx="44">
                  <c:v>IKK</c:v>
                </c:pt>
                <c:pt idx="45">
                  <c:v>PTEN</c:v>
                </c:pt>
                <c:pt idx="46">
                  <c:v>pAKT1/2/3</c:v>
                </c:pt>
                <c:pt idx="47">
                  <c:v>mTOR</c:v>
                </c:pt>
                <c:pt idx="48">
                  <c:v>MDR</c:v>
                </c:pt>
                <c:pt idx="49">
                  <c:v>ERK-1</c:v>
                </c:pt>
                <c:pt idx="50">
                  <c:v>TNFα</c:v>
                </c:pt>
                <c:pt idx="51">
                  <c:v>GADD45</c:v>
                </c:pt>
                <c:pt idx="52">
                  <c:v>NRF2</c:v>
                </c:pt>
                <c:pt idx="53">
                  <c:v>p38</c:v>
                </c:pt>
                <c:pt idx="54">
                  <c:v>p-p38</c:v>
                </c:pt>
                <c:pt idx="55">
                  <c:v>JNK1</c:v>
                </c:pt>
              </c:strCache>
            </c:strRef>
          </c:cat>
          <c:val>
            <c:numRef>
              <c:f>Sheet1!$AJ$548:$AJ$605</c:f>
              <c:numCache>
                <c:formatCode>0.0_);[Red]\(0.0\)</c:formatCode>
                <c:ptCount val="58"/>
                <c:pt idx="9">
                  <c:v>2.6806291891347613</c:v>
                </c:pt>
                <c:pt idx="10">
                  <c:v>102.98054833688602</c:v>
                </c:pt>
                <c:pt idx="11">
                  <c:v>97.091318133569928</c:v>
                </c:pt>
                <c:pt idx="12">
                  <c:v>102.52430627735851</c:v>
                </c:pt>
                <c:pt idx="13">
                  <c:v>110.04226757128106</c:v>
                </c:pt>
                <c:pt idx="14">
                  <c:v>115.74141163936358</c:v>
                </c:pt>
                <c:pt idx="15">
                  <c:v>103.76861902838749</c:v>
                </c:pt>
                <c:pt idx="16">
                  <c:v>116.59122080134109</c:v>
                </c:pt>
                <c:pt idx="17">
                  <c:v>117.4613616079274</c:v>
                </c:pt>
                <c:pt idx="18">
                  <c:v>105.93460261651218</c:v>
                </c:pt>
                <c:pt idx="19">
                  <c:v>96.730333729374067</c:v>
                </c:pt>
                <c:pt idx="20">
                  <c:v>104.7924470972375</c:v>
                </c:pt>
                <c:pt idx="21">
                  <c:v>103.49092534721018</c:v>
                </c:pt>
                <c:pt idx="22">
                  <c:v>105.25995427317876</c:v>
                </c:pt>
                <c:pt idx="23">
                  <c:v>107.72581588854091</c:v>
                </c:pt>
                <c:pt idx="24">
                  <c:v>105.83520620815368</c:v>
                </c:pt>
                <c:pt idx="25">
                  <c:v>110.96476590068367</c:v>
                </c:pt>
                <c:pt idx="26">
                  <c:v>99.646274527747934</c:v>
                </c:pt>
                <c:pt idx="27">
                  <c:v>106.53857147215346</c:v>
                </c:pt>
                <c:pt idx="28">
                  <c:v>105.93154022869041</c:v>
                </c:pt>
                <c:pt idx="29">
                  <c:v>108.63058639430277</c:v>
                </c:pt>
                <c:pt idx="30">
                  <c:v>96.827083339455584</c:v>
                </c:pt>
                <c:pt idx="31">
                  <c:v>97.922700309624673</c:v>
                </c:pt>
                <c:pt idx="32">
                  <c:v>101.53456932036671</c:v>
                </c:pt>
                <c:pt idx="40">
                  <c:v>102.98054833688602</c:v>
                </c:pt>
                <c:pt idx="41">
                  <c:v>97.091318133569928</c:v>
                </c:pt>
                <c:pt idx="42">
                  <c:v>102.52430627735851</c:v>
                </c:pt>
                <c:pt idx="43">
                  <c:v>101.81341601018562</c:v>
                </c:pt>
                <c:pt idx="44">
                  <c:v>95.892024960234423</c:v>
                </c:pt>
                <c:pt idx="45">
                  <c:v>104.7924470972375</c:v>
                </c:pt>
                <c:pt idx="46">
                  <c:v>105.25995427317876</c:v>
                </c:pt>
                <c:pt idx="47">
                  <c:v>98.767264446751341</c:v>
                </c:pt>
                <c:pt idx="48">
                  <c:v>93.797116680096465</c:v>
                </c:pt>
                <c:pt idx="49">
                  <c:v>97.702762882572415</c:v>
                </c:pt>
                <c:pt idx="50">
                  <c:v>102.2363294412158</c:v>
                </c:pt>
                <c:pt idx="51">
                  <c:v>103.14588561369338</c:v>
                </c:pt>
                <c:pt idx="52">
                  <c:v>97.265881144157234</c:v>
                </c:pt>
                <c:pt idx="53">
                  <c:v>96.730333729374067</c:v>
                </c:pt>
                <c:pt idx="54">
                  <c:v>106.67664535325405</c:v>
                </c:pt>
                <c:pt idx="55">
                  <c:v>94.37819743832415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Sheet1!$AO$643:$AO$650</c:f>
                <c:numCache>
                  <c:formatCode>General</c:formatCode>
                  <c:ptCount val="8"/>
                  <c:pt idx="0">
                    <c:v>5.8926977647353436</c:v>
                  </c:pt>
                  <c:pt idx="1">
                    <c:v>7.0792101250717749</c:v>
                  </c:pt>
                  <c:pt idx="2">
                    <c:v>3.639335357862425</c:v>
                  </c:pt>
                  <c:pt idx="3">
                    <c:v>0.66135640321897482</c:v>
                  </c:pt>
                  <c:pt idx="4">
                    <c:v>4.5113332349502819</c:v>
                  </c:pt>
                  <c:pt idx="5">
                    <c:v>8.2207712272677702E-2</c:v>
                  </c:pt>
                  <c:pt idx="6">
                    <c:v>2.6077954958507559</c:v>
                  </c:pt>
                  <c:pt idx="7">
                    <c:v>0.52907662539984601</c:v>
                  </c:pt>
                </c:numCache>
              </c:numRef>
            </c:plus>
            <c:minus>
              <c:numRef>
                <c:f>Sheet1!$AO$643:$AO$650</c:f>
                <c:numCache>
                  <c:formatCode>General</c:formatCode>
                  <c:ptCount val="8"/>
                  <c:pt idx="0">
                    <c:v>5.8926977647353436</c:v>
                  </c:pt>
                  <c:pt idx="1">
                    <c:v>7.0792101250717749</c:v>
                  </c:pt>
                  <c:pt idx="2">
                    <c:v>3.639335357862425</c:v>
                  </c:pt>
                  <c:pt idx="3">
                    <c:v>0.66135640321897482</c:v>
                  </c:pt>
                  <c:pt idx="4">
                    <c:v>4.5113332349502819</c:v>
                  </c:pt>
                  <c:pt idx="5">
                    <c:v>8.2207712272677702E-2</c:v>
                  </c:pt>
                  <c:pt idx="6">
                    <c:v>2.6077954958507559</c:v>
                  </c:pt>
                  <c:pt idx="7">
                    <c:v>0.52907662539984601</c:v>
                  </c:pt>
                </c:numCache>
              </c:numRef>
            </c:minus>
            <c:spPr>
              <a:ln w="19050"/>
            </c:spPr>
          </c:errBars>
          <c:cat>
            <c:strRef>
              <c:f>Sheet1!$AG$548:$AG$605</c:f>
              <c:strCache>
                <c:ptCount val="56"/>
                <c:pt idx="9">
                  <c:v>Cellular protection and survival</c:v>
                </c:pt>
                <c:pt idx="10">
                  <c:v>β-actin</c:v>
                </c:pt>
                <c:pt idx="11">
                  <c:v>α-tubulin</c:v>
                </c:pt>
                <c:pt idx="12">
                  <c:v>GAPDH</c:v>
                </c:pt>
                <c:pt idx="13">
                  <c:v>HSP-27</c:v>
                </c:pt>
                <c:pt idx="14">
                  <c:v>HSP-70</c:v>
                </c:pt>
                <c:pt idx="15">
                  <c:v>HSP-90</c:v>
                </c:pt>
                <c:pt idx="16">
                  <c:v>AP-1</c:v>
                </c:pt>
                <c:pt idx="17">
                  <c:v>SP-1</c:v>
                </c:pt>
                <c:pt idx="18">
                  <c:v>JNK-1</c:v>
                </c:pt>
                <c:pt idx="19">
                  <c:v>p38</c:v>
                </c:pt>
                <c:pt idx="20">
                  <c:v>PTEN</c:v>
                </c:pt>
                <c:pt idx="21">
                  <c:v>PKC</c:v>
                </c:pt>
                <c:pt idx="22">
                  <c:v>pAKT1/2/3</c:v>
                </c:pt>
                <c:pt idx="23">
                  <c:v>TERT</c:v>
                </c:pt>
                <c:pt idx="24">
                  <c:v>Muc1</c:v>
                </c:pt>
                <c:pt idx="25">
                  <c:v>Muc4</c:v>
                </c:pt>
                <c:pt idx="26">
                  <c:v>PLC-β2</c:v>
                </c:pt>
                <c:pt idx="27">
                  <c:v>p63</c:v>
                </c:pt>
                <c:pt idx="28">
                  <c:v>TGase-2</c:v>
                </c:pt>
                <c:pt idx="29">
                  <c:v>SP-3</c:v>
                </c:pt>
                <c:pt idx="30">
                  <c:v>caveolin</c:v>
                </c:pt>
                <c:pt idx="31">
                  <c:v>p-PKCα</c:v>
                </c:pt>
                <c:pt idx="32">
                  <c:v>leptin</c:v>
                </c:pt>
                <c:pt idx="39">
                  <c:v>NFkB signaling</c:v>
                </c:pt>
                <c:pt idx="40">
                  <c:v>β-actin</c:v>
                </c:pt>
                <c:pt idx="41">
                  <c:v>α-tubulin</c:v>
                </c:pt>
                <c:pt idx="42">
                  <c:v>GAPDH</c:v>
                </c:pt>
                <c:pt idx="43">
                  <c:v>NFkB</c:v>
                </c:pt>
                <c:pt idx="44">
                  <c:v>IKK</c:v>
                </c:pt>
                <c:pt idx="45">
                  <c:v>PTEN</c:v>
                </c:pt>
                <c:pt idx="46">
                  <c:v>pAKT1/2/3</c:v>
                </c:pt>
                <c:pt idx="47">
                  <c:v>mTOR</c:v>
                </c:pt>
                <c:pt idx="48">
                  <c:v>MDR</c:v>
                </c:pt>
                <c:pt idx="49">
                  <c:v>ERK-1</c:v>
                </c:pt>
                <c:pt idx="50">
                  <c:v>TNFα</c:v>
                </c:pt>
                <c:pt idx="51">
                  <c:v>GADD45</c:v>
                </c:pt>
                <c:pt idx="52">
                  <c:v>NRF2</c:v>
                </c:pt>
                <c:pt idx="53">
                  <c:v>p38</c:v>
                </c:pt>
                <c:pt idx="54">
                  <c:v>p-p38</c:v>
                </c:pt>
                <c:pt idx="55">
                  <c:v>JNK1</c:v>
                </c:pt>
              </c:strCache>
            </c:strRef>
          </c:cat>
          <c:val>
            <c:numRef>
              <c:f>Sheet1!$AK$548:$AK$605</c:f>
              <c:numCache>
                <c:formatCode>0.0_);[Red]\(0.0\)</c:formatCode>
                <c:ptCount val="58"/>
                <c:pt idx="9">
                  <c:v>0</c:v>
                </c:pt>
                <c:pt idx="10">
                  <c:v>103.44046960224046</c:v>
                </c:pt>
                <c:pt idx="11">
                  <c:v>98.198153146361747</c:v>
                </c:pt>
                <c:pt idx="12">
                  <c:v>98.556922931716841</c:v>
                </c:pt>
                <c:pt idx="13">
                  <c:v>97.055266304337849</c:v>
                </c:pt>
                <c:pt idx="14">
                  <c:v>113.79797825003801</c:v>
                </c:pt>
                <c:pt idx="15">
                  <c:v>104.84394776283233</c:v>
                </c:pt>
                <c:pt idx="16">
                  <c:v>97.834739622997745</c:v>
                </c:pt>
                <c:pt idx="17">
                  <c:v>97.45813724194791</c:v>
                </c:pt>
                <c:pt idx="18">
                  <c:v>108.6141255547759</c:v>
                </c:pt>
                <c:pt idx="19">
                  <c:v>97.655050263594489</c:v>
                </c:pt>
                <c:pt idx="20">
                  <c:v>101.26478441426802</c:v>
                </c:pt>
                <c:pt idx="21">
                  <c:v>99.534098846050512</c:v>
                </c:pt>
                <c:pt idx="22">
                  <c:v>102.71989160283626</c:v>
                </c:pt>
                <c:pt idx="23">
                  <c:v>108.60858794812083</c:v>
                </c:pt>
                <c:pt idx="24">
                  <c:v>107.0410884135178</c:v>
                </c:pt>
                <c:pt idx="25">
                  <c:v>107.35743213868913</c:v>
                </c:pt>
                <c:pt idx="26">
                  <c:v>98.200657521523311</c:v>
                </c:pt>
                <c:pt idx="27">
                  <c:v>100.98770164761018</c:v>
                </c:pt>
                <c:pt idx="28">
                  <c:v>111.00848514322101</c:v>
                </c:pt>
                <c:pt idx="29">
                  <c:v>102.50127537548026</c:v>
                </c:pt>
                <c:pt idx="30">
                  <c:v>100.8689109869628</c:v>
                </c:pt>
                <c:pt idx="31">
                  <c:v>99.433068895012767</c:v>
                </c:pt>
                <c:pt idx="32">
                  <c:v>104.39925004263534</c:v>
                </c:pt>
                <c:pt idx="40">
                  <c:v>103.44046960224046</c:v>
                </c:pt>
                <c:pt idx="41">
                  <c:v>98.198153146361747</c:v>
                </c:pt>
                <c:pt idx="42">
                  <c:v>98.556922931716841</c:v>
                </c:pt>
                <c:pt idx="43">
                  <c:v>103.53732531658481</c:v>
                </c:pt>
                <c:pt idx="44">
                  <c:v>102.86452088639071</c:v>
                </c:pt>
                <c:pt idx="45">
                  <c:v>101.26478441426802</c:v>
                </c:pt>
                <c:pt idx="46">
                  <c:v>102.71989160283626</c:v>
                </c:pt>
                <c:pt idx="47">
                  <c:v>100.77799866283934</c:v>
                </c:pt>
                <c:pt idx="48">
                  <c:v>91.720283180429789</c:v>
                </c:pt>
                <c:pt idx="49">
                  <c:v>102.84800707487707</c:v>
                </c:pt>
                <c:pt idx="50">
                  <c:v>101.22647023844844</c:v>
                </c:pt>
                <c:pt idx="51">
                  <c:v>102.76248984160843</c:v>
                </c:pt>
                <c:pt idx="52">
                  <c:v>95.762472142114731</c:v>
                </c:pt>
                <c:pt idx="53">
                  <c:v>97.655050263594489</c:v>
                </c:pt>
                <c:pt idx="54">
                  <c:v>102.28363995938061</c:v>
                </c:pt>
                <c:pt idx="55">
                  <c:v>95.242624538339982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29651200"/>
        <c:axId val="229651760"/>
      </c:barChart>
      <c:catAx>
        <c:axId val="2296512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9651760"/>
        <c:crosses val="autoZero"/>
        <c:auto val="1"/>
        <c:lblAlgn val="ctr"/>
        <c:lblOffset val="100"/>
        <c:noMultiLvlLbl val="0"/>
      </c:catAx>
      <c:valAx>
        <c:axId val="229651760"/>
        <c:scaling>
          <c:orientation val="minMax"/>
          <c:min val="7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9651200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919487217382699"/>
          <c:y val="0.42280568389168155"/>
          <c:w val="8.892649934948739E-2"/>
          <c:h val="0.20085999658285011"/>
        </c:manualLayout>
      </c:layout>
      <c:overlay val="0"/>
      <c:txPr>
        <a:bodyPr/>
        <a:lstStyle/>
        <a:p>
          <a:pPr>
            <a:defRPr sz="12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Growth</a:t>
            </a:r>
            <a:r>
              <a:rPr lang="en-US" altLang="en-US" baseline="0"/>
              <a:t> Factors</a:t>
            </a:r>
            <a:endParaRPr lang="en-US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4214202136035027E-2"/>
          <c:y val="8.9493983649939712E-2"/>
          <c:w val="0.78285157695430485"/>
          <c:h val="0.82232684745741669"/>
        </c:manualLayout>
      </c:layout>
      <c:lineChart>
        <c:grouping val="standard"/>
        <c:varyColors val="0"/>
        <c:ser>
          <c:idx val="0"/>
          <c:order val="0"/>
          <c:tx>
            <c:strRef>
              <c:f>Sheet1!$AG$643</c:f>
              <c:strCache>
                <c:ptCount val="1"/>
                <c:pt idx="0">
                  <c:v>Met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Sheet1!$AH$643:$AK$643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99.776754291087812</c:v>
                </c:pt>
                <c:pt idx="2">
                  <c:v>98.51157097886896</c:v>
                </c:pt>
                <c:pt idx="3">
                  <c:v>101.61757920842823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Sheet1!$AG$644</c:f>
              <c:strCache>
                <c:ptCount val="1"/>
                <c:pt idx="0">
                  <c:v>FGF-2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plus>
            <c:min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Sheet1!$AH$644:$AK$644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98.688182202828557</c:v>
                </c:pt>
                <c:pt idx="2">
                  <c:v>100.06217092130242</c:v>
                </c:pt>
                <c:pt idx="3">
                  <c:v>100.17093019226542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Sheet1!$AG$645</c:f>
              <c:strCache>
                <c:ptCount val="1"/>
                <c:pt idx="0">
                  <c:v>TGF-β1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Sheet1!$AH$645:$AK$645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101.52414308566563</c:v>
                </c:pt>
                <c:pt idx="2">
                  <c:v>96.367316688092131</c:v>
                </c:pt>
                <c:pt idx="3">
                  <c:v>101.01394209397576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Sheet1!$AG$646</c:f>
              <c:strCache>
                <c:ptCount val="1"/>
                <c:pt idx="0">
                  <c:v>SMAD4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Sheet1!$AH$646:$AK$646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98.907976298476228</c:v>
                </c:pt>
                <c:pt idx="2">
                  <c:v>98.731716548717728</c:v>
                </c:pt>
                <c:pt idx="3">
                  <c:v>100.77567695952911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Sheet1!$AG$647</c:f>
              <c:strCache>
                <c:ptCount val="1"/>
                <c:pt idx="0">
                  <c:v>IGF-1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Sheet1!$AH$647:$AK$647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98.771156536353487</c:v>
                </c:pt>
                <c:pt idx="2">
                  <c:v>96.573083165279371</c:v>
                </c:pt>
                <c:pt idx="3">
                  <c:v>100.26960663320583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Sheet1!$AG$648</c:f>
              <c:strCache>
                <c:ptCount val="1"/>
                <c:pt idx="0">
                  <c:v>IGFIIR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plus>
            <c:min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Sheet1!$AH$648:$AK$648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97.769844505897169</c:v>
                </c:pt>
                <c:pt idx="2">
                  <c:v>100.57922748457642</c:v>
                </c:pt>
                <c:pt idx="3">
                  <c:v>100.84626171574047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Sheet1!$AG$649</c:f>
              <c:strCache>
                <c:ptCount val="1"/>
                <c:pt idx="0">
                  <c:v>GH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Sheet1!$AL$649:$AO$649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3.5529596589847117</c:v>
                  </c:pt>
                  <c:pt idx="2">
                    <c:v>1.229149672262166</c:v>
                  </c:pt>
                  <c:pt idx="3">
                    <c:v>2.6077954958507559</c:v>
                  </c:pt>
                </c:numCache>
              </c:numRef>
            </c:plus>
            <c:minus>
              <c:numRef>
                <c:f>Sheet1!$AL$649:$AO$649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3.5529596589847117</c:v>
                  </c:pt>
                  <c:pt idx="2">
                    <c:v>1.229149672262166</c:v>
                  </c:pt>
                  <c:pt idx="3">
                    <c:v>2.6077954958507559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Sheet1!$AH$649:$AK$649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99.799136981563009</c:v>
                </c:pt>
                <c:pt idx="2">
                  <c:v>109.64058102989046</c:v>
                </c:pt>
                <c:pt idx="3">
                  <c:v>104.55047951660421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Sheet1!$AG$650</c:f>
              <c:strCache>
                <c:ptCount val="1"/>
                <c:pt idx="0">
                  <c:v>GHRH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Sheet1!$AL$650:$AO$650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0.81971275323864123</c:v>
                  </c:pt>
                  <c:pt idx="2">
                    <c:v>0.9065351754636346</c:v>
                  </c:pt>
                  <c:pt idx="3">
                    <c:v>0.52907662539984601</c:v>
                  </c:pt>
                </c:numCache>
              </c:numRef>
            </c:plus>
            <c:minus>
              <c:numRef>
                <c:f>Sheet1!$AL$650:$AO$650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0.81971275323864123</c:v>
                  </c:pt>
                  <c:pt idx="2">
                    <c:v>0.9065351754636346</c:v>
                  </c:pt>
                  <c:pt idx="3">
                    <c:v>0.52907662539984601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Sheet1!$AH$650:$AK$650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98.707110626068953</c:v>
                </c:pt>
                <c:pt idx="2">
                  <c:v>100.60136315266533</c:v>
                </c:pt>
                <c:pt idx="3">
                  <c:v>103.59894536511123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Sheet1!$AG$651</c:f>
              <c:strCache>
                <c:ptCount val="1"/>
                <c:pt idx="0">
                  <c:v>HER1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Sheet1!$AH$651:$AK$651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92.913740636322714</c:v>
                </c:pt>
                <c:pt idx="2">
                  <c:v>86.70368079427881</c:v>
                </c:pt>
                <c:pt idx="3">
                  <c:v>85.289583929738939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Sheet1!$AG$652</c:f>
              <c:strCache>
                <c:ptCount val="1"/>
                <c:pt idx="0">
                  <c:v>HER2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Sheet1!$AH$652:$AK$652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99.661043152278694</c:v>
                </c:pt>
                <c:pt idx="2">
                  <c:v>98.776593649488518</c:v>
                </c:pt>
                <c:pt idx="3">
                  <c:v>104.06626144611901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Sheet1!$AG$653</c:f>
              <c:strCache>
                <c:ptCount val="1"/>
                <c:pt idx="0">
                  <c:v>ERβ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Sheet1!$AH$653:$AK$653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107.75561896054511</c:v>
                </c:pt>
                <c:pt idx="2">
                  <c:v>105.44000753426502</c:v>
                </c:pt>
                <c:pt idx="3">
                  <c:v>106.7598664183175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Sheet1!$AG$654</c:f>
              <c:strCache>
                <c:ptCount val="1"/>
                <c:pt idx="0">
                  <c:v>FGF-1</c:v>
                </c:pt>
              </c:strCache>
            </c:strRef>
          </c:tx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Sheet1!$AH$654:$AK$654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100.921299310281</c:v>
                </c:pt>
                <c:pt idx="2">
                  <c:v>97.07290958050929</c:v>
                </c:pt>
                <c:pt idx="3">
                  <c:v>95.725773320649253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Sheet1!$AG$655</c:f>
              <c:strCache>
                <c:ptCount val="1"/>
                <c:pt idx="0">
                  <c:v>#VALUE!</c:v>
                </c:pt>
              </c:strCache>
            </c:strRef>
          </c:tx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Sheet1!$AH$655:$AK$655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13"/>
          <c:order val="13"/>
          <c:tx>
            <c:strRef>
              <c:f>Sheet1!$AG$605</c:f>
              <c:strCache>
                <c:ptCount val="1"/>
              </c:strCache>
            </c:strRef>
          </c:tx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Sheet1!$AH$605:$AK$605</c:f>
              <c:numCache>
                <c:formatCode>0.0_);[Red]\(0.0\)</c:formatCode>
                <c:ptCount val="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661840"/>
        <c:axId val="229662400"/>
      </c:lineChart>
      <c:catAx>
        <c:axId val="229661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9662400"/>
        <c:crosses val="autoZero"/>
        <c:auto val="1"/>
        <c:lblAlgn val="ctr"/>
        <c:lblOffset val="100"/>
        <c:noMultiLvlLbl val="0"/>
      </c:catAx>
      <c:valAx>
        <c:axId val="229662400"/>
        <c:scaling>
          <c:orientation val="minMax"/>
          <c:min val="7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9661840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481187650434889"/>
          <c:y val="0.19467469933779769"/>
          <c:w val="0.1078037997985417"/>
          <c:h val="0.62414235174992849"/>
        </c:manualLayout>
      </c:layout>
      <c:overlay val="0"/>
      <c:txPr>
        <a:bodyPr/>
        <a:lstStyle/>
        <a:p>
          <a:pPr>
            <a:defRPr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Inflammation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Sheet1!$AG$613:$AG$636</c:f>
              <c:strCache>
                <c:ptCount val="18"/>
                <c:pt idx="1">
                  <c:v>RAS signaling</c:v>
                </c:pt>
                <c:pt idx="2">
                  <c:v>β-actin</c:v>
                </c:pt>
                <c:pt idx="3">
                  <c:v>α-tubulin</c:v>
                </c:pt>
                <c:pt idx="4">
                  <c:v>GAPDH</c:v>
                </c:pt>
                <c:pt idx="5">
                  <c:v>NRAS</c:v>
                </c:pt>
                <c:pt idx="6">
                  <c:v>KRAS</c:v>
                </c:pt>
                <c:pt idx="7">
                  <c:v>STAT3</c:v>
                </c:pt>
                <c:pt idx="8">
                  <c:v>PI3K</c:v>
                </c:pt>
                <c:pt idx="9">
                  <c:v>JNK-1</c:v>
                </c:pt>
                <c:pt idx="10">
                  <c:v>ERK-1</c:v>
                </c:pt>
                <c:pt idx="11">
                  <c:v>pAKT1/2/3</c:v>
                </c:pt>
                <c:pt idx="12">
                  <c:v>mTOR</c:v>
                </c:pt>
                <c:pt idx="13">
                  <c:v>PTEN</c:v>
                </c:pt>
                <c:pt idx="14">
                  <c:v>PKC</c:v>
                </c:pt>
                <c:pt idx="15">
                  <c:v>p-PKCα</c:v>
                </c:pt>
                <c:pt idx="16">
                  <c:v>PGC-1α</c:v>
                </c:pt>
                <c:pt idx="17">
                  <c:v>RAF-B</c:v>
                </c:pt>
              </c:strCache>
            </c:strRef>
          </c:cat>
          <c:val>
            <c:numRef>
              <c:f>Sheet1!$AH$613:$AH$636</c:f>
              <c:numCache>
                <c:formatCode>0_);[Red]\(0\)</c:formatCode>
                <c:ptCount val="24"/>
                <c:pt idx="1">
                  <c:v>2.8939289201846767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Sheet1!$AM$643:$AM$650</c:f>
                <c:numCache>
                  <c:formatCode>General</c:formatCode>
                  <c:ptCount val="8"/>
                  <c:pt idx="0">
                    <c:v>3.1738342610089556</c:v>
                  </c:pt>
                  <c:pt idx="1">
                    <c:v>1.9191978493203696</c:v>
                  </c:pt>
                  <c:pt idx="2">
                    <c:v>2.5755287377185558</c:v>
                  </c:pt>
                  <c:pt idx="3">
                    <c:v>0.54878520578936474</c:v>
                  </c:pt>
                  <c:pt idx="4">
                    <c:v>3.8602724728469018</c:v>
                  </c:pt>
                  <c:pt idx="5">
                    <c:v>0.19854780700467975</c:v>
                  </c:pt>
                  <c:pt idx="6">
                    <c:v>3.5529596589847117</c:v>
                  </c:pt>
                  <c:pt idx="7">
                    <c:v>0.81971275323864123</c:v>
                  </c:pt>
                </c:numCache>
              </c:numRef>
            </c:plus>
            <c:minus>
              <c:numRef>
                <c:f>Sheet1!$AM$643:$AM$650</c:f>
                <c:numCache>
                  <c:formatCode>General</c:formatCode>
                  <c:ptCount val="8"/>
                  <c:pt idx="0">
                    <c:v>3.1738342610089556</c:v>
                  </c:pt>
                  <c:pt idx="1">
                    <c:v>1.9191978493203696</c:v>
                  </c:pt>
                  <c:pt idx="2">
                    <c:v>2.5755287377185558</c:v>
                  </c:pt>
                  <c:pt idx="3">
                    <c:v>0.54878520578936474</c:v>
                  </c:pt>
                  <c:pt idx="4">
                    <c:v>3.8602724728469018</c:v>
                  </c:pt>
                  <c:pt idx="5">
                    <c:v>0.19854780700467975</c:v>
                  </c:pt>
                  <c:pt idx="6">
                    <c:v>3.5529596589847117</c:v>
                  </c:pt>
                  <c:pt idx="7">
                    <c:v>0.81971275323864123</c:v>
                  </c:pt>
                </c:numCache>
              </c:numRef>
            </c:minus>
            <c:spPr>
              <a:ln w="19050"/>
            </c:spPr>
          </c:errBars>
          <c:cat>
            <c:strRef>
              <c:f>Sheet1!$AG$613:$AG$636</c:f>
              <c:strCache>
                <c:ptCount val="18"/>
                <c:pt idx="1">
                  <c:v>RAS signaling</c:v>
                </c:pt>
                <c:pt idx="2">
                  <c:v>β-actin</c:v>
                </c:pt>
                <c:pt idx="3">
                  <c:v>α-tubulin</c:v>
                </c:pt>
                <c:pt idx="4">
                  <c:v>GAPDH</c:v>
                </c:pt>
                <c:pt idx="5">
                  <c:v>NRAS</c:v>
                </c:pt>
                <c:pt idx="6">
                  <c:v>KRAS</c:v>
                </c:pt>
                <c:pt idx="7">
                  <c:v>STAT3</c:v>
                </c:pt>
                <c:pt idx="8">
                  <c:v>PI3K</c:v>
                </c:pt>
                <c:pt idx="9">
                  <c:v>JNK-1</c:v>
                </c:pt>
                <c:pt idx="10">
                  <c:v>ERK-1</c:v>
                </c:pt>
                <c:pt idx="11">
                  <c:v>pAKT1/2/3</c:v>
                </c:pt>
                <c:pt idx="12">
                  <c:v>mTOR</c:v>
                </c:pt>
                <c:pt idx="13">
                  <c:v>PTEN</c:v>
                </c:pt>
                <c:pt idx="14">
                  <c:v>PKC</c:v>
                </c:pt>
                <c:pt idx="15">
                  <c:v>p-PKCα</c:v>
                </c:pt>
                <c:pt idx="16">
                  <c:v>PGC-1α</c:v>
                </c:pt>
                <c:pt idx="17">
                  <c:v>RAF-B</c:v>
                </c:pt>
              </c:strCache>
            </c:strRef>
          </c:cat>
          <c:val>
            <c:numRef>
              <c:f>Sheet1!$AI$613:$AI$636</c:f>
              <c:numCache>
                <c:formatCode>0.0_);[Red]\(0.0\)</c:formatCode>
                <c:ptCount val="24"/>
                <c:pt idx="1">
                  <c:v>0</c:v>
                </c:pt>
                <c:pt idx="2">
                  <c:v>103.39546973514371</c:v>
                </c:pt>
                <c:pt idx="3">
                  <c:v>96.81667684164853</c:v>
                </c:pt>
                <c:pt idx="4">
                  <c:v>98.746595056366317</c:v>
                </c:pt>
                <c:pt idx="5">
                  <c:v>124.50384250760219</c:v>
                </c:pt>
                <c:pt idx="6">
                  <c:v>106.64766476005261</c:v>
                </c:pt>
                <c:pt idx="7">
                  <c:v>115.91899099424749</c:v>
                </c:pt>
                <c:pt idx="8">
                  <c:v>105.49206793128607</c:v>
                </c:pt>
                <c:pt idx="9">
                  <c:v>121.34138630210758</c:v>
                </c:pt>
                <c:pt idx="10">
                  <c:v>96.482148967512757</c:v>
                </c:pt>
                <c:pt idx="11">
                  <c:v>101.34770784981151</c:v>
                </c:pt>
                <c:pt idx="12">
                  <c:v>100.64114180441011</c:v>
                </c:pt>
                <c:pt idx="13">
                  <c:v>100.97108512453259</c:v>
                </c:pt>
                <c:pt idx="14">
                  <c:v>110.90627259334387</c:v>
                </c:pt>
                <c:pt idx="15">
                  <c:v>101.12432753912029</c:v>
                </c:pt>
                <c:pt idx="16">
                  <c:v>110.83823664346815</c:v>
                </c:pt>
                <c:pt idx="17">
                  <c:v>98.282043696362635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Sheet1!$AN$643:$AN$650</c:f>
                <c:numCache>
                  <c:formatCode>General</c:formatCode>
                  <c:ptCount val="8"/>
                  <c:pt idx="0">
                    <c:v>5.0474485248568826</c:v>
                  </c:pt>
                  <c:pt idx="1">
                    <c:v>1.9661291639089753</c:v>
                  </c:pt>
                  <c:pt idx="2">
                    <c:v>4.5792532591188326</c:v>
                  </c:pt>
                  <c:pt idx="3">
                    <c:v>1.9478663423046556</c:v>
                  </c:pt>
                  <c:pt idx="4">
                    <c:v>5.0704652118373721</c:v>
                  </c:pt>
                  <c:pt idx="5">
                    <c:v>0.12016505695232478</c:v>
                  </c:pt>
                  <c:pt idx="6">
                    <c:v>1.229149672262166</c:v>
                  </c:pt>
                  <c:pt idx="7">
                    <c:v>0.9065351754636346</c:v>
                  </c:pt>
                </c:numCache>
              </c:numRef>
            </c:plus>
            <c:minus>
              <c:numRef>
                <c:f>Sheet1!$AN$643:$AN$650</c:f>
                <c:numCache>
                  <c:formatCode>General</c:formatCode>
                  <c:ptCount val="8"/>
                  <c:pt idx="0">
                    <c:v>5.0474485248568826</c:v>
                  </c:pt>
                  <c:pt idx="1">
                    <c:v>1.9661291639089753</c:v>
                  </c:pt>
                  <c:pt idx="2">
                    <c:v>4.5792532591188326</c:v>
                  </c:pt>
                  <c:pt idx="3">
                    <c:v>1.9478663423046556</c:v>
                  </c:pt>
                  <c:pt idx="4">
                    <c:v>5.0704652118373721</c:v>
                  </c:pt>
                  <c:pt idx="5">
                    <c:v>0.12016505695232478</c:v>
                  </c:pt>
                  <c:pt idx="6">
                    <c:v>1.229149672262166</c:v>
                  </c:pt>
                  <c:pt idx="7">
                    <c:v>0.9065351754636346</c:v>
                  </c:pt>
                </c:numCache>
              </c:numRef>
            </c:minus>
            <c:spPr>
              <a:ln w="19050"/>
            </c:spPr>
          </c:errBars>
          <c:cat>
            <c:strRef>
              <c:f>Sheet1!$AG$613:$AG$636</c:f>
              <c:strCache>
                <c:ptCount val="18"/>
                <c:pt idx="1">
                  <c:v>RAS signaling</c:v>
                </c:pt>
                <c:pt idx="2">
                  <c:v>β-actin</c:v>
                </c:pt>
                <c:pt idx="3">
                  <c:v>α-tubulin</c:v>
                </c:pt>
                <c:pt idx="4">
                  <c:v>GAPDH</c:v>
                </c:pt>
                <c:pt idx="5">
                  <c:v>NRAS</c:v>
                </c:pt>
                <c:pt idx="6">
                  <c:v>KRAS</c:v>
                </c:pt>
                <c:pt idx="7">
                  <c:v>STAT3</c:v>
                </c:pt>
                <c:pt idx="8">
                  <c:v>PI3K</c:v>
                </c:pt>
                <c:pt idx="9">
                  <c:v>JNK-1</c:v>
                </c:pt>
                <c:pt idx="10">
                  <c:v>ERK-1</c:v>
                </c:pt>
                <c:pt idx="11">
                  <c:v>pAKT1/2/3</c:v>
                </c:pt>
                <c:pt idx="12">
                  <c:v>mTOR</c:v>
                </c:pt>
                <c:pt idx="13">
                  <c:v>PTEN</c:v>
                </c:pt>
                <c:pt idx="14">
                  <c:v>PKC</c:v>
                </c:pt>
                <c:pt idx="15">
                  <c:v>p-PKCα</c:v>
                </c:pt>
                <c:pt idx="16">
                  <c:v>PGC-1α</c:v>
                </c:pt>
                <c:pt idx="17">
                  <c:v>RAF-B</c:v>
                </c:pt>
              </c:strCache>
            </c:strRef>
          </c:cat>
          <c:val>
            <c:numRef>
              <c:f>Sheet1!$AJ$613:$AJ$636</c:f>
              <c:numCache>
                <c:formatCode>0.0_);[Red]\(0.0\)</c:formatCode>
                <c:ptCount val="24"/>
                <c:pt idx="2">
                  <c:v>102.98054833688602</c:v>
                </c:pt>
                <c:pt idx="3">
                  <c:v>97.091318133569928</c:v>
                </c:pt>
                <c:pt idx="4">
                  <c:v>102.52430627735851</c:v>
                </c:pt>
                <c:pt idx="5">
                  <c:v>114.24667692773811</c:v>
                </c:pt>
                <c:pt idx="6">
                  <c:v>112.81765891595587</c:v>
                </c:pt>
                <c:pt idx="7">
                  <c:v>115.04174399462332</c:v>
                </c:pt>
                <c:pt idx="8">
                  <c:v>99.388868026763078</c:v>
                </c:pt>
                <c:pt idx="9">
                  <c:v>105.93460261651218</c:v>
                </c:pt>
                <c:pt idx="10">
                  <c:v>97.702762882572415</c:v>
                </c:pt>
                <c:pt idx="11">
                  <c:v>105.25995427317876</c:v>
                </c:pt>
                <c:pt idx="12">
                  <c:v>98.767264446751341</c:v>
                </c:pt>
                <c:pt idx="13">
                  <c:v>104.7924470972375</c:v>
                </c:pt>
                <c:pt idx="14">
                  <c:v>104.43361257624915</c:v>
                </c:pt>
                <c:pt idx="15">
                  <c:v>97.922700309624673</c:v>
                </c:pt>
                <c:pt idx="16">
                  <c:v>103.9638442776142</c:v>
                </c:pt>
                <c:pt idx="17">
                  <c:v>100.24485771782568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Sheet1!$AO$643:$AO$650</c:f>
                <c:numCache>
                  <c:formatCode>General</c:formatCode>
                  <c:ptCount val="8"/>
                  <c:pt idx="0">
                    <c:v>5.8926977647353436</c:v>
                  </c:pt>
                  <c:pt idx="1">
                    <c:v>7.0792101250717749</c:v>
                  </c:pt>
                  <c:pt idx="2">
                    <c:v>3.639335357862425</c:v>
                  </c:pt>
                  <c:pt idx="3">
                    <c:v>0.66135640321897482</c:v>
                  </c:pt>
                  <c:pt idx="4">
                    <c:v>4.5113332349502819</c:v>
                  </c:pt>
                  <c:pt idx="5">
                    <c:v>8.2207712272677702E-2</c:v>
                  </c:pt>
                  <c:pt idx="6">
                    <c:v>2.6077954958507559</c:v>
                  </c:pt>
                  <c:pt idx="7">
                    <c:v>0.52907662539984601</c:v>
                  </c:pt>
                </c:numCache>
              </c:numRef>
            </c:plus>
            <c:minus>
              <c:numRef>
                <c:f>Sheet1!$AO$643:$AO$650</c:f>
                <c:numCache>
                  <c:formatCode>General</c:formatCode>
                  <c:ptCount val="8"/>
                  <c:pt idx="0">
                    <c:v>5.8926977647353436</c:v>
                  </c:pt>
                  <c:pt idx="1">
                    <c:v>7.0792101250717749</c:v>
                  </c:pt>
                  <c:pt idx="2">
                    <c:v>3.639335357862425</c:v>
                  </c:pt>
                  <c:pt idx="3">
                    <c:v>0.66135640321897482</c:v>
                  </c:pt>
                  <c:pt idx="4">
                    <c:v>4.5113332349502819</c:v>
                  </c:pt>
                  <c:pt idx="5">
                    <c:v>8.2207712272677702E-2</c:v>
                  </c:pt>
                  <c:pt idx="6">
                    <c:v>2.6077954958507559</c:v>
                  </c:pt>
                  <c:pt idx="7">
                    <c:v>0.52907662539984601</c:v>
                  </c:pt>
                </c:numCache>
              </c:numRef>
            </c:minus>
            <c:spPr>
              <a:ln w="19050"/>
            </c:spPr>
          </c:errBars>
          <c:cat>
            <c:strRef>
              <c:f>Sheet1!$AG$613:$AG$636</c:f>
              <c:strCache>
                <c:ptCount val="18"/>
                <c:pt idx="1">
                  <c:v>RAS signaling</c:v>
                </c:pt>
                <c:pt idx="2">
                  <c:v>β-actin</c:v>
                </c:pt>
                <c:pt idx="3">
                  <c:v>α-tubulin</c:v>
                </c:pt>
                <c:pt idx="4">
                  <c:v>GAPDH</c:v>
                </c:pt>
                <c:pt idx="5">
                  <c:v>NRAS</c:v>
                </c:pt>
                <c:pt idx="6">
                  <c:v>KRAS</c:v>
                </c:pt>
                <c:pt idx="7">
                  <c:v>STAT3</c:v>
                </c:pt>
                <c:pt idx="8">
                  <c:v>PI3K</c:v>
                </c:pt>
                <c:pt idx="9">
                  <c:v>JNK-1</c:v>
                </c:pt>
                <c:pt idx="10">
                  <c:v>ERK-1</c:v>
                </c:pt>
                <c:pt idx="11">
                  <c:v>pAKT1/2/3</c:v>
                </c:pt>
                <c:pt idx="12">
                  <c:v>mTOR</c:v>
                </c:pt>
                <c:pt idx="13">
                  <c:v>PTEN</c:v>
                </c:pt>
                <c:pt idx="14">
                  <c:v>PKC</c:v>
                </c:pt>
                <c:pt idx="15">
                  <c:v>p-PKCα</c:v>
                </c:pt>
                <c:pt idx="16">
                  <c:v>PGC-1α</c:v>
                </c:pt>
                <c:pt idx="17">
                  <c:v>RAF-B</c:v>
                </c:pt>
              </c:strCache>
            </c:strRef>
          </c:cat>
          <c:val>
            <c:numRef>
              <c:f>Sheet1!$AK$613:$AK$636</c:f>
              <c:numCache>
                <c:formatCode>0.0_);[Red]\(0.0\)</c:formatCode>
                <c:ptCount val="24"/>
                <c:pt idx="2">
                  <c:v>103.44046960224046</c:v>
                </c:pt>
                <c:pt idx="3">
                  <c:v>98.198153146361747</c:v>
                </c:pt>
                <c:pt idx="4">
                  <c:v>98.556922931716841</c:v>
                </c:pt>
                <c:pt idx="5">
                  <c:v>89.94612011761825</c:v>
                </c:pt>
                <c:pt idx="6">
                  <c:v>107.22324550844316</c:v>
                </c:pt>
                <c:pt idx="7">
                  <c:v>121.40297061286375</c:v>
                </c:pt>
                <c:pt idx="8">
                  <c:v>99.551398629391741</c:v>
                </c:pt>
                <c:pt idx="9">
                  <c:v>108.6141255547759</c:v>
                </c:pt>
                <c:pt idx="10">
                  <c:v>102.84800707487707</c:v>
                </c:pt>
                <c:pt idx="11">
                  <c:v>102.71989160283626</c:v>
                </c:pt>
                <c:pt idx="12">
                  <c:v>100.77799866283934</c:v>
                </c:pt>
                <c:pt idx="13">
                  <c:v>101.26478441426802</c:v>
                </c:pt>
                <c:pt idx="14">
                  <c:v>95.925222678175359</c:v>
                </c:pt>
                <c:pt idx="15">
                  <c:v>99.433068895012767</c:v>
                </c:pt>
                <c:pt idx="16">
                  <c:v>97.079019736086948</c:v>
                </c:pt>
                <c:pt idx="17">
                  <c:v>100.0258027231327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29666880"/>
        <c:axId val="229667440"/>
      </c:barChart>
      <c:catAx>
        <c:axId val="2296668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9667440"/>
        <c:crosses val="autoZero"/>
        <c:auto val="1"/>
        <c:lblAlgn val="ctr"/>
        <c:lblOffset val="100"/>
        <c:noMultiLvlLbl val="0"/>
      </c:catAx>
      <c:valAx>
        <c:axId val="229667440"/>
        <c:scaling>
          <c:orientation val="minMax"/>
          <c:min val="6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29666880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93186922818910711"/>
          <c:y val="0.42280576882139431"/>
          <c:w val="6.6521238220600909E-2"/>
          <c:h val="0.20085999658285017"/>
        </c:manualLayout>
      </c:layout>
      <c:overlay val="0"/>
      <c:txPr>
        <a:bodyPr/>
        <a:lstStyle/>
        <a:p>
          <a:pPr>
            <a:defRPr sz="12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Inflammation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4214202136035027E-2"/>
          <c:y val="8.9493983649939712E-2"/>
          <c:w val="0.78285157695430485"/>
          <c:h val="0.82232684745741669"/>
        </c:manualLayout>
      </c:layout>
      <c:lineChart>
        <c:grouping val="standard"/>
        <c:varyColors val="0"/>
        <c:ser>
          <c:idx val="0"/>
          <c:order val="0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plus>
            <c:min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plus>
            <c:min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Sheet1!$AL$649:$AO$649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3.5529596589847117</c:v>
                  </c:pt>
                  <c:pt idx="2">
                    <c:v>1.229149672262166</c:v>
                  </c:pt>
                  <c:pt idx="3">
                    <c:v>2.6077954958507559</c:v>
                  </c:pt>
                </c:numCache>
              </c:numRef>
            </c:plus>
            <c:minus>
              <c:numRef>
                <c:f>Sheet1!$AL$649:$AO$649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3.5529596589847117</c:v>
                  </c:pt>
                  <c:pt idx="2">
                    <c:v>1.229149672262166</c:v>
                  </c:pt>
                  <c:pt idx="3">
                    <c:v>2.6077954958507559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Sheet1!$AL$650:$AO$650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0.81971275323864123</c:v>
                  </c:pt>
                  <c:pt idx="2">
                    <c:v>0.9065351754636346</c:v>
                  </c:pt>
                  <c:pt idx="3">
                    <c:v>0.52907662539984601</c:v>
                  </c:pt>
                </c:numCache>
              </c:numRef>
            </c:plus>
            <c:minus>
              <c:numRef>
                <c:f>Sheet1!$AL$650:$AO$650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0.81971275323864123</c:v>
                  </c:pt>
                  <c:pt idx="2">
                    <c:v>0.9065351754636346</c:v>
                  </c:pt>
                  <c:pt idx="3">
                    <c:v>0.52907662539984601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Sheet1!$AG$630</c:f>
              <c:strCache>
                <c:ptCount val="1"/>
                <c:pt idx="0">
                  <c:v>RAF-B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Sheet1!$AH$630:$AK$630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98.282043696362635</c:v>
                </c:pt>
                <c:pt idx="2">
                  <c:v>100.24485771782568</c:v>
                </c:pt>
                <c:pt idx="3">
                  <c:v>100.0258027231327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Sheet1!$AG$631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Sheet1!$AH$631:$AK$631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19"/>
          <c:order val="19"/>
          <c:tx>
            <c:strRef>
              <c:f>Sheet1!$AG$632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Sheet1!$AH$632:$AK$632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20"/>
          <c:order val="20"/>
          <c:tx>
            <c:strRef>
              <c:f>Sheet1!$AG$633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Sheet1!$AH$633:$AK$633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21"/>
          <c:order val="21"/>
          <c:tx>
            <c:strRef>
              <c:f>Sheet1!$AG$634</c:f>
              <c:strCache>
                <c:ptCount val="1"/>
              </c:strCache>
            </c:strRef>
          </c:tx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Sheet1!$AH$634:$AK$634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22"/>
          <c:order val="22"/>
          <c:tx>
            <c:strRef>
              <c:f>Sheet1!$AG$635</c:f>
              <c:strCache>
                <c:ptCount val="1"/>
              </c:strCache>
            </c:strRef>
          </c:tx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Sheet1!$AH$635:$AK$635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23"/>
          <c:order val="23"/>
          <c:tx>
            <c:strRef>
              <c:f>Sheet1!$AG$636</c:f>
              <c:strCache>
                <c:ptCount val="1"/>
              </c:strCache>
            </c:strRef>
          </c:tx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Sheet1!$AH$636:$AK$636</c:f>
              <c:numCache>
                <c:formatCode>0.0_);[Red]\(0.0\)</c:formatCode>
                <c:ptCount val="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303552"/>
        <c:axId val="230304112"/>
      </c:lineChart>
      <c:catAx>
        <c:axId val="230303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0304112"/>
        <c:crosses val="autoZero"/>
        <c:auto val="1"/>
        <c:lblAlgn val="ctr"/>
        <c:lblOffset val="100"/>
        <c:noMultiLvlLbl val="0"/>
      </c:catAx>
      <c:valAx>
        <c:axId val="230304112"/>
        <c:scaling>
          <c:orientation val="minMax"/>
          <c:min val="6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030355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333501176491358"/>
          <c:y val="0.1281089263750326"/>
          <c:w val="9.6333368566315025E-2"/>
          <c:h val="0.64717784547405155"/>
        </c:manualLayout>
      </c:layout>
      <c:overlay val="0"/>
      <c:txPr>
        <a:bodyPr/>
        <a:lstStyle/>
        <a:p>
          <a:pPr>
            <a:defRPr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Inflammation-1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Sheet1!$AM$643:$AM$650</c:f>
                <c:numCache>
                  <c:formatCode>General</c:formatCode>
                  <c:ptCount val="8"/>
                  <c:pt idx="0">
                    <c:v>3.1738342610089556</c:v>
                  </c:pt>
                  <c:pt idx="1">
                    <c:v>1.9191978493203696</c:v>
                  </c:pt>
                  <c:pt idx="2">
                    <c:v>2.5755287377185558</c:v>
                  </c:pt>
                  <c:pt idx="3">
                    <c:v>0.54878520578936474</c:v>
                  </c:pt>
                  <c:pt idx="4">
                    <c:v>3.8602724728469018</c:v>
                  </c:pt>
                  <c:pt idx="5">
                    <c:v>0.19854780700467975</c:v>
                  </c:pt>
                  <c:pt idx="6">
                    <c:v>3.5529596589847117</c:v>
                  </c:pt>
                  <c:pt idx="7">
                    <c:v>0.81971275323864123</c:v>
                  </c:pt>
                </c:numCache>
              </c:numRef>
            </c:plus>
            <c:minus>
              <c:numRef>
                <c:f>Sheet1!$AM$643:$AM$650</c:f>
                <c:numCache>
                  <c:formatCode>General</c:formatCode>
                  <c:ptCount val="8"/>
                  <c:pt idx="0">
                    <c:v>3.1738342610089556</c:v>
                  </c:pt>
                  <c:pt idx="1">
                    <c:v>1.9191978493203696</c:v>
                  </c:pt>
                  <c:pt idx="2">
                    <c:v>2.5755287377185558</c:v>
                  </c:pt>
                  <c:pt idx="3">
                    <c:v>0.54878520578936474</c:v>
                  </c:pt>
                  <c:pt idx="4">
                    <c:v>3.8602724728469018</c:v>
                  </c:pt>
                  <c:pt idx="5">
                    <c:v>0.19854780700467975</c:v>
                  </c:pt>
                  <c:pt idx="6">
                    <c:v>3.5529596589847117</c:v>
                  </c:pt>
                  <c:pt idx="7">
                    <c:v>0.81971275323864123</c:v>
                  </c:pt>
                </c:numCache>
              </c:numRef>
            </c:minus>
            <c:spPr>
              <a:ln w="19050"/>
            </c:spPr>
          </c:errBars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Sheet1!$AN$643:$AN$650</c:f>
                <c:numCache>
                  <c:formatCode>General</c:formatCode>
                  <c:ptCount val="8"/>
                  <c:pt idx="0">
                    <c:v>5.0474485248568826</c:v>
                  </c:pt>
                  <c:pt idx="1">
                    <c:v>1.9661291639089753</c:v>
                  </c:pt>
                  <c:pt idx="2">
                    <c:v>4.5792532591188326</c:v>
                  </c:pt>
                  <c:pt idx="3">
                    <c:v>1.9478663423046556</c:v>
                  </c:pt>
                  <c:pt idx="4">
                    <c:v>5.0704652118373721</c:v>
                  </c:pt>
                  <c:pt idx="5">
                    <c:v>0.12016505695232478</c:v>
                  </c:pt>
                  <c:pt idx="6">
                    <c:v>1.229149672262166</c:v>
                  </c:pt>
                  <c:pt idx="7">
                    <c:v>0.9065351754636346</c:v>
                  </c:pt>
                </c:numCache>
              </c:numRef>
            </c:plus>
            <c:minus>
              <c:numRef>
                <c:f>Sheet1!$AN$643:$AN$650</c:f>
                <c:numCache>
                  <c:formatCode>General</c:formatCode>
                  <c:ptCount val="8"/>
                  <c:pt idx="0">
                    <c:v>5.0474485248568826</c:v>
                  </c:pt>
                  <c:pt idx="1">
                    <c:v>1.9661291639089753</c:v>
                  </c:pt>
                  <c:pt idx="2">
                    <c:v>4.5792532591188326</c:v>
                  </c:pt>
                  <c:pt idx="3">
                    <c:v>1.9478663423046556</c:v>
                  </c:pt>
                  <c:pt idx="4">
                    <c:v>5.0704652118373721</c:v>
                  </c:pt>
                  <c:pt idx="5">
                    <c:v>0.12016505695232478</c:v>
                  </c:pt>
                  <c:pt idx="6">
                    <c:v>1.229149672262166</c:v>
                  </c:pt>
                  <c:pt idx="7">
                    <c:v>0.9065351754636346</c:v>
                  </c:pt>
                </c:numCache>
              </c:numRef>
            </c:minus>
            <c:spPr>
              <a:ln w="19050"/>
            </c:spPr>
          </c:errBars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Sheet1!$AO$643:$AO$650</c:f>
                <c:numCache>
                  <c:formatCode>General</c:formatCode>
                  <c:ptCount val="8"/>
                  <c:pt idx="0">
                    <c:v>5.8926977647353436</c:v>
                  </c:pt>
                  <c:pt idx="1">
                    <c:v>7.0792101250717749</c:v>
                  </c:pt>
                  <c:pt idx="2">
                    <c:v>3.639335357862425</c:v>
                  </c:pt>
                  <c:pt idx="3">
                    <c:v>0.66135640321897482</c:v>
                  </c:pt>
                  <c:pt idx="4">
                    <c:v>4.5113332349502819</c:v>
                  </c:pt>
                  <c:pt idx="5">
                    <c:v>8.2207712272677702E-2</c:v>
                  </c:pt>
                  <c:pt idx="6">
                    <c:v>2.6077954958507559</c:v>
                  </c:pt>
                  <c:pt idx="7">
                    <c:v>0.52907662539984601</c:v>
                  </c:pt>
                </c:numCache>
              </c:numRef>
            </c:plus>
            <c:minus>
              <c:numRef>
                <c:f>Sheet1!$AO$643:$AO$650</c:f>
                <c:numCache>
                  <c:formatCode>General</c:formatCode>
                  <c:ptCount val="8"/>
                  <c:pt idx="0">
                    <c:v>5.8926977647353436</c:v>
                  </c:pt>
                  <c:pt idx="1">
                    <c:v>7.0792101250717749</c:v>
                  </c:pt>
                  <c:pt idx="2">
                    <c:v>3.639335357862425</c:v>
                  </c:pt>
                  <c:pt idx="3">
                    <c:v>0.66135640321897482</c:v>
                  </c:pt>
                  <c:pt idx="4">
                    <c:v>4.5113332349502819</c:v>
                  </c:pt>
                  <c:pt idx="5">
                    <c:v>8.2207712272677702E-2</c:v>
                  </c:pt>
                  <c:pt idx="6">
                    <c:v>2.6077954958507559</c:v>
                  </c:pt>
                  <c:pt idx="7">
                    <c:v>0.52907662539984601</c:v>
                  </c:pt>
                </c:numCache>
              </c:numRef>
            </c:minus>
            <c:spPr>
              <a:ln w="19050"/>
            </c:spPr>
          </c:errBars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30308592"/>
        <c:axId val="230309152"/>
      </c:barChart>
      <c:catAx>
        <c:axId val="2303085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0309152"/>
        <c:crosses val="autoZero"/>
        <c:auto val="1"/>
        <c:lblAlgn val="ctr"/>
        <c:lblOffset val="100"/>
        <c:noMultiLvlLbl val="0"/>
      </c:catAx>
      <c:valAx>
        <c:axId val="230309152"/>
        <c:scaling>
          <c:orientation val="minMax"/>
          <c:min val="6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030859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919487217382776"/>
          <c:y val="0.42280568389168194"/>
          <c:w val="8.8926499349487584E-2"/>
          <c:h val="0.20085999658285025"/>
        </c:manualLayout>
      </c:layout>
      <c:overlay val="0"/>
      <c:txPr>
        <a:bodyPr/>
        <a:lstStyle/>
        <a:p>
          <a:pPr>
            <a:defRPr sz="12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Inflammation-1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4214202136035027E-2"/>
          <c:y val="8.9493983649939712E-2"/>
          <c:w val="0.78285157695430485"/>
          <c:h val="0.82232684745741669"/>
        </c:manualLayout>
      </c:layout>
      <c:lineChart>
        <c:grouping val="standard"/>
        <c:varyColors val="0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plus>
            <c:min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2"/>
          <c:order val="2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3"/>
          <c:order val="3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4"/>
          <c:order val="4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5"/>
          <c:order val="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plus>
            <c:min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6"/>
          <c:order val="6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Sheet1!$AL$649:$AO$649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3.5529596589847117</c:v>
                  </c:pt>
                  <c:pt idx="2">
                    <c:v>1.229149672262166</c:v>
                  </c:pt>
                  <c:pt idx="3">
                    <c:v>2.6077954958507559</c:v>
                  </c:pt>
                </c:numCache>
              </c:numRef>
            </c:plus>
            <c:minus>
              <c:numRef>
                <c:f>Sheet1!$AL$649:$AO$649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3.5529596589847117</c:v>
                  </c:pt>
                  <c:pt idx="2">
                    <c:v>1.229149672262166</c:v>
                  </c:pt>
                  <c:pt idx="3">
                    <c:v>2.6077954958507559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7"/>
          <c:order val="7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8"/>
          <c:order val="8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9"/>
          <c:order val="9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316992"/>
        <c:axId val="230317552"/>
      </c:lineChart>
      <c:catAx>
        <c:axId val="2303169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0317552"/>
        <c:crosses val="autoZero"/>
        <c:auto val="1"/>
        <c:lblAlgn val="ctr"/>
        <c:lblOffset val="100"/>
        <c:noMultiLvlLbl val="0"/>
      </c:catAx>
      <c:valAx>
        <c:axId val="230317552"/>
        <c:scaling>
          <c:orientation val="minMax"/>
          <c:min val="6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031699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488113456320061"/>
          <c:y val="0.3292091371819833"/>
          <c:w val="0.11511886543680171"/>
          <c:h val="0.27920936818170877"/>
        </c:manualLayout>
      </c:layout>
      <c:overlay val="0"/>
      <c:txPr>
        <a:bodyPr/>
        <a:lstStyle/>
        <a:p>
          <a:pPr>
            <a:defRPr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Inflammation-2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Sheet1!$AM$643:$AM$650</c:f>
                <c:numCache>
                  <c:formatCode>General</c:formatCode>
                  <c:ptCount val="8"/>
                  <c:pt idx="0">
                    <c:v>3.1738342610089556</c:v>
                  </c:pt>
                  <c:pt idx="1">
                    <c:v>1.9191978493203696</c:v>
                  </c:pt>
                  <c:pt idx="2">
                    <c:v>2.5755287377185558</c:v>
                  </c:pt>
                  <c:pt idx="3">
                    <c:v>0.54878520578936474</c:v>
                  </c:pt>
                  <c:pt idx="4">
                    <c:v>3.8602724728469018</c:v>
                  </c:pt>
                  <c:pt idx="5">
                    <c:v>0.19854780700467975</c:v>
                  </c:pt>
                  <c:pt idx="6">
                    <c:v>3.5529596589847117</c:v>
                  </c:pt>
                  <c:pt idx="7">
                    <c:v>0.81971275323864123</c:v>
                  </c:pt>
                </c:numCache>
              </c:numRef>
            </c:plus>
            <c:minus>
              <c:numRef>
                <c:f>Sheet1!$AM$643:$AM$650</c:f>
                <c:numCache>
                  <c:formatCode>General</c:formatCode>
                  <c:ptCount val="8"/>
                  <c:pt idx="0">
                    <c:v>3.1738342610089556</c:v>
                  </c:pt>
                  <c:pt idx="1">
                    <c:v>1.9191978493203696</c:v>
                  </c:pt>
                  <c:pt idx="2">
                    <c:v>2.5755287377185558</c:v>
                  </c:pt>
                  <c:pt idx="3">
                    <c:v>0.54878520578936474</c:v>
                  </c:pt>
                  <c:pt idx="4">
                    <c:v>3.8602724728469018</c:v>
                  </c:pt>
                  <c:pt idx="5">
                    <c:v>0.19854780700467975</c:v>
                  </c:pt>
                  <c:pt idx="6">
                    <c:v>3.5529596589847117</c:v>
                  </c:pt>
                  <c:pt idx="7">
                    <c:v>0.81971275323864123</c:v>
                  </c:pt>
                </c:numCache>
              </c:numRef>
            </c:minus>
            <c:spPr>
              <a:ln w="9525"/>
            </c:spPr>
          </c:errBars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Sheet1!$AN$643:$AN$650</c:f>
                <c:numCache>
                  <c:formatCode>General</c:formatCode>
                  <c:ptCount val="8"/>
                  <c:pt idx="0">
                    <c:v>5.0474485248568826</c:v>
                  </c:pt>
                  <c:pt idx="1">
                    <c:v>1.9661291639089753</c:v>
                  </c:pt>
                  <c:pt idx="2">
                    <c:v>4.5792532591188326</c:v>
                  </c:pt>
                  <c:pt idx="3">
                    <c:v>1.9478663423046556</c:v>
                  </c:pt>
                  <c:pt idx="4">
                    <c:v>5.0704652118373721</c:v>
                  </c:pt>
                  <c:pt idx="5">
                    <c:v>0.12016505695232478</c:v>
                  </c:pt>
                  <c:pt idx="6">
                    <c:v>1.229149672262166</c:v>
                  </c:pt>
                  <c:pt idx="7">
                    <c:v>0.9065351754636346</c:v>
                  </c:pt>
                </c:numCache>
              </c:numRef>
            </c:plus>
            <c:minus>
              <c:numRef>
                <c:f>Sheet1!$AN$643:$AN$650</c:f>
                <c:numCache>
                  <c:formatCode>General</c:formatCode>
                  <c:ptCount val="8"/>
                  <c:pt idx="0">
                    <c:v>5.0474485248568826</c:v>
                  </c:pt>
                  <c:pt idx="1">
                    <c:v>1.9661291639089753</c:v>
                  </c:pt>
                  <c:pt idx="2">
                    <c:v>4.5792532591188326</c:v>
                  </c:pt>
                  <c:pt idx="3">
                    <c:v>1.9478663423046556</c:v>
                  </c:pt>
                  <c:pt idx="4">
                    <c:v>5.0704652118373721</c:v>
                  </c:pt>
                  <c:pt idx="5">
                    <c:v>0.12016505695232478</c:v>
                  </c:pt>
                  <c:pt idx="6">
                    <c:v>1.229149672262166</c:v>
                  </c:pt>
                  <c:pt idx="7">
                    <c:v>0.9065351754636346</c:v>
                  </c:pt>
                </c:numCache>
              </c:numRef>
            </c:minus>
            <c:spPr>
              <a:ln w="9525"/>
            </c:spPr>
          </c:errBars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Sheet1!$AO$643:$AO$650</c:f>
                <c:numCache>
                  <c:formatCode>General</c:formatCode>
                  <c:ptCount val="8"/>
                  <c:pt idx="0">
                    <c:v>5.8926977647353436</c:v>
                  </c:pt>
                  <c:pt idx="1">
                    <c:v>7.0792101250717749</c:v>
                  </c:pt>
                  <c:pt idx="2">
                    <c:v>3.639335357862425</c:v>
                  </c:pt>
                  <c:pt idx="3">
                    <c:v>0.66135640321897482</c:v>
                  </c:pt>
                  <c:pt idx="4">
                    <c:v>4.5113332349502819</c:v>
                  </c:pt>
                  <c:pt idx="5">
                    <c:v>8.2207712272677702E-2</c:v>
                  </c:pt>
                  <c:pt idx="6">
                    <c:v>2.6077954958507559</c:v>
                  </c:pt>
                  <c:pt idx="7">
                    <c:v>0.52907662539984601</c:v>
                  </c:pt>
                </c:numCache>
              </c:numRef>
            </c:plus>
            <c:minus>
              <c:numRef>
                <c:f>Sheet1!$AO$643:$AO$650</c:f>
                <c:numCache>
                  <c:formatCode>General</c:formatCode>
                  <c:ptCount val="8"/>
                  <c:pt idx="0">
                    <c:v>5.8926977647353436</c:v>
                  </c:pt>
                  <c:pt idx="1">
                    <c:v>7.0792101250717749</c:v>
                  </c:pt>
                  <c:pt idx="2">
                    <c:v>3.639335357862425</c:v>
                  </c:pt>
                  <c:pt idx="3">
                    <c:v>0.66135640321897482</c:v>
                  </c:pt>
                  <c:pt idx="4">
                    <c:v>4.5113332349502819</c:v>
                  </c:pt>
                  <c:pt idx="5">
                    <c:v>8.2207712272677702E-2</c:v>
                  </c:pt>
                  <c:pt idx="6">
                    <c:v>2.6077954958507559</c:v>
                  </c:pt>
                  <c:pt idx="7">
                    <c:v>0.52907662539984601</c:v>
                  </c:pt>
                </c:numCache>
              </c:numRef>
            </c:minus>
            <c:spPr>
              <a:ln w="9525"/>
            </c:spPr>
          </c:errBars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30322032"/>
        <c:axId val="230322592"/>
      </c:barChart>
      <c:catAx>
        <c:axId val="2303220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0322592"/>
        <c:crosses val="autoZero"/>
        <c:auto val="1"/>
        <c:lblAlgn val="ctr"/>
        <c:lblOffset val="100"/>
        <c:noMultiLvlLbl val="0"/>
      </c:catAx>
      <c:valAx>
        <c:axId val="230322592"/>
        <c:scaling>
          <c:orientation val="minMax"/>
          <c:min val="6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032203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919487217382821"/>
          <c:y val="0.42280568389168216"/>
          <c:w val="8.8926499349487709E-2"/>
          <c:h val="0.20085999658285031"/>
        </c:manualLayout>
      </c:layout>
      <c:overlay val="0"/>
      <c:txPr>
        <a:bodyPr/>
        <a:lstStyle/>
        <a:p>
          <a:pPr>
            <a:defRPr sz="12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Inflammation-2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039883563369942"/>
          <c:y val="8.7949984425753483E-2"/>
          <c:w val="0.78285157695430485"/>
          <c:h val="0.82232684745741669"/>
        </c:manualLayout>
      </c:layout>
      <c:lineChart>
        <c:grouping val="standard"/>
        <c:varyColors val="0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plus>
            <c:min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2"/>
          <c:order val="2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3"/>
          <c:order val="3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4"/>
          <c:order val="4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5"/>
          <c:order val="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plus>
            <c:min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6"/>
          <c:order val="6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Sheet1!$AL$649:$AO$649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3.5529596589847117</c:v>
                  </c:pt>
                  <c:pt idx="2">
                    <c:v>1.229149672262166</c:v>
                  </c:pt>
                  <c:pt idx="3">
                    <c:v>2.6077954958507559</c:v>
                  </c:pt>
                </c:numCache>
              </c:numRef>
            </c:plus>
            <c:minus>
              <c:numRef>
                <c:f>Sheet1!$AL$649:$AO$649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3.5529596589847117</c:v>
                  </c:pt>
                  <c:pt idx="2">
                    <c:v>1.229149672262166</c:v>
                  </c:pt>
                  <c:pt idx="3">
                    <c:v>2.6077954958507559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7"/>
          <c:order val="7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8"/>
          <c:order val="8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9"/>
          <c:order val="9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912832"/>
        <c:axId val="231913392"/>
      </c:lineChart>
      <c:catAx>
        <c:axId val="231912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1913392"/>
        <c:crosses val="autoZero"/>
        <c:auto val="1"/>
        <c:lblAlgn val="ctr"/>
        <c:lblOffset val="100"/>
        <c:noMultiLvlLbl val="0"/>
      </c:catAx>
      <c:valAx>
        <c:axId val="231913392"/>
        <c:scaling>
          <c:orientation val="minMax"/>
          <c:min val="6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191283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178881921033969"/>
          <c:y val="0.38287730340161175"/>
          <c:w val="0.11583046320205601"/>
          <c:h val="0.27920936818170877"/>
        </c:manualLayout>
      </c:layout>
      <c:overlay val="0"/>
      <c:txPr>
        <a:bodyPr/>
        <a:lstStyle/>
        <a:p>
          <a:pPr>
            <a:defRPr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Inflammation-3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Sheet1!$AM$643:$AM$650</c:f>
                <c:numCache>
                  <c:formatCode>General</c:formatCode>
                  <c:ptCount val="8"/>
                  <c:pt idx="0">
                    <c:v>3.1738342610089556</c:v>
                  </c:pt>
                  <c:pt idx="1">
                    <c:v>1.9191978493203696</c:v>
                  </c:pt>
                  <c:pt idx="2">
                    <c:v>2.5755287377185558</c:v>
                  </c:pt>
                  <c:pt idx="3">
                    <c:v>0.54878520578936474</c:v>
                  </c:pt>
                  <c:pt idx="4">
                    <c:v>3.8602724728469018</c:v>
                  </c:pt>
                  <c:pt idx="5">
                    <c:v>0.19854780700467975</c:v>
                  </c:pt>
                  <c:pt idx="6">
                    <c:v>3.5529596589847117</c:v>
                  </c:pt>
                  <c:pt idx="7">
                    <c:v>0.81971275323864123</c:v>
                  </c:pt>
                </c:numCache>
              </c:numRef>
            </c:plus>
            <c:minus>
              <c:numRef>
                <c:f>Sheet1!$AM$643:$AM$650</c:f>
                <c:numCache>
                  <c:formatCode>General</c:formatCode>
                  <c:ptCount val="8"/>
                  <c:pt idx="0">
                    <c:v>3.1738342610089556</c:v>
                  </c:pt>
                  <c:pt idx="1">
                    <c:v>1.9191978493203696</c:v>
                  </c:pt>
                  <c:pt idx="2">
                    <c:v>2.5755287377185558</c:v>
                  </c:pt>
                  <c:pt idx="3">
                    <c:v>0.54878520578936474</c:v>
                  </c:pt>
                  <c:pt idx="4">
                    <c:v>3.8602724728469018</c:v>
                  </c:pt>
                  <c:pt idx="5">
                    <c:v>0.19854780700467975</c:v>
                  </c:pt>
                  <c:pt idx="6">
                    <c:v>3.5529596589847117</c:v>
                  </c:pt>
                  <c:pt idx="7">
                    <c:v>0.81971275323864123</c:v>
                  </c:pt>
                </c:numCache>
              </c:numRef>
            </c:minus>
            <c:spPr>
              <a:ln w="19050"/>
            </c:spPr>
          </c:errBars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Sheet1!$AN$643:$AN$650</c:f>
                <c:numCache>
                  <c:formatCode>General</c:formatCode>
                  <c:ptCount val="8"/>
                  <c:pt idx="0">
                    <c:v>5.0474485248568826</c:v>
                  </c:pt>
                  <c:pt idx="1">
                    <c:v>1.9661291639089753</c:v>
                  </c:pt>
                  <c:pt idx="2">
                    <c:v>4.5792532591188326</c:v>
                  </c:pt>
                  <c:pt idx="3">
                    <c:v>1.9478663423046556</c:v>
                  </c:pt>
                  <c:pt idx="4">
                    <c:v>5.0704652118373721</c:v>
                  </c:pt>
                  <c:pt idx="5">
                    <c:v>0.12016505695232478</c:v>
                  </c:pt>
                  <c:pt idx="6">
                    <c:v>1.229149672262166</c:v>
                  </c:pt>
                  <c:pt idx="7">
                    <c:v>0.9065351754636346</c:v>
                  </c:pt>
                </c:numCache>
              </c:numRef>
            </c:plus>
            <c:minus>
              <c:numRef>
                <c:f>Sheet1!$AN$643:$AN$650</c:f>
                <c:numCache>
                  <c:formatCode>General</c:formatCode>
                  <c:ptCount val="8"/>
                  <c:pt idx="0">
                    <c:v>5.0474485248568826</c:v>
                  </c:pt>
                  <c:pt idx="1">
                    <c:v>1.9661291639089753</c:v>
                  </c:pt>
                  <c:pt idx="2">
                    <c:v>4.5792532591188326</c:v>
                  </c:pt>
                  <c:pt idx="3">
                    <c:v>1.9478663423046556</c:v>
                  </c:pt>
                  <c:pt idx="4">
                    <c:v>5.0704652118373721</c:v>
                  </c:pt>
                  <c:pt idx="5">
                    <c:v>0.12016505695232478</c:v>
                  </c:pt>
                  <c:pt idx="6">
                    <c:v>1.229149672262166</c:v>
                  </c:pt>
                  <c:pt idx="7">
                    <c:v>0.9065351754636346</c:v>
                  </c:pt>
                </c:numCache>
              </c:numRef>
            </c:minus>
            <c:spPr>
              <a:ln w="19050"/>
            </c:spPr>
          </c:errBars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Sheet1!$AO$643:$AO$650</c:f>
                <c:numCache>
                  <c:formatCode>General</c:formatCode>
                  <c:ptCount val="8"/>
                  <c:pt idx="0">
                    <c:v>5.8926977647353436</c:v>
                  </c:pt>
                  <c:pt idx="1">
                    <c:v>7.0792101250717749</c:v>
                  </c:pt>
                  <c:pt idx="2">
                    <c:v>3.639335357862425</c:v>
                  </c:pt>
                  <c:pt idx="3">
                    <c:v>0.66135640321897482</c:v>
                  </c:pt>
                  <c:pt idx="4">
                    <c:v>4.5113332349502819</c:v>
                  </c:pt>
                  <c:pt idx="5">
                    <c:v>8.2207712272677702E-2</c:v>
                  </c:pt>
                  <c:pt idx="6">
                    <c:v>2.6077954958507559</c:v>
                  </c:pt>
                  <c:pt idx="7">
                    <c:v>0.52907662539984601</c:v>
                  </c:pt>
                </c:numCache>
              </c:numRef>
            </c:plus>
            <c:minus>
              <c:numRef>
                <c:f>Sheet1!$AO$643:$AO$650</c:f>
                <c:numCache>
                  <c:formatCode>General</c:formatCode>
                  <c:ptCount val="8"/>
                  <c:pt idx="0">
                    <c:v>5.8926977647353436</c:v>
                  </c:pt>
                  <c:pt idx="1">
                    <c:v>7.0792101250717749</c:v>
                  </c:pt>
                  <c:pt idx="2">
                    <c:v>3.639335357862425</c:v>
                  </c:pt>
                  <c:pt idx="3">
                    <c:v>0.66135640321897482</c:v>
                  </c:pt>
                  <c:pt idx="4">
                    <c:v>4.5113332349502819</c:v>
                  </c:pt>
                  <c:pt idx="5">
                    <c:v>8.2207712272677702E-2</c:v>
                  </c:pt>
                  <c:pt idx="6">
                    <c:v>2.6077954958507559</c:v>
                  </c:pt>
                  <c:pt idx="7">
                    <c:v>0.52907662539984601</c:v>
                  </c:pt>
                </c:numCache>
              </c:numRef>
            </c:minus>
            <c:spPr>
              <a:ln w="19050"/>
            </c:spPr>
          </c:errBars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31917872"/>
        <c:axId val="231918432"/>
      </c:barChart>
      <c:catAx>
        <c:axId val="2319178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1918432"/>
        <c:crosses val="autoZero"/>
        <c:auto val="1"/>
        <c:lblAlgn val="ctr"/>
        <c:lblOffset val="100"/>
        <c:noMultiLvlLbl val="0"/>
      </c:catAx>
      <c:valAx>
        <c:axId val="231918432"/>
        <c:scaling>
          <c:orientation val="minMax"/>
          <c:min val="6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191787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46002419337431"/>
          <c:y val="0.42703453259089746"/>
          <c:w val="8.8926499349487792E-2"/>
          <c:h val="0.20085999658285036"/>
        </c:manualLayout>
      </c:layout>
      <c:overlay val="0"/>
      <c:txPr>
        <a:bodyPr/>
        <a:lstStyle/>
        <a:p>
          <a:pPr>
            <a:defRPr sz="12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Inflammation-3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4214202136035027E-2"/>
          <c:y val="8.9493983649939712E-2"/>
          <c:w val="0.75639241249878919"/>
          <c:h val="0.82232684745741669"/>
        </c:manualLayout>
      </c:layout>
      <c:lineChart>
        <c:grouping val="standard"/>
        <c:varyColors val="0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plus>
            <c:min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2"/>
          <c:order val="2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3"/>
          <c:order val="3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4"/>
          <c:order val="4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5"/>
          <c:order val="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plus>
            <c:min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6"/>
          <c:order val="6"/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7"/>
          <c:order val="7"/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8"/>
          <c:order val="8"/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925712"/>
        <c:axId val="231926272"/>
      </c:lineChart>
      <c:catAx>
        <c:axId val="2319257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1926272"/>
        <c:crosses val="autoZero"/>
        <c:auto val="1"/>
        <c:lblAlgn val="ctr"/>
        <c:lblOffset val="100"/>
        <c:noMultiLvlLbl val="0"/>
      </c:catAx>
      <c:valAx>
        <c:axId val="231926272"/>
        <c:scaling>
          <c:orientation val="minMax"/>
          <c:min val="6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192571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5834577102191212"/>
          <c:y val="0.35477557616467503"/>
          <c:w val="0.11581755690423375"/>
          <c:h val="0.2579660333246655"/>
        </c:manualLayout>
      </c:layout>
      <c:overlay val="0"/>
      <c:txPr>
        <a:bodyPr/>
        <a:lstStyle/>
        <a:p>
          <a:pPr>
            <a:defRPr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/>
              <a:t>Epigenetic Signaling</a:t>
            </a:r>
            <a:endParaRPr lang="ko-KR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097177705634094E-2"/>
          <c:y val="9.8126320380135315E-2"/>
          <c:w val="0.77879622244839786"/>
          <c:h val="0.799899447615307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Sheet1!$AH$473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Sheet1!$AG$474:$AG$482</c:f>
              <c:strCache>
                <c:ptCount val="9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histone H1</c:v>
                </c:pt>
                <c:pt idx="4">
                  <c:v>KDM4D</c:v>
                </c:pt>
                <c:pt idx="5">
                  <c:v>HDAC-10</c:v>
                </c:pt>
                <c:pt idx="6">
                  <c:v>MBD4</c:v>
                </c:pt>
                <c:pt idx="7">
                  <c:v>DMAP1</c:v>
                </c:pt>
                <c:pt idx="8">
                  <c:v>DNMT1</c:v>
                </c:pt>
              </c:strCache>
            </c:strRef>
          </c:cat>
          <c:val>
            <c:numRef>
              <c:f>Sheet1!$AH$474:$AH$482</c:f>
              <c:numCache>
                <c:formatCode>0_);[Red]\(0\)</c:formatCode>
                <c:ptCount val="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Sheet1!$AI$473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Sheet1!$AM$474:$AM$482</c:f>
                <c:numCache>
                  <c:formatCode>General</c:formatCode>
                  <c:ptCount val="9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3.1286002373761632</c:v>
                  </c:pt>
                  <c:pt idx="4">
                    <c:v>3.3316001549043341</c:v>
                  </c:pt>
                  <c:pt idx="5">
                    <c:v>3.3486661136894629</c:v>
                  </c:pt>
                  <c:pt idx="6">
                    <c:v>4.6088294351677588</c:v>
                  </c:pt>
                  <c:pt idx="7">
                    <c:v>1.962958615314377</c:v>
                  </c:pt>
                  <c:pt idx="8">
                    <c:v>2.3480788754140289</c:v>
                  </c:pt>
                </c:numCache>
              </c:numRef>
            </c:plus>
            <c:minus>
              <c:numRef>
                <c:f>Sheet1!$AM$474:$AM$482</c:f>
                <c:numCache>
                  <c:formatCode>General</c:formatCode>
                  <c:ptCount val="9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3.1286002373761632</c:v>
                  </c:pt>
                  <c:pt idx="4">
                    <c:v>3.3316001549043341</c:v>
                  </c:pt>
                  <c:pt idx="5">
                    <c:v>3.3486661136894629</c:v>
                  </c:pt>
                  <c:pt idx="6">
                    <c:v>4.6088294351677588</c:v>
                  </c:pt>
                  <c:pt idx="7">
                    <c:v>1.962958615314377</c:v>
                  </c:pt>
                  <c:pt idx="8">
                    <c:v>2.3480788754140289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Sheet1!$AG$474:$AG$482</c:f>
              <c:strCache>
                <c:ptCount val="9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histone H1</c:v>
                </c:pt>
                <c:pt idx="4">
                  <c:v>KDM4D</c:v>
                </c:pt>
                <c:pt idx="5">
                  <c:v>HDAC-10</c:v>
                </c:pt>
                <c:pt idx="6">
                  <c:v>MBD4</c:v>
                </c:pt>
                <c:pt idx="7">
                  <c:v>DMAP1</c:v>
                </c:pt>
                <c:pt idx="8">
                  <c:v>DNMT1</c:v>
                </c:pt>
              </c:strCache>
            </c:strRef>
          </c:cat>
          <c:val>
            <c:numRef>
              <c:f>Sheet1!$AI$474:$AI$482</c:f>
              <c:numCache>
                <c:formatCode>0.0_);[Red]\(0.0\)</c:formatCode>
                <c:ptCount val="9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108.94180816630282</c:v>
                </c:pt>
                <c:pt idx="4">
                  <c:v>104.84381620141264</c:v>
                </c:pt>
                <c:pt idx="5">
                  <c:v>113.13012157846862</c:v>
                </c:pt>
                <c:pt idx="6">
                  <c:v>98.332508606669393</c:v>
                </c:pt>
                <c:pt idx="7">
                  <c:v>101.01565317534164</c:v>
                </c:pt>
                <c:pt idx="8">
                  <c:v>86.801640025708323</c:v>
                </c:pt>
              </c:numCache>
            </c:numRef>
          </c:val>
        </c:ser>
        <c:ser>
          <c:idx val="2"/>
          <c:order val="2"/>
          <c:tx>
            <c:strRef>
              <c:f>Sheet1!$AJ$473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Sheet1!$AN$474:$AN$482</c:f>
                <c:numCache>
                  <c:formatCode>General</c:formatCode>
                  <c:ptCount val="9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3.635072351236901</c:v>
                  </c:pt>
                  <c:pt idx="4">
                    <c:v>4.048156682111923</c:v>
                  </c:pt>
                  <c:pt idx="5">
                    <c:v>3.4790978938763693</c:v>
                  </c:pt>
                  <c:pt idx="6">
                    <c:v>4.5748739086937427</c:v>
                  </c:pt>
                  <c:pt idx="7">
                    <c:v>2.7964967730430779</c:v>
                  </c:pt>
                  <c:pt idx="8">
                    <c:v>4.5667351841680679</c:v>
                  </c:pt>
                </c:numCache>
              </c:numRef>
            </c:plus>
            <c:minus>
              <c:numRef>
                <c:f>Sheet1!$AN$474:$AN$482</c:f>
                <c:numCache>
                  <c:formatCode>General</c:formatCode>
                  <c:ptCount val="9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3.635072351236901</c:v>
                  </c:pt>
                  <c:pt idx="4">
                    <c:v>4.048156682111923</c:v>
                  </c:pt>
                  <c:pt idx="5">
                    <c:v>3.4790978938763693</c:v>
                  </c:pt>
                  <c:pt idx="6">
                    <c:v>4.5748739086937427</c:v>
                  </c:pt>
                  <c:pt idx="7">
                    <c:v>2.7964967730430779</c:v>
                  </c:pt>
                  <c:pt idx="8">
                    <c:v>4.5667351841680679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Sheet1!$AG$474:$AG$482</c:f>
              <c:strCache>
                <c:ptCount val="9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histone H1</c:v>
                </c:pt>
                <c:pt idx="4">
                  <c:v>KDM4D</c:v>
                </c:pt>
                <c:pt idx="5">
                  <c:v>HDAC-10</c:v>
                </c:pt>
                <c:pt idx="6">
                  <c:v>MBD4</c:v>
                </c:pt>
                <c:pt idx="7">
                  <c:v>DMAP1</c:v>
                </c:pt>
                <c:pt idx="8">
                  <c:v>DNMT1</c:v>
                </c:pt>
              </c:strCache>
            </c:strRef>
          </c:cat>
          <c:val>
            <c:numRef>
              <c:f>Sheet1!$AJ$474:$AJ$482</c:f>
              <c:numCache>
                <c:formatCode>0.0_);[Red]\(0.0\)</c:formatCode>
                <c:ptCount val="9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107.98251978565783</c:v>
                </c:pt>
                <c:pt idx="4">
                  <c:v>90.506892117379721</c:v>
                </c:pt>
                <c:pt idx="5">
                  <c:v>117.65058926593005</c:v>
                </c:pt>
                <c:pt idx="6">
                  <c:v>92.478807540739098</c:v>
                </c:pt>
                <c:pt idx="7">
                  <c:v>96.106365151903461</c:v>
                </c:pt>
                <c:pt idx="8">
                  <c:v>88.502190573311296</c:v>
                </c:pt>
              </c:numCache>
            </c:numRef>
          </c:val>
        </c:ser>
        <c:ser>
          <c:idx val="3"/>
          <c:order val="3"/>
          <c:tx>
            <c:strRef>
              <c:f>Sheet1!$AK$473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Sheet1!$AO$474:$AO$482</c:f>
                <c:numCache>
                  <c:formatCode>General</c:formatCode>
                  <c:ptCount val="9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4.4916286473268263</c:v>
                  </c:pt>
                  <c:pt idx="4">
                    <c:v>3.4709818353860324</c:v>
                  </c:pt>
                  <c:pt idx="5">
                    <c:v>2.2786247726371647</c:v>
                  </c:pt>
                  <c:pt idx="6">
                    <c:v>3.6924287380391005</c:v>
                  </c:pt>
                  <c:pt idx="7">
                    <c:v>2.6557420605164541</c:v>
                  </c:pt>
                  <c:pt idx="8">
                    <c:v>3.7729914472308712</c:v>
                  </c:pt>
                </c:numCache>
              </c:numRef>
            </c:plus>
            <c:minus>
              <c:numRef>
                <c:f>Sheet1!$AO$474:$AO$482</c:f>
                <c:numCache>
                  <c:formatCode>General</c:formatCode>
                  <c:ptCount val="9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4.4916286473268263</c:v>
                  </c:pt>
                  <c:pt idx="4">
                    <c:v>3.4709818353860324</c:v>
                  </c:pt>
                  <c:pt idx="5">
                    <c:v>2.2786247726371647</c:v>
                  </c:pt>
                  <c:pt idx="6">
                    <c:v>3.6924287380391005</c:v>
                  </c:pt>
                  <c:pt idx="7">
                    <c:v>2.6557420605164541</c:v>
                  </c:pt>
                  <c:pt idx="8">
                    <c:v>3.7729914472308712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Sheet1!$AG$474:$AG$482</c:f>
              <c:strCache>
                <c:ptCount val="9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histone H1</c:v>
                </c:pt>
                <c:pt idx="4">
                  <c:v>KDM4D</c:v>
                </c:pt>
                <c:pt idx="5">
                  <c:v>HDAC-10</c:v>
                </c:pt>
                <c:pt idx="6">
                  <c:v>MBD4</c:v>
                </c:pt>
                <c:pt idx="7">
                  <c:v>DMAP1</c:v>
                </c:pt>
                <c:pt idx="8">
                  <c:v>DNMT1</c:v>
                </c:pt>
              </c:strCache>
            </c:strRef>
          </c:cat>
          <c:val>
            <c:numRef>
              <c:f>Sheet1!$AK$474:$AK$482</c:f>
              <c:numCache>
                <c:formatCode>0.0_);[Red]\(0.0\)</c:formatCode>
                <c:ptCount val="9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114.41866570510724</c:v>
                </c:pt>
                <c:pt idx="4">
                  <c:v>88.581244124951738</c:v>
                </c:pt>
                <c:pt idx="5">
                  <c:v>116.7659879806758</c:v>
                </c:pt>
                <c:pt idx="6">
                  <c:v>102.95919539287286</c:v>
                </c:pt>
                <c:pt idx="7">
                  <c:v>102.23443144389212</c:v>
                </c:pt>
                <c:pt idx="8">
                  <c:v>83.489682572500243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2473392"/>
        <c:axId val="192473952"/>
      </c:barChart>
      <c:catAx>
        <c:axId val="1924733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2473952"/>
        <c:crosses val="autoZero"/>
        <c:auto val="1"/>
        <c:lblAlgn val="ctr"/>
        <c:lblOffset val="100"/>
        <c:noMultiLvlLbl val="0"/>
      </c:catAx>
      <c:valAx>
        <c:axId val="192473952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247339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159045814878291"/>
          <c:y val="0.40225975426851013"/>
          <c:w val="9.7070669627479525E-2"/>
          <c:h val="0.23348891352725457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Inflammation-A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cat>
            <c:strRef>
              <c:f>Sheet1!$AG$666:$AG$686</c:f>
              <c:strCache>
                <c:ptCount val="19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CD3</c:v>
                </c:pt>
                <c:pt idx="4">
                  <c:v>CD20</c:v>
                </c:pt>
                <c:pt idx="5">
                  <c:v>CD28</c:v>
                </c:pt>
                <c:pt idx="6">
                  <c:v>CD31</c:v>
                </c:pt>
                <c:pt idx="7">
                  <c:v>CD34</c:v>
                </c:pt>
                <c:pt idx="8">
                  <c:v>CD40</c:v>
                </c:pt>
                <c:pt idx="9">
                  <c:v>CD54</c:v>
                </c:pt>
                <c:pt idx="10">
                  <c:v>CD56</c:v>
                </c:pt>
                <c:pt idx="11">
                  <c:v>CD68</c:v>
                </c:pt>
                <c:pt idx="12">
                  <c:v>α1-AT</c:v>
                </c:pt>
                <c:pt idx="13">
                  <c:v>LL-37</c:v>
                </c:pt>
                <c:pt idx="14">
                  <c:v>cathepsin C</c:v>
                </c:pt>
                <c:pt idx="15">
                  <c:v>cathepsin G</c:v>
                </c:pt>
                <c:pt idx="16">
                  <c:v>cathepsin K</c:v>
                </c:pt>
                <c:pt idx="17">
                  <c:v>CD80</c:v>
                </c:pt>
                <c:pt idx="18">
                  <c:v>CD99</c:v>
                </c:pt>
              </c:strCache>
            </c:strRef>
          </c:cat>
          <c:val>
            <c:numRef>
              <c:f>Sheet1!$AH$666:$AH$686</c:f>
              <c:numCache>
                <c:formatCode>0_);[Red]\(0\)</c:formatCode>
                <c:ptCount val="2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 formatCode="0.00_);[Red]\(0.00\)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Sheet1!$AM$670:$AM$684</c:f>
                <c:numCache>
                  <c:formatCode>General</c:formatCode>
                  <c:ptCount val="15"/>
                  <c:pt idx="0">
                    <c:v>1.7769239977685229</c:v>
                  </c:pt>
                  <c:pt idx="1">
                    <c:v>1.7535364350327214</c:v>
                  </c:pt>
                  <c:pt idx="2">
                    <c:v>3.201135010908541</c:v>
                  </c:pt>
                  <c:pt idx="3">
                    <c:v>2.0579918922519838</c:v>
                  </c:pt>
                  <c:pt idx="4">
                    <c:v>2.3024811217047638</c:v>
                  </c:pt>
                  <c:pt idx="5">
                    <c:v>3.2192525055889236</c:v>
                  </c:pt>
                  <c:pt idx="6">
                    <c:v>4.0322819683570321</c:v>
                  </c:pt>
                  <c:pt idx="7">
                    <c:v>2.1690468398216707</c:v>
                  </c:pt>
                  <c:pt idx="8">
                    <c:v>0.4489340963931332</c:v>
                  </c:pt>
                  <c:pt idx="9">
                    <c:v>1.7330719290983791</c:v>
                  </c:pt>
                  <c:pt idx="10">
                    <c:v>2.8355624787207603</c:v>
                  </c:pt>
                  <c:pt idx="11">
                    <c:v>1.8913999655573734</c:v>
                  </c:pt>
                  <c:pt idx="12">
                    <c:v>3.0615257736606702</c:v>
                  </c:pt>
                  <c:pt idx="13">
                    <c:v>1.522794712758532</c:v>
                  </c:pt>
                  <c:pt idx="14">
                    <c:v>1.8466104382158637</c:v>
                  </c:pt>
                </c:numCache>
              </c:numRef>
            </c:plus>
            <c:minus>
              <c:numRef>
                <c:f>Sheet1!$AM$670:$AM$684</c:f>
                <c:numCache>
                  <c:formatCode>General</c:formatCode>
                  <c:ptCount val="15"/>
                  <c:pt idx="0">
                    <c:v>1.7769239977685229</c:v>
                  </c:pt>
                  <c:pt idx="1">
                    <c:v>1.7535364350327214</c:v>
                  </c:pt>
                  <c:pt idx="2">
                    <c:v>3.201135010908541</c:v>
                  </c:pt>
                  <c:pt idx="3">
                    <c:v>2.0579918922519838</c:v>
                  </c:pt>
                  <c:pt idx="4">
                    <c:v>2.3024811217047638</c:v>
                  </c:pt>
                  <c:pt idx="5">
                    <c:v>3.2192525055889236</c:v>
                  </c:pt>
                  <c:pt idx="6">
                    <c:v>4.0322819683570321</c:v>
                  </c:pt>
                  <c:pt idx="7">
                    <c:v>2.1690468398216707</c:v>
                  </c:pt>
                  <c:pt idx="8">
                    <c:v>0.4489340963931332</c:v>
                  </c:pt>
                  <c:pt idx="9">
                    <c:v>1.7330719290983791</c:v>
                  </c:pt>
                  <c:pt idx="10">
                    <c:v>2.8355624787207603</c:v>
                  </c:pt>
                  <c:pt idx="11">
                    <c:v>1.8913999655573734</c:v>
                  </c:pt>
                  <c:pt idx="12">
                    <c:v>3.0615257736606702</c:v>
                  </c:pt>
                  <c:pt idx="13">
                    <c:v>1.522794712758532</c:v>
                  </c:pt>
                  <c:pt idx="14">
                    <c:v>1.8466104382158637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Sheet1!$AG$666:$AG$686</c:f>
              <c:strCache>
                <c:ptCount val="19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CD3</c:v>
                </c:pt>
                <c:pt idx="4">
                  <c:v>CD20</c:v>
                </c:pt>
                <c:pt idx="5">
                  <c:v>CD28</c:v>
                </c:pt>
                <c:pt idx="6">
                  <c:v>CD31</c:v>
                </c:pt>
                <c:pt idx="7">
                  <c:v>CD34</c:v>
                </c:pt>
                <c:pt idx="8">
                  <c:v>CD40</c:v>
                </c:pt>
                <c:pt idx="9">
                  <c:v>CD54</c:v>
                </c:pt>
                <c:pt idx="10">
                  <c:v>CD56</c:v>
                </c:pt>
                <c:pt idx="11">
                  <c:v>CD68</c:v>
                </c:pt>
                <c:pt idx="12">
                  <c:v>α1-AT</c:v>
                </c:pt>
                <c:pt idx="13">
                  <c:v>LL-37</c:v>
                </c:pt>
                <c:pt idx="14">
                  <c:v>cathepsin C</c:v>
                </c:pt>
                <c:pt idx="15">
                  <c:v>cathepsin G</c:v>
                </c:pt>
                <c:pt idx="16">
                  <c:v>cathepsin K</c:v>
                </c:pt>
                <c:pt idx="17">
                  <c:v>CD80</c:v>
                </c:pt>
                <c:pt idx="18">
                  <c:v>CD99</c:v>
                </c:pt>
              </c:strCache>
            </c:strRef>
          </c:cat>
          <c:val>
            <c:numRef>
              <c:f>Sheet1!$AI$666:$AI$686</c:f>
              <c:numCache>
                <c:formatCode>0.0_);[Red]\(0.0\)</c:formatCode>
                <c:ptCount val="21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98.627767291211896</c:v>
                </c:pt>
                <c:pt idx="4">
                  <c:v>100.54827340561761</c:v>
                </c:pt>
                <c:pt idx="5">
                  <c:v>102.83769729738239</c:v>
                </c:pt>
                <c:pt idx="6">
                  <c:v>105.39078278744833</c:v>
                </c:pt>
                <c:pt idx="7">
                  <c:v>98.055516388042648</c:v>
                </c:pt>
                <c:pt idx="8">
                  <c:v>100.6855029529264</c:v>
                </c:pt>
                <c:pt idx="9">
                  <c:v>106.73343679448375</c:v>
                </c:pt>
                <c:pt idx="10">
                  <c:v>101.00271476750831</c:v>
                </c:pt>
                <c:pt idx="11">
                  <c:v>104.15832415596861</c:v>
                </c:pt>
                <c:pt idx="12">
                  <c:v>103.02410496938725</c:v>
                </c:pt>
                <c:pt idx="13">
                  <c:v>108.89710295434534</c:v>
                </c:pt>
                <c:pt idx="14">
                  <c:v>103.885122758215</c:v>
                </c:pt>
                <c:pt idx="15">
                  <c:v>108.51147471699809</c:v>
                </c:pt>
                <c:pt idx="16">
                  <c:v>103.59565914506814</c:v>
                </c:pt>
                <c:pt idx="17">
                  <c:v>100.57678025336483</c:v>
                </c:pt>
                <c:pt idx="18" formatCode="0.00_);[Red]\(0.00\)">
                  <c:v>97.981196173541349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Sheet1!$AN$670:$AN$684</c:f>
                <c:numCache>
                  <c:formatCode>General</c:formatCode>
                  <c:ptCount val="15"/>
                  <c:pt idx="0">
                    <c:v>4.4497095435448362</c:v>
                  </c:pt>
                  <c:pt idx="1">
                    <c:v>5.7827510413578187</c:v>
                  </c:pt>
                  <c:pt idx="2">
                    <c:v>5.5867791668363536</c:v>
                  </c:pt>
                  <c:pt idx="3">
                    <c:v>5.2581507089565704</c:v>
                  </c:pt>
                  <c:pt idx="4">
                    <c:v>3.8636224736732663</c:v>
                  </c:pt>
                  <c:pt idx="5">
                    <c:v>2.1397542166363421</c:v>
                  </c:pt>
                  <c:pt idx="6">
                    <c:v>3.1109788104225213</c:v>
                  </c:pt>
                  <c:pt idx="7">
                    <c:v>2.3172990537297928</c:v>
                  </c:pt>
                  <c:pt idx="8">
                    <c:v>2.2706219015912792</c:v>
                  </c:pt>
                  <c:pt idx="9">
                    <c:v>3.2197886314777131</c:v>
                  </c:pt>
                  <c:pt idx="10">
                    <c:v>2.4274713946694484</c:v>
                  </c:pt>
                  <c:pt idx="11">
                    <c:v>2.8468720544141997</c:v>
                  </c:pt>
                  <c:pt idx="12">
                    <c:v>4.0436530068245515</c:v>
                  </c:pt>
                  <c:pt idx="13">
                    <c:v>1.7440157508377794</c:v>
                  </c:pt>
                  <c:pt idx="14">
                    <c:v>1.7267833725260864</c:v>
                  </c:pt>
                </c:numCache>
              </c:numRef>
            </c:plus>
            <c:minus>
              <c:numRef>
                <c:f>Sheet1!$AN$670:$AN$684</c:f>
                <c:numCache>
                  <c:formatCode>General</c:formatCode>
                  <c:ptCount val="15"/>
                  <c:pt idx="0">
                    <c:v>4.4497095435448362</c:v>
                  </c:pt>
                  <c:pt idx="1">
                    <c:v>5.7827510413578187</c:v>
                  </c:pt>
                  <c:pt idx="2">
                    <c:v>5.5867791668363536</c:v>
                  </c:pt>
                  <c:pt idx="3">
                    <c:v>5.2581507089565704</c:v>
                  </c:pt>
                  <c:pt idx="4">
                    <c:v>3.8636224736732663</c:v>
                  </c:pt>
                  <c:pt idx="5">
                    <c:v>2.1397542166363421</c:v>
                  </c:pt>
                  <c:pt idx="6">
                    <c:v>3.1109788104225213</c:v>
                  </c:pt>
                  <c:pt idx="7">
                    <c:v>2.3172990537297928</c:v>
                  </c:pt>
                  <c:pt idx="8">
                    <c:v>2.2706219015912792</c:v>
                  </c:pt>
                  <c:pt idx="9">
                    <c:v>3.2197886314777131</c:v>
                  </c:pt>
                  <c:pt idx="10">
                    <c:v>2.4274713946694484</c:v>
                  </c:pt>
                  <c:pt idx="11">
                    <c:v>2.8468720544141997</c:v>
                  </c:pt>
                  <c:pt idx="12">
                    <c:v>4.0436530068245515</c:v>
                  </c:pt>
                  <c:pt idx="13">
                    <c:v>1.7440157508377794</c:v>
                  </c:pt>
                  <c:pt idx="14">
                    <c:v>1.7267833725260864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Sheet1!$AG$666:$AG$686</c:f>
              <c:strCache>
                <c:ptCount val="19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CD3</c:v>
                </c:pt>
                <c:pt idx="4">
                  <c:v>CD20</c:v>
                </c:pt>
                <c:pt idx="5">
                  <c:v>CD28</c:v>
                </c:pt>
                <c:pt idx="6">
                  <c:v>CD31</c:v>
                </c:pt>
                <c:pt idx="7">
                  <c:v>CD34</c:v>
                </c:pt>
                <c:pt idx="8">
                  <c:v>CD40</c:v>
                </c:pt>
                <c:pt idx="9">
                  <c:v>CD54</c:v>
                </c:pt>
                <c:pt idx="10">
                  <c:v>CD56</c:v>
                </c:pt>
                <c:pt idx="11">
                  <c:v>CD68</c:v>
                </c:pt>
                <c:pt idx="12">
                  <c:v>α1-AT</c:v>
                </c:pt>
                <c:pt idx="13">
                  <c:v>LL-37</c:v>
                </c:pt>
                <c:pt idx="14">
                  <c:v>cathepsin C</c:v>
                </c:pt>
                <c:pt idx="15">
                  <c:v>cathepsin G</c:v>
                </c:pt>
                <c:pt idx="16">
                  <c:v>cathepsin K</c:v>
                </c:pt>
                <c:pt idx="17">
                  <c:v>CD80</c:v>
                </c:pt>
                <c:pt idx="18">
                  <c:v>CD99</c:v>
                </c:pt>
              </c:strCache>
            </c:strRef>
          </c:cat>
          <c:val>
            <c:numRef>
              <c:f>Sheet1!$AJ$666:$AJ$686</c:f>
              <c:numCache>
                <c:formatCode>0.0_);[Red]\(0.0\)</c:formatCode>
                <c:ptCount val="21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103.4225412210163</c:v>
                </c:pt>
                <c:pt idx="4">
                  <c:v>113.44088037875919</c:v>
                </c:pt>
                <c:pt idx="5">
                  <c:v>103.32069962136794</c:v>
                </c:pt>
                <c:pt idx="6">
                  <c:v>104.12774701524006</c:v>
                </c:pt>
                <c:pt idx="7">
                  <c:v>98.480079358205572</c:v>
                </c:pt>
                <c:pt idx="8">
                  <c:v>100.58193917892156</c:v>
                </c:pt>
                <c:pt idx="9">
                  <c:v>95.708294418054535</c:v>
                </c:pt>
                <c:pt idx="10">
                  <c:v>99.418522675932252</c:v>
                </c:pt>
                <c:pt idx="11">
                  <c:v>112.41560219921594</c:v>
                </c:pt>
                <c:pt idx="12">
                  <c:v>101.21947609201416</c:v>
                </c:pt>
                <c:pt idx="13">
                  <c:v>107.23009367513879</c:v>
                </c:pt>
                <c:pt idx="14">
                  <c:v>121.42222469506608</c:v>
                </c:pt>
                <c:pt idx="15">
                  <c:v>124.37070827627306</c:v>
                </c:pt>
                <c:pt idx="16">
                  <c:v>106.04010094908406</c:v>
                </c:pt>
                <c:pt idx="17">
                  <c:v>102.20057063918739</c:v>
                </c:pt>
                <c:pt idx="18" formatCode="0.00_);[Red]\(0.00\)">
                  <c:v>95.262560305485067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Sheet1!$AO$670:$AO$684</c:f>
                <c:numCache>
                  <c:formatCode>General</c:formatCode>
                  <c:ptCount val="15"/>
                  <c:pt idx="0">
                    <c:v>2.0743438825329341</c:v>
                  </c:pt>
                  <c:pt idx="1">
                    <c:v>3.3716322638838356</c:v>
                  </c:pt>
                  <c:pt idx="2">
                    <c:v>3.7223706212458669</c:v>
                  </c:pt>
                  <c:pt idx="3">
                    <c:v>1.8093432223059673</c:v>
                  </c:pt>
                  <c:pt idx="4">
                    <c:v>1.7170812987419519</c:v>
                  </c:pt>
                  <c:pt idx="5">
                    <c:v>4.4451533572946484</c:v>
                  </c:pt>
                  <c:pt idx="6">
                    <c:v>3.80413484394587</c:v>
                  </c:pt>
                  <c:pt idx="7">
                    <c:v>0.85424841328171541</c:v>
                  </c:pt>
                  <c:pt idx="8">
                    <c:v>1.6457677011611436</c:v>
                  </c:pt>
                  <c:pt idx="9">
                    <c:v>1.0028221131438728</c:v>
                  </c:pt>
                  <c:pt idx="10">
                    <c:v>1.709510093750064</c:v>
                  </c:pt>
                  <c:pt idx="11">
                    <c:v>2.5887504789010634</c:v>
                  </c:pt>
                  <c:pt idx="12">
                    <c:v>4.9595405809637629</c:v>
                  </c:pt>
                  <c:pt idx="13">
                    <c:v>0.69138534127190843</c:v>
                  </c:pt>
                  <c:pt idx="14">
                    <c:v>0.99853712169769837</c:v>
                  </c:pt>
                </c:numCache>
              </c:numRef>
            </c:plus>
            <c:minus>
              <c:numRef>
                <c:f>Sheet1!$AO$670:$AO$684</c:f>
                <c:numCache>
                  <c:formatCode>General</c:formatCode>
                  <c:ptCount val="15"/>
                  <c:pt idx="0">
                    <c:v>2.0743438825329341</c:v>
                  </c:pt>
                  <c:pt idx="1">
                    <c:v>3.3716322638838356</c:v>
                  </c:pt>
                  <c:pt idx="2">
                    <c:v>3.7223706212458669</c:v>
                  </c:pt>
                  <c:pt idx="3">
                    <c:v>1.8093432223059673</c:v>
                  </c:pt>
                  <c:pt idx="4">
                    <c:v>1.7170812987419519</c:v>
                  </c:pt>
                  <c:pt idx="5">
                    <c:v>4.4451533572946484</c:v>
                  </c:pt>
                  <c:pt idx="6">
                    <c:v>3.80413484394587</c:v>
                  </c:pt>
                  <c:pt idx="7">
                    <c:v>0.85424841328171541</c:v>
                  </c:pt>
                  <c:pt idx="8">
                    <c:v>1.6457677011611436</c:v>
                  </c:pt>
                  <c:pt idx="9">
                    <c:v>1.0028221131438728</c:v>
                  </c:pt>
                  <c:pt idx="10">
                    <c:v>1.709510093750064</c:v>
                  </c:pt>
                  <c:pt idx="11">
                    <c:v>2.5887504789010634</c:v>
                  </c:pt>
                  <c:pt idx="12">
                    <c:v>4.9595405809637629</c:v>
                  </c:pt>
                  <c:pt idx="13">
                    <c:v>0.69138534127190843</c:v>
                  </c:pt>
                  <c:pt idx="14">
                    <c:v>0.99853712169769837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Sheet1!$AG$666:$AG$686</c:f>
              <c:strCache>
                <c:ptCount val="19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CD3</c:v>
                </c:pt>
                <c:pt idx="4">
                  <c:v>CD20</c:v>
                </c:pt>
                <c:pt idx="5">
                  <c:v>CD28</c:v>
                </c:pt>
                <c:pt idx="6">
                  <c:v>CD31</c:v>
                </c:pt>
                <c:pt idx="7">
                  <c:v>CD34</c:v>
                </c:pt>
                <c:pt idx="8">
                  <c:v>CD40</c:v>
                </c:pt>
                <c:pt idx="9">
                  <c:v>CD54</c:v>
                </c:pt>
                <c:pt idx="10">
                  <c:v>CD56</c:v>
                </c:pt>
                <c:pt idx="11">
                  <c:v>CD68</c:v>
                </c:pt>
                <c:pt idx="12">
                  <c:v>α1-AT</c:v>
                </c:pt>
                <c:pt idx="13">
                  <c:v>LL-37</c:v>
                </c:pt>
                <c:pt idx="14">
                  <c:v>cathepsin C</c:v>
                </c:pt>
                <c:pt idx="15">
                  <c:v>cathepsin G</c:v>
                </c:pt>
                <c:pt idx="16">
                  <c:v>cathepsin K</c:v>
                </c:pt>
                <c:pt idx="17">
                  <c:v>CD80</c:v>
                </c:pt>
                <c:pt idx="18">
                  <c:v>CD99</c:v>
                </c:pt>
              </c:strCache>
            </c:strRef>
          </c:cat>
          <c:val>
            <c:numRef>
              <c:f>Sheet1!$AK$666:$AK$686</c:f>
              <c:numCache>
                <c:formatCode>0.0_);[Red]\(0.0\)</c:formatCode>
                <c:ptCount val="21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102.67504268980758</c:v>
                </c:pt>
                <c:pt idx="4">
                  <c:v>117.36750592282806</c:v>
                </c:pt>
                <c:pt idx="5">
                  <c:v>109.90419186913118</c:v>
                </c:pt>
                <c:pt idx="6">
                  <c:v>103.08969515281191</c:v>
                </c:pt>
                <c:pt idx="7">
                  <c:v>94.488595177671414</c:v>
                </c:pt>
                <c:pt idx="8">
                  <c:v>96.618196490422335</c:v>
                </c:pt>
                <c:pt idx="9">
                  <c:v>93.614361818410558</c:v>
                </c:pt>
                <c:pt idx="10">
                  <c:v>104.10553521513742</c:v>
                </c:pt>
                <c:pt idx="11">
                  <c:v>103.47687539969108</c:v>
                </c:pt>
                <c:pt idx="12">
                  <c:v>107.04392234877805</c:v>
                </c:pt>
                <c:pt idx="13">
                  <c:v>93.129766841300977</c:v>
                </c:pt>
                <c:pt idx="14">
                  <c:v>108.09991320787123</c:v>
                </c:pt>
                <c:pt idx="15">
                  <c:v>117.25413511363469</c:v>
                </c:pt>
                <c:pt idx="16">
                  <c:v>102.23653391436198</c:v>
                </c:pt>
                <c:pt idx="17">
                  <c:v>103.4447036168912</c:v>
                </c:pt>
                <c:pt idx="18" formatCode="0.00_);[Red]\(0.00\)">
                  <c:v>100.02060020786863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31930752"/>
        <c:axId val="231931312"/>
      </c:barChart>
      <c:catAx>
        <c:axId val="2319307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1931312"/>
        <c:crosses val="autoZero"/>
        <c:auto val="1"/>
        <c:lblAlgn val="ctr"/>
        <c:lblOffset val="100"/>
        <c:noMultiLvlLbl val="0"/>
      </c:catAx>
      <c:valAx>
        <c:axId val="231931312"/>
        <c:scaling>
          <c:orientation val="minMax"/>
          <c:min val="7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193075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919487217382899"/>
          <c:y val="0.42280568389168255"/>
          <c:w val="8.8926499349487889E-2"/>
          <c:h val="0.20085999658285042"/>
        </c:manualLayout>
      </c:layout>
      <c:overlay val="0"/>
      <c:txPr>
        <a:bodyPr/>
        <a:lstStyle/>
        <a:p>
          <a:pPr>
            <a:defRPr sz="12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Inflammation-A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50384953557262"/>
          <c:y val="5.6865411930404924E-2"/>
          <c:w val="0.75639241249878986"/>
          <c:h val="0.82232684745741669"/>
        </c:manualLayout>
      </c:layout>
      <c:lineChart>
        <c:grouping val="standard"/>
        <c:varyColors val="0"/>
        <c:ser>
          <c:idx val="0"/>
          <c:order val="0"/>
          <c:tx>
            <c:strRef>
              <c:f>Sheet1!$AG$666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Sheet1!$AH$666:$AK$666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Sheet1!$AG$667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plus>
            <c:min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Sheet1!$AH$667:$AK$667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Sheet1!$AG$668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Sheet1!$AH$668:$AK$668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Sheet1!$AG$669</c:f>
              <c:strCache>
                <c:ptCount val="1"/>
                <c:pt idx="0">
                  <c:v>CD3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Sheet1!$AH$669:$AK$669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98.627767291211896</c:v>
                </c:pt>
                <c:pt idx="2">
                  <c:v>103.4225412210163</c:v>
                </c:pt>
                <c:pt idx="3">
                  <c:v>102.67504268980758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Sheet1!$AG$670</c:f>
              <c:strCache>
                <c:ptCount val="1"/>
                <c:pt idx="0">
                  <c:v>CD20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Sheet1!$AH$670:$AK$670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100.54827340561761</c:v>
                </c:pt>
                <c:pt idx="2">
                  <c:v>113.44088037875919</c:v>
                </c:pt>
                <c:pt idx="3">
                  <c:v>117.36750592282806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Sheet1!$AG$671</c:f>
              <c:strCache>
                <c:ptCount val="1"/>
                <c:pt idx="0">
                  <c:v>CD28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plus>
            <c:min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Sheet1!$AH$671:$AK$671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102.83769729738239</c:v>
                </c:pt>
                <c:pt idx="2">
                  <c:v>103.32069962136794</c:v>
                </c:pt>
                <c:pt idx="3">
                  <c:v>109.90419186913118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Sheet1!$AG$672</c:f>
              <c:strCache>
                <c:ptCount val="1"/>
                <c:pt idx="0">
                  <c:v>CD31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Sheet1!$AH$672:$AK$672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105.39078278744833</c:v>
                </c:pt>
                <c:pt idx="2">
                  <c:v>104.12774701524006</c:v>
                </c:pt>
                <c:pt idx="3">
                  <c:v>103.08969515281191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Sheet1!$AG$673</c:f>
              <c:strCache>
                <c:ptCount val="1"/>
                <c:pt idx="0">
                  <c:v>CD34</c:v>
                </c:pt>
              </c:strCache>
            </c:strRef>
          </c:tx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Sheet1!$AH$673:$AK$673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98.055516388042648</c:v>
                </c:pt>
                <c:pt idx="2">
                  <c:v>98.480079358205572</c:v>
                </c:pt>
                <c:pt idx="3">
                  <c:v>94.488595177671414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Sheet1!$AG$674</c:f>
              <c:strCache>
                <c:ptCount val="1"/>
                <c:pt idx="0">
                  <c:v>CD40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Sheet1!$AH$674:$AK$674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100.6855029529264</c:v>
                </c:pt>
                <c:pt idx="2">
                  <c:v>100.58193917892156</c:v>
                </c:pt>
                <c:pt idx="3">
                  <c:v>96.618196490422335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Sheet1!$AG$675</c:f>
              <c:strCache>
                <c:ptCount val="1"/>
                <c:pt idx="0">
                  <c:v>CD54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Sheet1!$AH$675:$AK$675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106.73343679448375</c:v>
                </c:pt>
                <c:pt idx="2">
                  <c:v>95.708294418054535</c:v>
                </c:pt>
                <c:pt idx="3">
                  <c:v>93.614361818410558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Sheet1!$AG$676</c:f>
              <c:strCache>
                <c:ptCount val="1"/>
                <c:pt idx="0">
                  <c:v>CD56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Sheet1!$AH$676:$AK$676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101.00271476750831</c:v>
                </c:pt>
                <c:pt idx="2">
                  <c:v>99.418522675932252</c:v>
                </c:pt>
                <c:pt idx="3">
                  <c:v>104.10553521513742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Sheet1!$AG$677</c:f>
              <c:strCache>
                <c:ptCount val="1"/>
                <c:pt idx="0">
                  <c:v>CD68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Sheet1!$AH$677:$AK$677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104.15832415596861</c:v>
                </c:pt>
                <c:pt idx="2">
                  <c:v>112.41560219921594</c:v>
                </c:pt>
                <c:pt idx="3">
                  <c:v>103.47687539969108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Sheet1!$AG$678</c:f>
              <c:strCache>
                <c:ptCount val="1"/>
                <c:pt idx="0">
                  <c:v>α1-AT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Sheet1!$AH$678:$AK$678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103.02410496938725</c:v>
                </c:pt>
                <c:pt idx="2">
                  <c:v>101.21947609201416</c:v>
                </c:pt>
                <c:pt idx="3">
                  <c:v>107.04392234877805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Sheet1!$AG$679</c:f>
              <c:strCache>
                <c:ptCount val="1"/>
                <c:pt idx="0">
                  <c:v>LL-37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Sheet1!$AH$679:$AK$679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108.89710295434534</c:v>
                </c:pt>
                <c:pt idx="2">
                  <c:v>107.23009367513879</c:v>
                </c:pt>
                <c:pt idx="3">
                  <c:v>93.129766841300977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Sheet1!$AG$680</c:f>
              <c:strCache>
                <c:ptCount val="1"/>
                <c:pt idx="0">
                  <c:v>cathepsin C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Sheet1!$AH$680:$AK$680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103.885122758215</c:v>
                </c:pt>
                <c:pt idx="2">
                  <c:v>121.42222469506608</c:v>
                </c:pt>
                <c:pt idx="3">
                  <c:v>108.09991320787123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Sheet1!$AG$681</c:f>
              <c:strCache>
                <c:ptCount val="1"/>
                <c:pt idx="0">
                  <c:v>cathepsin G</c:v>
                </c:pt>
              </c:strCache>
            </c:strRef>
          </c:tx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Sheet1!$AH$681:$AK$681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108.51147471699809</c:v>
                </c:pt>
                <c:pt idx="2">
                  <c:v>124.37070827627306</c:v>
                </c:pt>
                <c:pt idx="3">
                  <c:v>117.25413511363469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Sheet1!$AG$682</c:f>
              <c:strCache>
                <c:ptCount val="1"/>
                <c:pt idx="0">
                  <c:v>cathepsin K</c:v>
                </c:pt>
              </c:strCache>
            </c:strRef>
          </c:tx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Sheet1!$AH$682:$AK$682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103.59565914506814</c:v>
                </c:pt>
                <c:pt idx="2">
                  <c:v>106.04010094908406</c:v>
                </c:pt>
                <c:pt idx="3">
                  <c:v>102.23653391436198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Sheet1!$AG$683</c:f>
              <c:strCache>
                <c:ptCount val="1"/>
                <c:pt idx="0">
                  <c:v>CD80</c:v>
                </c:pt>
              </c:strCache>
            </c:strRef>
          </c:tx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Sheet1!$AH$683:$AK$683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100.57678025336483</c:v>
                </c:pt>
                <c:pt idx="2">
                  <c:v>102.20057063918739</c:v>
                </c:pt>
                <c:pt idx="3">
                  <c:v>103.4447036168912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Sheet1!$AG$684</c:f>
              <c:strCache>
                <c:ptCount val="1"/>
                <c:pt idx="0">
                  <c:v>CD99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Sheet1!$AH$684:$AK$684</c:f>
              <c:numCache>
                <c:formatCode>0.00_);[Red]\(0.00\)</c:formatCode>
                <c:ptCount val="4"/>
                <c:pt idx="0">
                  <c:v>100</c:v>
                </c:pt>
                <c:pt idx="1">
                  <c:v>97.981196173541349</c:v>
                </c:pt>
                <c:pt idx="2">
                  <c:v>95.262560305485067</c:v>
                </c:pt>
                <c:pt idx="3">
                  <c:v>100.02060020786863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Sheet1!$AG$685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Sheet1!$AH$685:$AK$685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20"/>
          <c:order val="20"/>
          <c:tx>
            <c:strRef>
              <c:f>Sheet1!$AG$686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Sheet1!$AH$686:$AK$686</c:f>
              <c:numCache>
                <c:formatCode>0.0_);[Red]\(0.0\)</c:formatCode>
                <c:ptCount val="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850832"/>
        <c:axId val="232851392"/>
      </c:lineChart>
      <c:catAx>
        <c:axId val="23285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2851392"/>
        <c:crosses val="autoZero"/>
        <c:auto val="1"/>
        <c:lblAlgn val="ctr"/>
        <c:lblOffset val="100"/>
        <c:noMultiLvlLbl val="0"/>
      </c:catAx>
      <c:valAx>
        <c:axId val="232851392"/>
        <c:scaling>
          <c:orientation val="minMax"/>
          <c:min val="7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285083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6143813082000376"/>
          <c:y val="0.27146540565548982"/>
          <c:w val="0.11581754349901434"/>
          <c:h val="0.53999159564975785"/>
        </c:manualLayout>
      </c:layout>
      <c:overlay val="0"/>
      <c:txPr>
        <a:bodyPr/>
        <a:lstStyle/>
        <a:p>
          <a:pPr>
            <a:defRPr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Inflammation-B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Sheet1!$AG$691:$AG$704</c:f>
              <c:strCache>
                <c:ptCount val="14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TNFα</c:v>
                </c:pt>
                <c:pt idx="4">
                  <c:v>IL-1</c:v>
                </c:pt>
                <c:pt idx="5">
                  <c:v>IL-6</c:v>
                </c:pt>
                <c:pt idx="6">
                  <c:v>IL-8</c:v>
                </c:pt>
                <c:pt idx="7">
                  <c:v>IL-10</c:v>
                </c:pt>
                <c:pt idx="8">
                  <c:v>IL-12</c:v>
                </c:pt>
                <c:pt idx="9">
                  <c:v>IL-28</c:v>
                </c:pt>
                <c:pt idx="10">
                  <c:v>COX-1</c:v>
                </c:pt>
                <c:pt idx="11">
                  <c:v>COX-2</c:v>
                </c:pt>
                <c:pt idx="12">
                  <c:v>M-CSF</c:v>
                </c:pt>
                <c:pt idx="13">
                  <c:v>MMP-1</c:v>
                </c:pt>
              </c:strCache>
            </c:strRef>
          </c:cat>
          <c:val>
            <c:numRef>
              <c:f>Sheet1!$AH$691:$AH$704</c:f>
              <c:numCache>
                <c:formatCode>0_);[Red]\(0\)</c:formatCode>
                <c:ptCount val="1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Sheet1!$AM$643:$AM$650</c:f>
                <c:numCache>
                  <c:formatCode>General</c:formatCode>
                  <c:ptCount val="8"/>
                  <c:pt idx="0">
                    <c:v>3.1738342610089556</c:v>
                  </c:pt>
                  <c:pt idx="1">
                    <c:v>1.9191978493203696</c:v>
                  </c:pt>
                  <c:pt idx="2">
                    <c:v>2.5755287377185558</c:v>
                  </c:pt>
                  <c:pt idx="3">
                    <c:v>0.54878520578936474</c:v>
                  </c:pt>
                  <c:pt idx="4">
                    <c:v>3.8602724728469018</c:v>
                  </c:pt>
                  <c:pt idx="5">
                    <c:v>0.19854780700467975</c:v>
                  </c:pt>
                  <c:pt idx="6">
                    <c:v>3.5529596589847117</c:v>
                  </c:pt>
                  <c:pt idx="7">
                    <c:v>0.81971275323864123</c:v>
                  </c:pt>
                </c:numCache>
              </c:numRef>
            </c:plus>
            <c:minus>
              <c:numRef>
                <c:f>Sheet1!$AM$643:$AM$650</c:f>
                <c:numCache>
                  <c:formatCode>General</c:formatCode>
                  <c:ptCount val="8"/>
                  <c:pt idx="0">
                    <c:v>3.1738342610089556</c:v>
                  </c:pt>
                  <c:pt idx="1">
                    <c:v>1.9191978493203696</c:v>
                  </c:pt>
                  <c:pt idx="2">
                    <c:v>2.5755287377185558</c:v>
                  </c:pt>
                  <c:pt idx="3">
                    <c:v>0.54878520578936474</c:v>
                  </c:pt>
                  <c:pt idx="4">
                    <c:v>3.8602724728469018</c:v>
                  </c:pt>
                  <c:pt idx="5">
                    <c:v>0.19854780700467975</c:v>
                  </c:pt>
                  <c:pt idx="6">
                    <c:v>3.5529596589847117</c:v>
                  </c:pt>
                  <c:pt idx="7">
                    <c:v>0.81971275323864123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Sheet1!$AG$691:$AG$704</c:f>
              <c:strCache>
                <c:ptCount val="14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TNFα</c:v>
                </c:pt>
                <c:pt idx="4">
                  <c:v>IL-1</c:v>
                </c:pt>
                <c:pt idx="5">
                  <c:v>IL-6</c:v>
                </c:pt>
                <c:pt idx="6">
                  <c:v>IL-8</c:v>
                </c:pt>
                <c:pt idx="7">
                  <c:v>IL-10</c:v>
                </c:pt>
                <c:pt idx="8">
                  <c:v>IL-12</c:v>
                </c:pt>
                <c:pt idx="9">
                  <c:v>IL-28</c:v>
                </c:pt>
                <c:pt idx="10">
                  <c:v>COX-1</c:v>
                </c:pt>
                <c:pt idx="11">
                  <c:v>COX-2</c:v>
                </c:pt>
                <c:pt idx="12">
                  <c:v>M-CSF</c:v>
                </c:pt>
                <c:pt idx="13">
                  <c:v>MMP-1</c:v>
                </c:pt>
              </c:strCache>
            </c:strRef>
          </c:cat>
          <c:val>
            <c:numRef>
              <c:f>Sheet1!$AI$691:$AI$704</c:f>
              <c:numCache>
                <c:formatCode>0.0_);[Red]\(0.0\)</c:formatCode>
                <c:ptCount val="14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103.91100079475075</c:v>
                </c:pt>
                <c:pt idx="4">
                  <c:v>99.247110269347289</c:v>
                </c:pt>
                <c:pt idx="5">
                  <c:v>93.084704869272031</c:v>
                </c:pt>
                <c:pt idx="6">
                  <c:v>93.880326639905661</c:v>
                </c:pt>
                <c:pt idx="7">
                  <c:v>110.33988781970956</c:v>
                </c:pt>
                <c:pt idx="8">
                  <c:v>117.99227176481928</c:v>
                </c:pt>
                <c:pt idx="9">
                  <c:v>95.65725657607635</c:v>
                </c:pt>
                <c:pt idx="10">
                  <c:v>96.529428418318972</c:v>
                </c:pt>
                <c:pt idx="11">
                  <c:v>98.984908663564838</c:v>
                </c:pt>
                <c:pt idx="12">
                  <c:v>107.42640639155374</c:v>
                </c:pt>
                <c:pt idx="13">
                  <c:v>106.09866815317265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Sheet1!$AN$643:$AN$650</c:f>
                <c:numCache>
                  <c:formatCode>General</c:formatCode>
                  <c:ptCount val="8"/>
                  <c:pt idx="0">
                    <c:v>5.0474485248568826</c:v>
                  </c:pt>
                  <c:pt idx="1">
                    <c:v>1.9661291639089753</c:v>
                  </c:pt>
                  <c:pt idx="2">
                    <c:v>4.5792532591188326</c:v>
                  </c:pt>
                  <c:pt idx="3">
                    <c:v>1.9478663423046556</c:v>
                  </c:pt>
                  <c:pt idx="4">
                    <c:v>5.0704652118373721</c:v>
                  </c:pt>
                  <c:pt idx="5">
                    <c:v>0.12016505695232478</c:v>
                  </c:pt>
                  <c:pt idx="6">
                    <c:v>1.229149672262166</c:v>
                  </c:pt>
                  <c:pt idx="7">
                    <c:v>0.9065351754636346</c:v>
                  </c:pt>
                </c:numCache>
              </c:numRef>
            </c:plus>
            <c:minus>
              <c:numRef>
                <c:f>Sheet1!$AN$643:$AN$650</c:f>
                <c:numCache>
                  <c:formatCode>General</c:formatCode>
                  <c:ptCount val="8"/>
                  <c:pt idx="0">
                    <c:v>5.0474485248568826</c:v>
                  </c:pt>
                  <c:pt idx="1">
                    <c:v>1.9661291639089753</c:v>
                  </c:pt>
                  <c:pt idx="2">
                    <c:v>4.5792532591188326</c:v>
                  </c:pt>
                  <c:pt idx="3">
                    <c:v>1.9478663423046556</c:v>
                  </c:pt>
                  <c:pt idx="4">
                    <c:v>5.0704652118373721</c:v>
                  </c:pt>
                  <c:pt idx="5">
                    <c:v>0.12016505695232478</c:v>
                  </c:pt>
                  <c:pt idx="6">
                    <c:v>1.229149672262166</c:v>
                  </c:pt>
                  <c:pt idx="7">
                    <c:v>0.9065351754636346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Sheet1!$AG$691:$AG$704</c:f>
              <c:strCache>
                <c:ptCount val="14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TNFα</c:v>
                </c:pt>
                <c:pt idx="4">
                  <c:v>IL-1</c:v>
                </c:pt>
                <c:pt idx="5">
                  <c:v>IL-6</c:v>
                </c:pt>
                <c:pt idx="6">
                  <c:v>IL-8</c:v>
                </c:pt>
                <c:pt idx="7">
                  <c:v>IL-10</c:v>
                </c:pt>
                <c:pt idx="8">
                  <c:v>IL-12</c:v>
                </c:pt>
                <c:pt idx="9">
                  <c:v>IL-28</c:v>
                </c:pt>
                <c:pt idx="10">
                  <c:v>COX-1</c:v>
                </c:pt>
                <c:pt idx="11">
                  <c:v>COX-2</c:v>
                </c:pt>
                <c:pt idx="12">
                  <c:v>M-CSF</c:v>
                </c:pt>
                <c:pt idx="13">
                  <c:v>MMP-1</c:v>
                </c:pt>
              </c:strCache>
            </c:strRef>
          </c:cat>
          <c:val>
            <c:numRef>
              <c:f>Sheet1!$AJ$691:$AJ$704</c:f>
              <c:numCache>
                <c:formatCode>0.0_);[Red]\(0.0\)</c:formatCode>
                <c:ptCount val="14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102.2363294412158</c:v>
                </c:pt>
                <c:pt idx="4">
                  <c:v>100.18881211614006</c:v>
                </c:pt>
                <c:pt idx="5">
                  <c:v>95.003992235003125</c:v>
                </c:pt>
                <c:pt idx="6">
                  <c:v>105.628443572648</c:v>
                </c:pt>
                <c:pt idx="7">
                  <c:v>113.08950348621285</c:v>
                </c:pt>
                <c:pt idx="8">
                  <c:v>108.11069318293693</c:v>
                </c:pt>
                <c:pt idx="9">
                  <c:v>91.546492344835627</c:v>
                </c:pt>
                <c:pt idx="10">
                  <c:v>99.396352061212951</c:v>
                </c:pt>
                <c:pt idx="11">
                  <c:v>95.398511017806811</c:v>
                </c:pt>
                <c:pt idx="12">
                  <c:v>102.42906964268592</c:v>
                </c:pt>
                <c:pt idx="13">
                  <c:v>106.38435628987948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Sheet1!$AO$643:$AO$650</c:f>
                <c:numCache>
                  <c:formatCode>General</c:formatCode>
                  <c:ptCount val="8"/>
                  <c:pt idx="0">
                    <c:v>5.8926977647353436</c:v>
                  </c:pt>
                  <c:pt idx="1">
                    <c:v>7.0792101250717749</c:v>
                  </c:pt>
                  <c:pt idx="2">
                    <c:v>3.639335357862425</c:v>
                  </c:pt>
                  <c:pt idx="3">
                    <c:v>0.66135640321897482</c:v>
                  </c:pt>
                  <c:pt idx="4">
                    <c:v>4.5113332349502819</c:v>
                  </c:pt>
                  <c:pt idx="5">
                    <c:v>8.2207712272677702E-2</c:v>
                  </c:pt>
                  <c:pt idx="6">
                    <c:v>2.6077954958507559</c:v>
                  </c:pt>
                  <c:pt idx="7">
                    <c:v>0.52907662539984601</c:v>
                  </c:pt>
                </c:numCache>
              </c:numRef>
            </c:plus>
            <c:minus>
              <c:numRef>
                <c:f>Sheet1!$AO$643:$AO$650</c:f>
                <c:numCache>
                  <c:formatCode>General</c:formatCode>
                  <c:ptCount val="8"/>
                  <c:pt idx="0">
                    <c:v>5.8926977647353436</c:v>
                  </c:pt>
                  <c:pt idx="1">
                    <c:v>7.0792101250717749</c:v>
                  </c:pt>
                  <c:pt idx="2">
                    <c:v>3.639335357862425</c:v>
                  </c:pt>
                  <c:pt idx="3">
                    <c:v>0.66135640321897482</c:v>
                  </c:pt>
                  <c:pt idx="4">
                    <c:v>4.5113332349502819</c:v>
                  </c:pt>
                  <c:pt idx="5">
                    <c:v>8.2207712272677702E-2</c:v>
                  </c:pt>
                  <c:pt idx="6">
                    <c:v>2.6077954958507559</c:v>
                  </c:pt>
                  <c:pt idx="7">
                    <c:v>0.52907662539984601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Sheet1!$AG$691:$AG$704</c:f>
              <c:strCache>
                <c:ptCount val="14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TNFα</c:v>
                </c:pt>
                <c:pt idx="4">
                  <c:v>IL-1</c:v>
                </c:pt>
                <c:pt idx="5">
                  <c:v>IL-6</c:v>
                </c:pt>
                <c:pt idx="6">
                  <c:v>IL-8</c:v>
                </c:pt>
                <c:pt idx="7">
                  <c:v>IL-10</c:v>
                </c:pt>
                <c:pt idx="8">
                  <c:v>IL-12</c:v>
                </c:pt>
                <c:pt idx="9">
                  <c:v>IL-28</c:v>
                </c:pt>
                <c:pt idx="10">
                  <c:v>COX-1</c:v>
                </c:pt>
                <c:pt idx="11">
                  <c:v>COX-2</c:v>
                </c:pt>
                <c:pt idx="12">
                  <c:v>M-CSF</c:v>
                </c:pt>
                <c:pt idx="13">
                  <c:v>MMP-1</c:v>
                </c:pt>
              </c:strCache>
            </c:strRef>
          </c:cat>
          <c:val>
            <c:numRef>
              <c:f>Sheet1!$AK$691:$AK$704</c:f>
              <c:numCache>
                <c:formatCode>0.0_);[Red]\(0.0\)</c:formatCode>
                <c:ptCount val="14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101.22647023844844</c:v>
                </c:pt>
                <c:pt idx="4">
                  <c:v>103.67108148535142</c:v>
                </c:pt>
                <c:pt idx="5">
                  <c:v>87.349762883043979</c:v>
                </c:pt>
                <c:pt idx="6">
                  <c:v>103.32933343395443</c:v>
                </c:pt>
                <c:pt idx="7">
                  <c:v>117.19827956689515</c:v>
                </c:pt>
                <c:pt idx="8">
                  <c:v>106.04186171743888</c:v>
                </c:pt>
                <c:pt idx="9">
                  <c:v>96.559319115142415</c:v>
                </c:pt>
                <c:pt idx="10">
                  <c:v>102.23375658746059</c:v>
                </c:pt>
                <c:pt idx="11">
                  <c:v>97.991125113067255</c:v>
                </c:pt>
                <c:pt idx="12">
                  <c:v>83.585073993683366</c:v>
                </c:pt>
                <c:pt idx="13">
                  <c:v>107.25350212300017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32855312"/>
        <c:axId val="232855872"/>
      </c:barChart>
      <c:catAx>
        <c:axId val="2328553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2855872"/>
        <c:crosses val="autoZero"/>
        <c:auto val="1"/>
        <c:lblAlgn val="ctr"/>
        <c:lblOffset val="100"/>
        <c:noMultiLvlLbl val="0"/>
      </c:catAx>
      <c:valAx>
        <c:axId val="232855872"/>
        <c:scaling>
          <c:orientation val="minMax"/>
          <c:min val="6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285531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919487217382943"/>
          <c:y val="0.42280568389168277"/>
          <c:w val="8.8926499349488028E-2"/>
          <c:h val="0.20085999658285048"/>
        </c:manualLayout>
      </c:layout>
      <c:overlay val="0"/>
      <c:txPr>
        <a:bodyPr/>
        <a:lstStyle/>
        <a:p>
          <a:pPr>
            <a:defRPr sz="12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Inflammation-B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4214202136035027E-2"/>
          <c:y val="8.9493983649939712E-2"/>
          <c:w val="0.75639241249879052"/>
          <c:h val="0.82232684745741669"/>
        </c:manualLayout>
      </c:layout>
      <c:lineChart>
        <c:grouping val="standard"/>
        <c:varyColors val="0"/>
        <c:ser>
          <c:idx val="0"/>
          <c:order val="0"/>
          <c:tx>
            <c:strRef>
              <c:f>Sheet1!$AG$691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Sheet1!$AH$691:$AK$691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Sheet1!$AG$692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plus>
            <c:min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Sheet1!$AH$692:$AK$692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Sheet1!$AG$693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Sheet1!$AH$693:$AK$693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Sheet1!$AG$694</c:f>
              <c:strCache>
                <c:ptCount val="1"/>
                <c:pt idx="0">
                  <c:v>TNFα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Sheet1!$AH$694:$AK$694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103.91100079475075</c:v>
                </c:pt>
                <c:pt idx="2">
                  <c:v>102.2363294412158</c:v>
                </c:pt>
                <c:pt idx="3">
                  <c:v>101.22647023844844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Sheet1!$AG$695</c:f>
              <c:strCache>
                <c:ptCount val="1"/>
                <c:pt idx="0">
                  <c:v>IL-1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Sheet1!$AH$695:$AK$695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99.247110269347289</c:v>
                </c:pt>
                <c:pt idx="2">
                  <c:v>100.18881211614006</c:v>
                </c:pt>
                <c:pt idx="3">
                  <c:v>103.67108148535142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Sheet1!$AG$696</c:f>
              <c:strCache>
                <c:ptCount val="1"/>
                <c:pt idx="0">
                  <c:v>IL-6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plus>
            <c:min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Sheet1!$AH$696:$AK$696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93.084704869272031</c:v>
                </c:pt>
                <c:pt idx="2">
                  <c:v>95.003992235003125</c:v>
                </c:pt>
                <c:pt idx="3">
                  <c:v>87.349762883043979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Sheet1!$AG$697</c:f>
              <c:strCache>
                <c:ptCount val="1"/>
                <c:pt idx="0">
                  <c:v>IL-8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Sheet1!$AH$697:$AK$697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93.880326639905661</c:v>
                </c:pt>
                <c:pt idx="2">
                  <c:v>105.628443572648</c:v>
                </c:pt>
                <c:pt idx="3">
                  <c:v>103.32933343395443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Sheet1!$AG$698</c:f>
              <c:strCache>
                <c:ptCount val="1"/>
                <c:pt idx="0">
                  <c:v>IL-10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Sheet1!$AH$698:$AK$698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110.33988781970956</c:v>
                </c:pt>
                <c:pt idx="2">
                  <c:v>113.08950348621285</c:v>
                </c:pt>
                <c:pt idx="3">
                  <c:v>117.19827956689515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Sheet1!$AG$699</c:f>
              <c:strCache>
                <c:ptCount val="1"/>
                <c:pt idx="0">
                  <c:v>IL-12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Sheet1!$AH$699:$AK$699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117.99227176481928</c:v>
                </c:pt>
                <c:pt idx="2">
                  <c:v>108.11069318293693</c:v>
                </c:pt>
                <c:pt idx="3">
                  <c:v>106.04186171743888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Sheet1!$AG$700</c:f>
              <c:strCache>
                <c:ptCount val="1"/>
                <c:pt idx="0">
                  <c:v>IL-28</c:v>
                </c:pt>
              </c:strCache>
            </c:strRef>
          </c:tx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Sheet1!$AH$700:$AK$700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95.65725657607635</c:v>
                </c:pt>
                <c:pt idx="2">
                  <c:v>91.546492344835627</c:v>
                </c:pt>
                <c:pt idx="3">
                  <c:v>96.559319115142415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Sheet1!$AG$701</c:f>
              <c:strCache>
                <c:ptCount val="1"/>
                <c:pt idx="0">
                  <c:v>COX-1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Sheet1!$AH$701:$AK$701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96.529428418318972</c:v>
                </c:pt>
                <c:pt idx="2">
                  <c:v>99.396352061212951</c:v>
                </c:pt>
                <c:pt idx="3">
                  <c:v>102.23375658746059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Sheet1!$AG$702</c:f>
              <c:strCache>
                <c:ptCount val="1"/>
                <c:pt idx="0">
                  <c:v>COX-2</c:v>
                </c:pt>
              </c:strCache>
            </c:strRef>
          </c:tx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Sheet1!$AH$702:$AK$702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98.984908663564838</c:v>
                </c:pt>
                <c:pt idx="2">
                  <c:v>95.398511017806811</c:v>
                </c:pt>
                <c:pt idx="3">
                  <c:v>97.991125113067255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Sheet1!$AG$703</c:f>
              <c:strCache>
                <c:ptCount val="1"/>
                <c:pt idx="0">
                  <c:v>M-CSF</c:v>
                </c:pt>
              </c:strCache>
            </c:strRef>
          </c:tx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Sheet1!$AH$703:$AK$703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107.42640639155374</c:v>
                </c:pt>
                <c:pt idx="2">
                  <c:v>102.42906964268592</c:v>
                </c:pt>
                <c:pt idx="3">
                  <c:v>83.585073993683366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Sheet1!$AG$704</c:f>
              <c:strCache>
                <c:ptCount val="1"/>
                <c:pt idx="0">
                  <c:v>MMP-1</c:v>
                </c:pt>
              </c:strCache>
            </c:strRef>
          </c:tx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Sheet1!$AH$704:$AK$704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106.09866815317265</c:v>
                </c:pt>
                <c:pt idx="2">
                  <c:v>106.38435628987948</c:v>
                </c:pt>
                <c:pt idx="3">
                  <c:v>107.25350212300017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865952"/>
        <c:axId val="232866512"/>
      </c:lineChart>
      <c:catAx>
        <c:axId val="2328659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2866512"/>
        <c:crosses val="autoZero"/>
        <c:auto val="1"/>
        <c:lblAlgn val="ctr"/>
        <c:lblOffset val="100"/>
        <c:noMultiLvlLbl val="0"/>
      </c:catAx>
      <c:valAx>
        <c:axId val="232866512"/>
        <c:scaling>
          <c:orientation val="minMax"/>
          <c:min val="6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286595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5834577102191212"/>
          <c:y val="0.35477557616467542"/>
          <c:w val="0.11583043499857315"/>
          <c:h val="0.35999439709984943"/>
        </c:manualLayout>
      </c:layout>
      <c:overlay val="0"/>
      <c:txPr>
        <a:bodyPr/>
        <a:lstStyle/>
        <a:p>
          <a:pPr>
            <a:defRPr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 sz="1800" b="1" i="0" baseline="0"/>
              <a:t>RAS signaling</a:t>
            </a:r>
            <a:endParaRPr lang="ko-KR" altLang="ko-KR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Sheet1!$AG$615:$AG$626</c:f>
              <c:strCache>
                <c:ptCount val="12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NRAS</c:v>
                </c:pt>
                <c:pt idx="4">
                  <c:v>KRAS</c:v>
                </c:pt>
                <c:pt idx="5">
                  <c:v>STAT3</c:v>
                </c:pt>
                <c:pt idx="6">
                  <c:v>PI3K</c:v>
                </c:pt>
                <c:pt idx="7">
                  <c:v>JNK-1</c:v>
                </c:pt>
                <c:pt idx="8">
                  <c:v>ERK-1</c:v>
                </c:pt>
                <c:pt idx="9">
                  <c:v>pAKT1/2/3</c:v>
                </c:pt>
                <c:pt idx="10">
                  <c:v>mTOR</c:v>
                </c:pt>
                <c:pt idx="11">
                  <c:v>PTEN</c:v>
                </c:pt>
              </c:strCache>
            </c:strRef>
          </c:cat>
          <c:val>
            <c:numRef>
              <c:f>Sheet1!$AH$615:$AH$626</c:f>
              <c:numCache>
                <c:formatCode>0_);[Red]\(0\)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Sheet1!$AM$615:$AM$626</c:f>
                <c:numCache>
                  <c:formatCode>General</c:formatCode>
                  <c:ptCount val="12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2.5654189602618809</c:v>
                  </c:pt>
                  <c:pt idx="4">
                    <c:v>3.8604634758740506</c:v>
                  </c:pt>
                  <c:pt idx="5">
                    <c:v>1.4756225630475794</c:v>
                  </c:pt>
                  <c:pt idx="6">
                    <c:v>3.1085904672577231</c:v>
                  </c:pt>
                  <c:pt idx="7">
                    <c:v>3.7507517855424508</c:v>
                  </c:pt>
                  <c:pt idx="8">
                    <c:v>2.8317592678266239</c:v>
                  </c:pt>
                  <c:pt idx="9">
                    <c:v>1.7051911484117763</c:v>
                  </c:pt>
                  <c:pt idx="10">
                    <c:v>4.0907782112448974</c:v>
                  </c:pt>
                  <c:pt idx="11">
                    <c:v>4.2926173852784331</c:v>
                  </c:pt>
                </c:numCache>
              </c:numRef>
            </c:plus>
            <c:minus>
              <c:numRef>
                <c:f>Sheet1!$AM$615:$AM$625</c:f>
                <c:numCache>
                  <c:formatCode>General</c:formatCode>
                  <c:ptCount val="11"/>
                  <c:pt idx="0">
                    <c:v>1.7</c:v>
                  </c:pt>
                  <c:pt idx="1">
                    <c:v>1.6829043703882212</c:v>
                  </c:pt>
                  <c:pt idx="2">
                    <c:v>3.1203726977223702</c:v>
                  </c:pt>
                  <c:pt idx="3">
                    <c:v>2.5654189602618809</c:v>
                  </c:pt>
                  <c:pt idx="4">
                    <c:v>3.8604634758740506</c:v>
                  </c:pt>
                  <c:pt idx="5">
                    <c:v>1.4756225630475794</c:v>
                  </c:pt>
                  <c:pt idx="6">
                    <c:v>3.1085904672577231</c:v>
                  </c:pt>
                  <c:pt idx="7">
                    <c:v>3.7507517855424508</c:v>
                  </c:pt>
                  <c:pt idx="8">
                    <c:v>2.8317592678266239</c:v>
                  </c:pt>
                  <c:pt idx="9">
                    <c:v>1.7051911484117763</c:v>
                  </c:pt>
                  <c:pt idx="10">
                    <c:v>4.0907782112448974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Sheet1!$AG$615:$AG$626</c:f>
              <c:strCache>
                <c:ptCount val="12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NRAS</c:v>
                </c:pt>
                <c:pt idx="4">
                  <c:v>KRAS</c:v>
                </c:pt>
                <c:pt idx="5">
                  <c:v>STAT3</c:v>
                </c:pt>
                <c:pt idx="6">
                  <c:v>PI3K</c:v>
                </c:pt>
                <c:pt idx="7">
                  <c:v>JNK-1</c:v>
                </c:pt>
                <c:pt idx="8">
                  <c:v>ERK-1</c:v>
                </c:pt>
                <c:pt idx="9">
                  <c:v>pAKT1/2/3</c:v>
                </c:pt>
                <c:pt idx="10">
                  <c:v>mTOR</c:v>
                </c:pt>
                <c:pt idx="11">
                  <c:v>PTEN</c:v>
                </c:pt>
              </c:strCache>
            </c:strRef>
          </c:cat>
          <c:val>
            <c:numRef>
              <c:f>Sheet1!$AI$615:$AI$626</c:f>
              <c:numCache>
                <c:formatCode>0.0_);[Red]\(0.0\)</c:formatCode>
                <c:ptCount val="12"/>
                <c:pt idx="0">
                  <c:v>103.39546973514371</c:v>
                </c:pt>
                <c:pt idx="1">
                  <c:v>96.81667684164853</c:v>
                </c:pt>
                <c:pt idx="2">
                  <c:v>98.746595056366317</c:v>
                </c:pt>
                <c:pt idx="3">
                  <c:v>124.50384250760219</c:v>
                </c:pt>
                <c:pt idx="4">
                  <c:v>106.64766476005261</c:v>
                </c:pt>
                <c:pt idx="5">
                  <c:v>115.91899099424749</c:v>
                </c:pt>
                <c:pt idx="6">
                  <c:v>105.49206793128607</c:v>
                </c:pt>
                <c:pt idx="7">
                  <c:v>121.34138630210758</c:v>
                </c:pt>
                <c:pt idx="8">
                  <c:v>96.482148967512757</c:v>
                </c:pt>
                <c:pt idx="9">
                  <c:v>101.34770784981151</c:v>
                </c:pt>
                <c:pt idx="10">
                  <c:v>100.64114180441011</c:v>
                </c:pt>
                <c:pt idx="11">
                  <c:v>100.97108512453259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Sheet1!$AN$615:$AN$626</c:f>
                <c:numCache>
                  <c:formatCode>General</c:formatCode>
                  <c:ptCount val="12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2.8317183138015953</c:v>
                  </c:pt>
                  <c:pt idx="4">
                    <c:v>0.81957804017112823</c:v>
                  </c:pt>
                  <c:pt idx="5">
                    <c:v>1.9919093811156394</c:v>
                  </c:pt>
                  <c:pt idx="6">
                    <c:v>2.0960983631844119</c:v>
                  </c:pt>
                  <c:pt idx="7">
                    <c:v>2.8963779911032894</c:v>
                  </c:pt>
                  <c:pt idx="8">
                    <c:v>3.5967835416367246</c:v>
                  </c:pt>
                  <c:pt idx="9">
                    <c:v>2.1284076819969897</c:v>
                  </c:pt>
                  <c:pt idx="10">
                    <c:v>4.0557426308957236</c:v>
                  </c:pt>
                  <c:pt idx="11">
                    <c:v>4.8117575386799505</c:v>
                  </c:pt>
                </c:numCache>
              </c:numRef>
            </c:plus>
            <c:minus>
              <c:numRef>
                <c:f>Sheet1!$AN$615:$AN$626</c:f>
                <c:numCache>
                  <c:formatCode>General</c:formatCode>
                  <c:ptCount val="12"/>
                  <c:pt idx="0">
                    <c:v>2.512680229517644</c:v>
                  </c:pt>
                  <c:pt idx="1">
                    <c:v>2.2569853978016123</c:v>
                  </c:pt>
                  <c:pt idx="2">
                    <c:v>3.0870772843483247</c:v>
                  </c:pt>
                  <c:pt idx="3">
                    <c:v>2.8317183138015953</c:v>
                  </c:pt>
                  <c:pt idx="4">
                    <c:v>0.81957804017112823</c:v>
                  </c:pt>
                  <c:pt idx="5">
                    <c:v>1.9919093811156394</c:v>
                  </c:pt>
                  <c:pt idx="6">
                    <c:v>2.0960983631844119</c:v>
                  </c:pt>
                  <c:pt idx="7">
                    <c:v>2.8963779911032894</c:v>
                  </c:pt>
                  <c:pt idx="8">
                    <c:v>3.5967835416367246</c:v>
                  </c:pt>
                  <c:pt idx="9">
                    <c:v>2.1284076819969897</c:v>
                  </c:pt>
                  <c:pt idx="10">
                    <c:v>4.0557426308957236</c:v>
                  </c:pt>
                  <c:pt idx="11">
                    <c:v>4.8117575386799505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Sheet1!$AG$615:$AG$626</c:f>
              <c:strCache>
                <c:ptCount val="12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NRAS</c:v>
                </c:pt>
                <c:pt idx="4">
                  <c:v>KRAS</c:v>
                </c:pt>
                <c:pt idx="5">
                  <c:v>STAT3</c:v>
                </c:pt>
                <c:pt idx="6">
                  <c:v>PI3K</c:v>
                </c:pt>
                <c:pt idx="7">
                  <c:v>JNK-1</c:v>
                </c:pt>
                <c:pt idx="8">
                  <c:v>ERK-1</c:v>
                </c:pt>
                <c:pt idx="9">
                  <c:v>pAKT1/2/3</c:v>
                </c:pt>
                <c:pt idx="10">
                  <c:v>mTOR</c:v>
                </c:pt>
                <c:pt idx="11">
                  <c:v>PTEN</c:v>
                </c:pt>
              </c:strCache>
            </c:strRef>
          </c:cat>
          <c:val>
            <c:numRef>
              <c:f>Sheet1!$AJ$615:$AJ$626</c:f>
              <c:numCache>
                <c:formatCode>0.0_);[Red]\(0.0\)</c:formatCode>
                <c:ptCount val="12"/>
                <c:pt idx="0">
                  <c:v>102.98054833688602</c:v>
                </c:pt>
                <c:pt idx="1">
                  <c:v>97.091318133569928</c:v>
                </c:pt>
                <c:pt idx="2">
                  <c:v>102.52430627735851</c:v>
                </c:pt>
                <c:pt idx="3">
                  <c:v>114.24667692773811</c:v>
                </c:pt>
                <c:pt idx="4">
                  <c:v>112.81765891595587</c:v>
                </c:pt>
                <c:pt idx="5">
                  <c:v>115.04174399462332</c:v>
                </c:pt>
                <c:pt idx="6">
                  <c:v>99.388868026763078</c:v>
                </c:pt>
                <c:pt idx="7">
                  <c:v>105.93460261651218</c:v>
                </c:pt>
                <c:pt idx="8">
                  <c:v>97.702762882572415</c:v>
                </c:pt>
                <c:pt idx="9">
                  <c:v>105.25995427317876</c:v>
                </c:pt>
                <c:pt idx="10">
                  <c:v>98.767264446751341</c:v>
                </c:pt>
                <c:pt idx="11">
                  <c:v>104.7924470972375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Sheet1!$AO$615:$AO$626</c:f>
                <c:numCache>
                  <c:formatCode>General</c:formatCode>
                  <c:ptCount val="12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5.9906459865035302</c:v>
                  </c:pt>
                  <c:pt idx="4">
                    <c:v>0.81957804017112823</c:v>
                  </c:pt>
                  <c:pt idx="5">
                    <c:v>2.5392518699792728</c:v>
                  </c:pt>
                  <c:pt idx="6">
                    <c:v>1.7113984779521836</c:v>
                  </c:pt>
                  <c:pt idx="7">
                    <c:v>1.8559556990935144</c:v>
                  </c:pt>
                  <c:pt idx="8">
                    <c:v>3.9987463302371591</c:v>
                  </c:pt>
                  <c:pt idx="9">
                    <c:v>3.4750491583550356</c:v>
                  </c:pt>
                  <c:pt idx="10">
                    <c:v>4.982434272796195</c:v>
                  </c:pt>
                  <c:pt idx="11">
                    <c:v>4.6796426321933433</c:v>
                  </c:pt>
                </c:numCache>
              </c:numRef>
            </c:plus>
            <c:minus>
              <c:numRef>
                <c:f>Sheet1!$AO$615:$AO$626</c:f>
                <c:numCache>
                  <c:formatCode>General</c:formatCode>
                  <c:ptCount val="12"/>
                  <c:pt idx="0">
                    <c:v>2.6919586647149574</c:v>
                  </c:pt>
                  <c:pt idx="1">
                    <c:v>1.0955584641853675</c:v>
                  </c:pt>
                  <c:pt idx="2">
                    <c:v>3.320794284906198</c:v>
                  </c:pt>
                  <c:pt idx="3">
                    <c:v>5.9906459865035302</c:v>
                  </c:pt>
                  <c:pt idx="4">
                    <c:v>0.81957804017112823</c:v>
                  </c:pt>
                  <c:pt idx="5">
                    <c:v>2.5392518699792728</c:v>
                  </c:pt>
                  <c:pt idx="6">
                    <c:v>1.7113984779521836</c:v>
                  </c:pt>
                  <c:pt idx="7">
                    <c:v>1.8559556990935144</c:v>
                  </c:pt>
                  <c:pt idx="8">
                    <c:v>3.9987463302371591</c:v>
                  </c:pt>
                  <c:pt idx="9">
                    <c:v>3.4750491583550356</c:v>
                  </c:pt>
                  <c:pt idx="10">
                    <c:v>4.982434272796195</c:v>
                  </c:pt>
                  <c:pt idx="11">
                    <c:v>4.6796426321933433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Sheet1!$AG$615:$AG$626</c:f>
              <c:strCache>
                <c:ptCount val="12"/>
                <c:pt idx="0">
                  <c:v>β-actin</c:v>
                </c:pt>
                <c:pt idx="1">
                  <c:v>α-tubulin</c:v>
                </c:pt>
                <c:pt idx="2">
                  <c:v>GAPDH</c:v>
                </c:pt>
                <c:pt idx="3">
                  <c:v>NRAS</c:v>
                </c:pt>
                <c:pt idx="4">
                  <c:v>KRAS</c:v>
                </c:pt>
                <c:pt idx="5">
                  <c:v>STAT3</c:v>
                </c:pt>
                <c:pt idx="6">
                  <c:v>PI3K</c:v>
                </c:pt>
                <c:pt idx="7">
                  <c:v>JNK-1</c:v>
                </c:pt>
                <c:pt idx="8">
                  <c:v>ERK-1</c:v>
                </c:pt>
                <c:pt idx="9">
                  <c:v>pAKT1/2/3</c:v>
                </c:pt>
                <c:pt idx="10">
                  <c:v>mTOR</c:v>
                </c:pt>
                <c:pt idx="11">
                  <c:v>PTEN</c:v>
                </c:pt>
              </c:strCache>
            </c:strRef>
          </c:cat>
          <c:val>
            <c:numRef>
              <c:f>Sheet1!$AK$615:$AK$626</c:f>
              <c:numCache>
                <c:formatCode>0.0_);[Red]\(0.0\)</c:formatCode>
                <c:ptCount val="12"/>
                <c:pt idx="0">
                  <c:v>103.44046960224046</c:v>
                </c:pt>
                <c:pt idx="1">
                  <c:v>98.198153146361747</c:v>
                </c:pt>
                <c:pt idx="2">
                  <c:v>98.556922931716841</c:v>
                </c:pt>
                <c:pt idx="3">
                  <c:v>89.94612011761825</c:v>
                </c:pt>
                <c:pt idx="4">
                  <c:v>107.22324550844316</c:v>
                </c:pt>
                <c:pt idx="5">
                  <c:v>121.40297061286375</c:v>
                </c:pt>
                <c:pt idx="6">
                  <c:v>99.551398629391741</c:v>
                </c:pt>
                <c:pt idx="7">
                  <c:v>108.6141255547759</c:v>
                </c:pt>
                <c:pt idx="8">
                  <c:v>102.84800707487707</c:v>
                </c:pt>
                <c:pt idx="9">
                  <c:v>102.71989160283626</c:v>
                </c:pt>
                <c:pt idx="10">
                  <c:v>100.77799866283934</c:v>
                </c:pt>
                <c:pt idx="11">
                  <c:v>101.26478441426802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32870992"/>
        <c:axId val="232871552"/>
      </c:barChart>
      <c:catAx>
        <c:axId val="2328709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2871552"/>
        <c:crosses val="autoZero"/>
        <c:auto val="1"/>
        <c:lblAlgn val="ctr"/>
        <c:lblOffset val="100"/>
        <c:noMultiLvlLbl val="0"/>
      </c:catAx>
      <c:valAx>
        <c:axId val="232871552"/>
        <c:scaling>
          <c:orientation val="minMax"/>
          <c:min val="7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287099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919487217382743"/>
          <c:y val="0.42280568389168177"/>
          <c:w val="8.8926499349487487E-2"/>
          <c:h val="0.20085999658285017"/>
        </c:manualLayout>
      </c:layout>
      <c:overlay val="0"/>
      <c:txPr>
        <a:bodyPr/>
        <a:lstStyle/>
        <a:p>
          <a:pPr>
            <a:defRPr sz="12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RAS signaling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4214202136035027E-2"/>
          <c:y val="8.9493983649939712E-2"/>
          <c:w val="0.78285157695430485"/>
          <c:h val="0.82232684745741669"/>
        </c:manualLayout>
      </c:layout>
      <c:lineChart>
        <c:grouping val="standard"/>
        <c:varyColors val="0"/>
        <c:ser>
          <c:idx val="0"/>
          <c:order val="0"/>
          <c:tx>
            <c:strRef>
              <c:f>Sheet1!$AG$615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Sheet1!$AH$615:$AK$615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Sheet1!$AG$616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plus>
            <c:min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Sheet1!$AH$616:$AK$616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Sheet1!$AG$617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Sheet1!$AH$617:$AK$617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Sheet1!$AG$618</c:f>
              <c:strCache>
                <c:ptCount val="1"/>
                <c:pt idx="0">
                  <c:v>NRAS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Sheet1!$AH$618:$AK$618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124.50384250760219</c:v>
                </c:pt>
                <c:pt idx="2">
                  <c:v>114.24667692773811</c:v>
                </c:pt>
                <c:pt idx="3">
                  <c:v>89.94612011761825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Sheet1!$AG$619</c:f>
              <c:strCache>
                <c:ptCount val="1"/>
                <c:pt idx="0">
                  <c:v>KRAS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Sheet1!$AH$619:$AK$619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106.64766476005261</c:v>
                </c:pt>
                <c:pt idx="2">
                  <c:v>112.81765891595587</c:v>
                </c:pt>
                <c:pt idx="3">
                  <c:v>107.22324550844316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Sheet1!$AG$620</c:f>
              <c:strCache>
                <c:ptCount val="1"/>
                <c:pt idx="0">
                  <c:v>STAT3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plus>
            <c:min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Sheet1!$AH$620:$AK$620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115.91899099424749</c:v>
                </c:pt>
                <c:pt idx="2">
                  <c:v>115.04174399462332</c:v>
                </c:pt>
                <c:pt idx="3">
                  <c:v>121.40297061286375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Sheet1!$AG$621</c:f>
              <c:strCache>
                <c:ptCount val="1"/>
                <c:pt idx="0">
                  <c:v>PI3K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Sheet1!$AH$621:$AK$621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105.49206793128607</c:v>
                </c:pt>
                <c:pt idx="2">
                  <c:v>99.388868026763078</c:v>
                </c:pt>
                <c:pt idx="3">
                  <c:v>99.551398629391741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Sheet1!$AG$622</c:f>
              <c:strCache>
                <c:ptCount val="1"/>
                <c:pt idx="0">
                  <c:v>JNK-1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Sheet1!$AH$622:$AK$622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121.34138630210758</c:v>
                </c:pt>
                <c:pt idx="2">
                  <c:v>105.93460261651218</c:v>
                </c:pt>
                <c:pt idx="3">
                  <c:v>108.6141255547759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Sheet1!$AG$623</c:f>
              <c:strCache>
                <c:ptCount val="1"/>
                <c:pt idx="0">
                  <c:v>ERK-1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Sheet1!$AH$623:$AK$623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96.482148967512757</c:v>
                </c:pt>
                <c:pt idx="2">
                  <c:v>97.702762882572415</c:v>
                </c:pt>
                <c:pt idx="3">
                  <c:v>102.84800707487707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Sheet1!$AG$624</c:f>
              <c:strCache>
                <c:ptCount val="1"/>
                <c:pt idx="0">
                  <c:v>pAKT1/2/3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Sheet1!$AH$624:$AK$624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101.34770784981151</c:v>
                </c:pt>
                <c:pt idx="2">
                  <c:v>105.25995427317876</c:v>
                </c:pt>
                <c:pt idx="3">
                  <c:v>102.71989160283626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Sheet1!$AG$625</c:f>
              <c:strCache>
                <c:ptCount val="1"/>
                <c:pt idx="0">
                  <c:v>mTOR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Sheet1!$AH$625:$AK$625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100.64114180441011</c:v>
                </c:pt>
                <c:pt idx="2">
                  <c:v>98.767264446751341</c:v>
                </c:pt>
                <c:pt idx="3">
                  <c:v>100.77799866283934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Sheet1!$AG$626</c:f>
              <c:strCache>
                <c:ptCount val="1"/>
                <c:pt idx="0">
                  <c:v>PTEN</c:v>
                </c:pt>
              </c:strCache>
            </c:strRef>
          </c:tx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Sheet1!$AH$626:$AK$626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100.97108512453259</c:v>
                </c:pt>
                <c:pt idx="2">
                  <c:v>104.7924470972375</c:v>
                </c:pt>
                <c:pt idx="3">
                  <c:v>101.26478441426802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880512"/>
        <c:axId val="232881072"/>
      </c:lineChart>
      <c:catAx>
        <c:axId val="2328805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2881072"/>
        <c:crosses val="autoZero"/>
        <c:auto val="1"/>
        <c:lblAlgn val="ctr"/>
        <c:lblOffset val="100"/>
        <c:noMultiLvlLbl val="0"/>
      </c:catAx>
      <c:valAx>
        <c:axId val="232881072"/>
        <c:scaling>
          <c:orientation val="minMax"/>
          <c:min val="7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288051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628874124376156"/>
          <c:y val="0.26370587129918382"/>
          <c:w val="0.10541918436116432"/>
          <c:h val="0.45908082085737401"/>
        </c:manualLayout>
      </c:layout>
      <c:overlay val="0"/>
      <c:txPr>
        <a:bodyPr/>
        <a:lstStyle/>
        <a:p>
          <a:pPr>
            <a:defRPr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Cellular protection and survival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Sheet1!$AG$562:$AG$576</c:f>
              <c:strCache>
                <c:ptCount val="15"/>
                <c:pt idx="0">
                  <c:v>HSP-70</c:v>
                </c:pt>
                <c:pt idx="1">
                  <c:v>HSP-90</c:v>
                </c:pt>
                <c:pt idx="2">
                  <c:v>AP-1</c:v>
                </c:pt>
                <c:pt idx="3">
                  <c:v>SP-1</c:v>
                </c:pt>
                <c:pt idx="4">
                  <c:v>JNK-1</c:v>
                </c:pt>
                <c:pt idx="5">
                  <c:v>p38</c:v>
                </c:pt>
                <c:pt idx="6">
                  <c:v>PTEN</c:v>
                </c:pt>
                <c:pt idx="7">
                  <c:v>PKC</c:v>
                </c:pt>
                <c:pt idx="8">
                  <c:v>pAKT1/2/3</c:v>
                </c:pt>
                <c:pt idx="9">
                  <c:v>TERT</c:v>
                </c:pt>
                <c:pt idx="10">
                  <c:v>Muc1</c:v>
                </c:pt>
                <c:pt idx="11">
                  <c:v>Muc4</c:v>
                </c:pt>
                <c:pt idx="12">
                  <c:v>PLC-β2</c:v>
                </c:pt>
                <c:pt idx="13">
                  <c:v>p63</c:v>
                </c:pt>
                <c:pt idx="14">
                  <c:v>TGase-2</c:v>
                </c:pt>
              </c:strCache>
            </c:strRef>
          </c:cat>
          <c:val>
            <c:numRef>
              <c:f>Sheet1!$AH$562:$AH$576</c:f>
              <c:numCache>
                <c:formatCode>0_);[Red]\(0\)</c:formatCode>
                <c:ptCount val="1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Sheet1!$AM$643:$AM$650</c:f>
                <c:numCache>
                  <c:formatCode>General</c:formatCode>
                  <c:ptCount val="8"/>
                  <c:pt idx="0">
                    <c:v>3.1738342610089556</c:v>
                  </c:pt>
                  <c:pt idx="1">
                    <c:v>1.9191978493203696</c:v>
                  </c:pt>
                  <c:pt idx="2">
                    <c:v>2.5755287377185558</c:v>
                  </c:pt>
                  <c:pt idx="3">
                    <c:v>0.54878520578936474</c:v>
                  </c:pt>
                  <c:pt idx="4">
                    <c:v>3.8602724728469018</c:v>
                  </c:pt>
                  <c:pt idx="5">
                    <c:v>0.19854780700467975</c:v>
                  </c:pt>
                  <c:pt idx="6">
                    <c:v>3.5529596589847117</c:v>
                  </c:pt>
                  <c:pt idx="7">
                    <c:v>0.81971275323864123</c:v>
                  </c:pt>
                </c:numCache>
              </c:numRef>
            </c:plus>
            <c:minus>
              <c:numRef>
                <c:f>Sheet1!$AM$643:$AM$650</c:f>
                <c:numCache>
                  <c:formatCode>General</c:formatCode>
                  <c:ptCount val="8"/>
                  <c:pt idx="0">
                    <c:v>3.1738342610089556</c:v>
                  </c:pt>
                  <c:pt idx="1">
                    <c:v>1.9191978493203696</c:v>
                  </c:pt>
                  <c:pt idx="2">
                    <c:v>2.5755287377185558</c:v>
                  </c:pt>
                  <c:pt idx="3">
                    <c:v>0.54878520578936474</c:v>
                  </c:pt>
                  <c:pt idx="4">
                    <c:v>3.8602724728469018</c:v>
                  </c:pt>
                  <c:pt idx="5">
                    <c:v>0.19854780700467975</c:v>
                  </c:pt>
                  <c:pt idx="6">
                    <c:v>3.5529596589847117</c:v>
                  </c:pt>
                  <c:pt idx="7">
                    <c:v>0.81971275323864123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Sheet1!$AG$562:$AG$576</c:f>
              <c:strCache>
                <c:ptCount val="15"/>
                <c:pt idx="0">
                  <c:v>HSP-70</c:v>
                </c:pt>
                <c:pt idx="1">
                  <c:v>HSP-90</c:v>
                </c:pt>
                <c:pt idx="2">
                  <c:v>AP-1</c:v>
                </c:pt>
                <c:pt idx="3">
                  <c:v>SP-1</c:v>
                </c:pt>
                <c:pt idx="4">
                  <c:v>JNK-1</c:v>
                </c:pt>
                <c:pt idx="5">
                  <c:v>p38</c:v>
                </c:pt>
                <c:pt idx="6">
                  <c:v>PTEN</c:v>
                </c:pt>
                <c:pt idx="7">
                  <c:v>PKC</c:v>
                </c:pt>
                <c:pt idx="8">
                  <c:v>pAKT1/2/3</c:v>
                </c:pt>
                <c:pt idx="9">
                  <c:v>TERT</c:v>
                </c:pt>
                <c:pt idx="10">
                  <c:v>Muc1</c:v>
                </c:pt>
                <c:pt idx="11">
                  <c:v>Muc4</c:v>
                </c:pt>
                <c:pt idx="12">
                  <c:v>PLC-β2</c:v>
                </c:pt>
                <c:pt idx="13">
                  <c:v>p63</c:v>
                </c:pt>
                <c:pt idx="14">
                  <c:v>TGase-2</c:v>
                </c:pt>
              </c:strCache>
            </c:strRef>
          </c:cat>
          <c:val>
            <c:numRef>
              <c:f>Sheet1!$AI$562:$AI$576</c:f>
              <c:numCache>
                <c:formatCode>0.0_);[Red]\(0.0\)</c:formatCode>
                <c:ptCount val="15"/>
                <c:pt idx="0">
                  <c:v>120.51266507088533</c:v>
                </c:pt>
                <c:pt idx="1">
                  <c:v>101.18755313792741</c:v>
                </c:pt>
                <c:pt idx="2">
                  <c:v>95.506028263973704</c:v>
                </c:pt>
                <c:pt idx="3">
                  <c:v>101.90506585396635</c:v>
                </c:pt>
                <c:pt idx="4">
                  <c:v>121.34138630210758</c:v>
                </c:pt>
                <c:pt idx="5">
                  <c:v>97.479952936834195</c:v>
                </c:pt>
                <c:pt idx="6">
                  <c:v>100.97108512453259</c:v>
                </c:pt>
                <c:pt idx="7">
                  <c:v>109.2277981635936</c:v>
                </c:pt>
                <c:pt idx="8">
                  <c:v>101.34770784981151</c:v>
                </c:pt>
                <c:pt idx="9">
                  <c:v>103.87829047858705</c:v>
                </c:pt>
                <c:pt idx="10">
                  <c:v>108.14646412727342</c:v>
                </c:pt>
                <c:pt idx="11">
                  <c:v>107.26307223791704</c:v>
                </c:pt>
                <c:pt idx="12">
                  <c:v>101.36773596015989</c:v>
                </c:pt>
                <c:pt idx="13">
                  <c:v>103.01613292296987</c:v>
                </c:pt>
                <c:pt idx="14">
                  <c:v>101.20833240812384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Sheet1!$AN$643:$AN$650</c:f>
                <c:numCache>
                  <c:formatCode>General</c:formatCode>
                  <c:ptCount val="8"/>
                  <c:pt idx="0">
                    <c:v>5.0474485248568826</c:v>
                  </c:pt>
                  <c:pt idx="1">
                    <c:v>1.9661291639089753</c:v>
                  </c:pt>
                  <c:pt idx="2">
                    <c:v>4.5792532591188326</c:v>
                  </c:pt>
                  <c:pt idx="3">
                    <c:v>1.9478663423046556</c:v>
                  </c:pt>
                  <c:pt idx="4">
                    <c:v>5.0704652118373721</c:v>
                  </c:pt>
                  <c:pt idx="5">
                    <c:v>0.12016505695232478</c:v>
                  </c:pt>
                  <c:pt idx="6">
                    <c:v>1.229149672262166</c:v>
                  </c:pt>
                  <c:pt idx="7">
                    <c:v>0.9065351754636346</c:v>
                  </c:pt>
                </c:numCache>
              </c:numRef>
            </c:plus>
            <c:minus>
              <c:numRef>
                <c:f>Sheet1!$AN$643:$AN$650</c:f>
                <c:numCache>
                  <c:formatCode>General</c:formatCode>
                  <c:ptCount val="8"/>
                  <c:pt idx="0">
                    <c:v>5.0474485248568826</c:v>
                  </c:pt>
                  <c:pt idx="1">
                    <c:v>1.9661291639089753</c:v>
                  </c:pt>
                  <c:pt idx="2">
                    <c:v>4.5792532591188326</c:v>
                  </c:pt>
                  <c:pt idx="3">
                    <c:v>1.9478663423046556</c:v>
                  </c:pt>
                  <c:pt idx="4">
                    <c:v>5.0704652118373721</c:v>
                  </c:pt>
                  <c:pt idx="5">
                    <c:v>0.12016505695232478</c:v>
                  </c:pt>
                  <c:pt idx="6">
                    <c:v>1.229149672262166</c:v>
                  </c:pt>
                  <c:pt idx="7">
                    <c:v>0.9065351754636346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Sheet1!$AG$562:$AG$576</c:f>
              <c:strCache>
                <c:ptCount val="15"/>
                <c:pt idx="0">
                  <c:v>HSP-70</c:v>
                </c:pt>
                <c:pt idx="1">
                  <c:v>HSP-90</c:v>
                </c:pt>
                <c:pt idx="2">
                  <c:v>AP-1</c:v>
                </c:pt>
                <c:pt idx="3">
                  <c:v>SP-1</c:v>
                </c:pt>
                <c:pt idx="4">
                  <c:v>JNK-1</c:v>
                </c:pt>
                <c:pt idx="5">
                  <c:v>p38</c:v>
                </c:pt>
                <c:pt idx="6">
                  <c:v>PTEN</c:v>
                </c:pt>
                <c:pt idx="7">
                  <c:v>PKC</c:v>
                </c:pt>
                <c:pt idx="8">
                  <c:v>pAKT1/2/3</c:v>
                </c:pt>
                <c:pt idx="9">
                  <c:v>TERT</c:v>
                </c:pt>
                <c:pt idx="10">
                  <c:v>Muc1</c:v>
                </c:pt>
                <c:pt idx="11">
                  <c:v>Muc4</c:v>
                </c:pt>
                <c:pt idx="12">
                  <c:v>PLC-β2</c:v>
                </c:pt>
                <c:pt idx="13">
                  <c:v>p63</c:v>
                </c:pt>
                <c:pt idx="14">
                  <c:v>TGase-2</c:v>
                </c:pt>
              </c:strCache>
            </c:strRef>
          </c:cat>
          <c:val>
            <c:numRef>
              <c:f>Sheet1!$AJ$562:$AJ$576</c:f>
              <c:numCache>
                <c:formatCode>0.0_);[Red]\(0.0\)</c:formatCode>
                <c:ptCount val="15"/>
                <c:pt idx="0">
                  <c:v>115.74141163936358</c:v>
                </c:pt>
                <c:pt idx="1">
                  <c:v>103.76861902838749</c:v>
                </c:pt>
                <c:pt idx="2">
                  <c:v>116.59122080134109</c:v>
                </c:pt>
                <c:pt idx="3">
                  <c:v>117.4613616079274</c:v>
                </c:pt>
                <c:pt idx="4">
                  <c:v>105.93460261651218</c:v>
                </c:pt>
                <c:pt idx="5">
                  <c:v>96.730333729374067</c:v>
                </c:pt>
                <c:pt idx="6">
                  <c:v>104.7924470972375</c:v>
                </c:pt>
                <c:pt idx="7">
                  <c:v>103.49092534721018</c:v>
                </c:pt>
                <c:pt idx="8">
                  <c:v>105.25995427317876</c:v>
                </c:pt>
                <c:pt idx="9">
                  <c:v>107.72581588854091</c:v>
                </c:pt>
                <c:pt idx="10">
                  <c:v>105.83520620815368</c:v>
                </c:pt>
                <c:pt idx="11">
                  <c:v>110.96476590068367</c:v>
                </c:pt>
                <c:pt idx="12">
                  <c:v>99.646274527747934</c:v>
                </c:pt>
                <c:pt idx="13">
                  <c:v>106.53857147215346</c:v>
                </c:pt>
                <c:pt idx="14">
                  <c:v>105.93154022869041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Sheet1!$AO$643:$AO$650</c:f>
                <c:numCache>
                  <c:formatCode>General</c:formatCode>
                  <c:ptCount val="8"/>
                  <c:pt idx="0">
                    <c:v>5.8926977647353436</c:v>
                  </c:pt>
                  <c:pt idx="1">
                    <c:v>7.0792101250717749</c:v>
                  </c:pt>
                  <c:pt idx="2">
                    <c:v>3.639335357862425</c:v>
                  </c:pt>
                  <c:pt idx="3">
                    <c:v>0.66135640321897482</c:v>
                  </c:pt>
                  <c:pt idx="4">
                    <c:v>4.5113332349502819</c:v>
                  </c:pt>
                  <c:pt idx="5">
                    <c:v>8.2207712272677702E-2</c:v>
                  </c:pt>
                  <c:pt idx="6">
                    <c:v>2.6077954958507559</c:v>
                  </c:pt>
                  <c:pt idx="7">
                    <c:v>0.52907662539984601</c:v>
                  </c:pt>
                </c:numCache>
              </c:numRef>
            </c:plus>
            <c:minus>
              <c:numRef>
                <c:f>Sheet1!$AO$643:$AO$650</c:f>
                <c:numCache>
                  <c:formatCode>General</c:formatCode>
                  <c:ptCount val="8"/>
                  <c:pt idx="0">
                    <c:v>5.8926977647353436</c:v>
                  </c:pt>
                  <c:pt idx="1">
                    <c:v>7.0792101250717749</c:v>
                  </c:pt>
                  <c:pt idx="2">
                    <c:v>3.639335357862425</c:v>
                  </c:pt>
                  <c:pt idx="3">
                    <c:v>0.66135640321897482</c:v>
                  </c:pt>
                  <c:pt idx="4">
                    <c:v>4.5113332349502819</c:v>
                  </c:pt>
                  <c:pt idx="5">
                    <c:v>8.2207712272677702E-2</c:v>
                  </c:pt>
                  <c:pt idx="6">
                    <c:v>2.6077954958507559</c:v>
                  </c:pt>
                  <c:pt idx="7">
                    <c:v>0.52907662539984601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Sheet1!$AG$562:$AG$576</c:f>
              <c:strCache>
                <c:ptCount val="15"/>
                <c:pt idx="0">
                  <c:v>HSP-70</c:v>
                </c:pt>
                <c:pt idx="1">
                  <c:v>HSP-90</c:v>
                </c:pt>
                <c:pt idx="2">
                  <c:v>AP-1</c:v>
                </c:pt>
                <c:pt idx="3">
                  <c:v>SP-1</c:v>
                </c:pt>
                <c:pt idx="4">
                  <c:v>JNK-1</c:v>
                </c:pt>
                <c:pt idx="5">
                  <c:v>p38</c:v>
                </c:pt>
                <c:pt idx="6">
                  <c:v>PTEN</c:v>
                </c:pt>
                <c:pt idx="7">
                  <c:v>PKC</c:v>
                </c:pt>
                <c:pt idx="8">
                  <c:v>pAKT1/2/3</c:v>
                </c:pt>
                <c:pt idx="9">
                  <c:v>TERT</c:v>
                </c:pt>
                <c:pt idx="10">
                  <c:v>Muc1</c:v>
                </c:pt>
                <c:pt idx="11">
                  <c:v>Muc4</c:v>
                </c:pt>
                <c:pt idx="12">
                  <c:v>PLC-β2</c:v>
                </c:pt>
                <c:pt idx="13">
                  <c:v>p63</c:v>
                </c:pt>
                <c:pt idx="14">
                  <c:v>TGase-2</c:v>
                </c:pt>
              </c:strCache>
            </c:strRef>
          </c:cat>
          <c:val>
            <c:numRef>
              <c:f>Sheet1!$AK$562:$AK$576</c:f>
              <c:numCache>
                <c:formatCode>0.0_);[Red]\(0.0\)</c:formatCode>
                <c:ptCount val="15"/>
                <c:pt idx="0">
                  <c:v>113.79797825003801</c:v>
                </c:pt>
                <c:pt idx="1">
                  <c:v>104.84394776283233</c:v>
                </c:pt>
                <c:pt idx="2">
                  <c:v>97.834739622997745</c:v>
                </c:pt>
                <c:pt idx="3">
                  <c:v>97.45813724194791</c:v>
                </c:pt>
                <c:pt idx="4">
                  <c:v>108.6141255547759</c:v>
                </c:pt>
                <c:pt idx="5">
                  <c:v>97.655050263594489</c:v>
                </c:pt>
                <c:pt idx="6">
                  <c:v>101.26478441426802</c:v>
                </c:pt>
                <c:pt idx="7">
                  <c:v>99.534098846050512</c:v>
                </c:pt>
                <c:pt idx="8">
                  <c:v>102.71989160283626</c:v>
                </c:pt>
                <c:pt idx="9">
                  <c:v>108.60858794812083</c:v>
                </c:pt>
                <c:pt idx="10">
                  <c:v>107.0410884135178</c:v>
                </c:pt>
                <c:pt idx="11">
                  <c:v>107.35743213868913</c:v>
                </c:pt>
                <c:pt idx="12">
                  <c:v>98.200657521523311</c:v>
                </c:pt>
                <c:pt idx="13">
                  <c:v>100.98770164761018</c:v>
                </c:pt>
                <c:pt idx="14">
                  <c:v>111.00848514322101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32885552"/>
        <c:axId val="232886112"/>
      </c:barChart>
      <c:catAx>
        <c:axId val="232885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2886112"/>
        <c:crosses val="autoZero"/>
        <c:auto val="1"/>
        <c:lblAlgn val="ctr"/>
        <c:lblOffset val="100"/>
        <c:noMultiLvlLbl val="0"/>
      </c:catAx>
      <c:valAx>
        <c:axId val="232886112"/>
        <c:scaling>
          <c:orientation val="minMax"/>
          <c:min val="7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288555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919487217382976"/>
          <c:y val="0.42280568389168294"/>
          <c:w val="8.8926499349488097E-2"/>
          <c:h val="0.20085999658285053"/>
        </c:manualLayout>
      </c:layout>
      <c:overlay val="0"/>
      <c:txPr>
        <a:bodyPr/>
        <a:lstStyle/>
        <a:p>
          <a:pPr>
            <a:defRPr sz="12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Cellular protection and survival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4214202136035027E-2"/>
          <c:y val="8.9493983649939712E-2"/>
          <c:w val="0.75639241249879119"/>
          <c:h val="0.82232684745741669"/>
        </c:manualLayout>
      </c:layout>
      <c:lineChart>
        <c:grouping val="standard"/>
        <c:varyColors val="0"/>
        <c:ser>
          <c:idx val="0"/>
          <c:order val="0"/>
          <c:tx>
            <c:strRef>
              <c:f>Sheet1!$AG$558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Sheet1!$AH$558:$AK$558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Sheet1!$AG$559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plus>
            <c:min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Sheet1!$AH$559:$AK$559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Sheet1!$AG$560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Sheet1!$AH$560:$AK$560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Sheet1!$AG$561</c:f>
              <c:strCache>
                <c:ptCount val="1"/>
                <c:pt idx="0">
                  <c:v>HSP-27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Sheet1!$AH$561:$AK$561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106.12303585764067</c:v>
                </c:pt>
                <c:pt idx="2">
                  <c:v>110.04226757128106</c:v>
                </c:pt>
                <c:pt idx="3">
                  <c:v>97.055266304337849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Sheet1!$AG$562</c:f>
              <c:strCache>
                <c:ptCount val="1"/>
                <c:pt idx="0">
                  <c:v>HSP-70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Sheet1!$AH$562:$AK$562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120.51266507088533</c:v>
                </c:pt>
                <c:pt idx="2">
                  <c:v>115.74141163936358</c:v>
                </c:pt>
                <c:pt idx="3">
                  <c:v>113.79797825003801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Sheet1!$AG$563</c:f>
              <c:strCache>
                <c:ptCount val="1"/>
                <c:pt idx="0">
                  <c:v>HSP-90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plus>
            <c:min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Sheet1!$AH$563:$AK$563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101.18755313792741</c:v>
                </c:pt>
                <c:pt idx="2">
                  <c:v>103.76861902838749</c:v>
                </c:pt>
                <c:pt idx="3">
                  <c:v>104.84394776283233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Sheet1!$AG$564</c:f>
              <c:strCache>
                <c:ptCount val="1"/>
                <c:pt idx="0">
                  <c:v>AP-1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Sheet1!$AH$564:$AK$564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95.506028263973704</c:v>
                </c:pt>
                <c:pt idx="2">
                  <c:v>116.59122080134109</c:v>
                </c:pt>
                <c:pt idx="3">
                  <c:v>97.834739622997745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Sheet1!$AG$565</c:f>
              <c:strCache>
                <c:ptCount val="1"/>
                <c:pt idx="0">
                  <c:v>SP-1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Sheet1!$AH$565:$AK$565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101.90506585396635</c:v>
                </c:pt>
                <c:pt idx="2">
                  <c:v>117.4613616079274</c:v>
                </c:pt>
                <c:pt idx="3">
                  <c:v>97.45813724194791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Sheet1!$AG$566</c:f>
              <c:strCache>
                <c:ptCount val="1"/>
                <c:pt idx="0">
                  <c:v>JNK-1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Sheet1!$AH$566:$AK$566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121.34138630210758</c:v>
                </c:pt>
                <c:pt idx="2">
                  <c:v>105.93460261651218</c:v>
                </c:pt>
                <c:pt idx="3">
                  <c:v>108.6141255547759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Sheet1!$AG$567</c:f>
              <c:strCache>
                <c:ptCount val="1"/>
                <c:pt idx="0">
                  <c:v>p38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Sheet1!$AH$567:$AK$567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97.479952936834195</c:v>
                </c:pt>
                <c:pt idx="2">
                  <c:v>96.730333729374067</c:v>
                </c:pt>
                <c:pt idx="3">
                  <c:v>97.655050263594489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Sheet1!$AG$568</c:f>
              <c:strCache>
                <c:ptCount val="1"/>
                <c:pt idx="0">
                  <c:v>PTEN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Sheet1!$AH$568:$AK$568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100.97108512453259</c:v>
                </c:pt>
                <c:pt idx="2">
                  <c:v>104.7924470972375</c:v>
                </c:pt>
                <c:pt idx="3">
                  <c:v>101.26478441426802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Sheet1!$AG$569</c:f>
              <c:strCache>
                <c:ptCount val="1"/>
                <c:pt idx="0">
                  <c:v>PKC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Sheet1!$AH$569:$AK$569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109.2277981635936</c:v>
                </c:pt>
                <c:pt idx="2">
                  <c:v>103.49092534721018</c:v>
                </c:pt>
                <c:pt idx="3">
                  <c:v>99.534098846050512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Sheet1!$AG$570</c:f>
              <c:strCache>
                <c:ptCount val="1"/>
                <c:pt idx="0">
                  <c:v>pAKT1/2/3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Sheet1!$AH$570:$AK$570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101.34770784981151</c:v>
                </c:pt>
                <c:pt idx="2">
                  <c:v>105.25995427317876</c:v>
                </c:pt>
                <c:pt idx="3">
                  <c:v>102.71989160283626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Sheet1!$AG$571</c:f>
              <c:strCache>
                <c:ptCount val="1"/>
                <c:pt idx="0">
                  <c:v>TERT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Sheet1!$AH$571:$AK$571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103.87829047858705</c:v>
                </c:pt>
                <c:pt idx="2">
                  <c:v>107.72581588854091</c:v>
                </c:pt>
                <c:pt idx="3">
                  <c:v>108.60858794812083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Sheet1!$AG$576</c:f>
              <c:strCache>
                <c:ptCount val="1"/>
                <c:pt idx="0">
                  <c:v>TGase-2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Sheet1!$AH$576:$AK$576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101.20833240812384</c:v>
                </c:pt>
                <c:pt idx="2">
                  <c:v>105.93154022869041</c:v>
                </c:pt>
                <c:pt idx="3">
                  <c:v>111.00848514322101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896752"/>
        <c:axId val="232897312"/>
      </c:lineChart>
      <c:catAx>
        <c:axId val="2328967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2897312"/>
        <c:crosses val="autoZero"/>
        <c:auto val="1"/>
        <c:lblAlgn val="ctr"/>
        <c:lblOffset val="100"/>
        <c:noMultiLvlLbl val="0"/>
      </c:catAx>
      <c:valAx>
        <c:axId val="232897312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289675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5834577102191212"/>
          <c:y val="0.35477557616467553"/>
          <c:w val="0.11583043499857315"/>
          <c:h val="0.38570832579412945"/>
        </c:manualLayout>
      </c:layout>
      <c:overlay val="0"/>
      <c:txPr>
        <a:bodyPr/>
        <a:lstStyle/>
        <a:p>
          <a:pPr>
            <a:defRPr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NFkB signaling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4214202136035027E-2"/>
          <c:y val="8.9493983649939712E-2"/>
          <c:w val="0.75639241249879186"/>
          <c:h val="0.82232684745741669"/>
        </c:manualLayout>
      </c:layout>
      <c:lineChart>
        <c:grouping val="standard"/>
        <c:varyColors val="0"/>
        <c:ser>
          <c:idx val="0"/>
          <c:order val="0"/>
          <c:tx>
            <c:strRef>
              <c:f>Sheet1!$AG$591</c:f>
              <c:strCache>
                <c:ptCount val="1"/>
                <c:pt idx="0">
                  <c:v>NFkB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Sheet1!$AH$591:$AK$591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104.05681497175878</c:v>
                </c:pt>
                <c:pt idx="2">
                  <c:v>101.81341601018562</c:v>
                </c:pt>
                <c:pt idx="3">
                  <c:v>103.53732531658481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Sheet1!$AG$592</c:f>
              <c:strCache>
                <c:ptCount val="1"/>
                <c:pt idx="0">
                  <c:v>IKK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plus>
            <c:min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Sheet1!$AH$592:$AK$592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96.458927948350762</c:v>
                </c:pt>
                <c:pt idx="2">
                  <c:v>95.892024960234423</c:v>
                </c:pt>
                <c:pt idx="3">
                  <c:v>102.86452088639071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Sheet1!$AG$593</c:f>
              <c:strCache>
                <c:ptCount val="1"/>
                <c:pt idx="0">
                  <c:v>PTEN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Sheet1!$AH$593:$AK$593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100.97108512453259</c:v>
                </c:pt>
                <c:pt idx="2">
                  <c:v>104.7924470972375</c:v>
                </c:pt>
                <c:pt idx="3">
                  <c:v>101.26478441426802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Sheet1!$AG$594</c:f>
              <c:strCache>
                <c:ptCount val="1"/>
                <c:pt idx="0">
                  <c:v>pAKT1/2/3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Sheet1!$AH$594:$AK$594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101.34770784981151</c:v>
                </c:pt>
                <c:pt idx="2">
                  <c:v>105.25995427317876</c:v>
                </c:pt>
                <c:pt idx="3">
                  <c:v>102.71989160283626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Sheet1!$AG$595</c:f>
              <c:strCache>
                <c:ptCount val="1"/>
                <c:pt idx="0">
                  <c:v>mTOR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Sheet1!$AH$595:$AK$595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100.64114180441011</c:v>
                </c:pt>
                <c:pt idx="2">
                  <c:v>98.767264446751341</c:v>
                </c:pt>
                <c:pt idx="3">
                  <c:v>100.77799866283934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Sheet1!$AG$596</c:f>
              <c:strCache>
                <c:ptCount val="1"/>
                <c:pt idx="0">
                  <c:v>MDR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plus>
            <c:min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Sheet1!$AH$596:$AK$596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98.148892552270127</c:v>
                </c:pt>
                <c:pt idx="2">
                  <c:v>93.797116680096465</c:v>
                </c:pt>
                <c:pt idx="3">
                  <c:v>91.720283180429789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Sheet1!$AG$597</c:f>
              <c:strCache>
                <c:ptCount val="1"/>
                <c:pt idx="0">
                  <c:v>ERK-1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Sheet1!$AH$597:$AK$597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96.482148967512757</c:v>
                </c:pt>
                <c:pt idx="2">
                  <c:v>97.702762882572415</c:v>
                </c:pt>
                <c:pt idx="3">
                  <c:v>102.84800707487707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Sheet1!$AG$598</c:f>
              <c:strCache>
                <c:ptCount val="1"/>
                <c:pt idx="0">
                  <c:v>TNFα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Sheet1!$AH$598:$AK$598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103.91100079475075</c:v>
                </c:pt>
                <c:pt idx="2">
                  <c:v>102.2363294412158</c:v>
                </c:pt>
                <c:pt idx="3">
                  <c:v>101.22647023844844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Sheet1!$AG$599</c:f>
              <c:strCache>
                <c:ptCount val="1"/>
                <c:pt idx="0">
                  <c:v>GADD45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Sheet1!$AH$599:$AK$599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102.04664761169835</c:v>
                </c:pt>
                <c:pt idx="2">
                  <c:v>103.14588561369338</c:v>
                </c:pt>
                <c:pt idx="3">
                  <c:v>102.76248984160843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Sheet1!$AG$600</c:f>
              <c:strCache>
                <c:ptCount val="1"/>
                <c:pt idx="0">
                  <c:v>NRF2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Sheet1!$AH$600:$AK$600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95.740295765407154</c:v>
                </c:pt>
                <c:pt idx="2">
                  <c:v>97.265881144157234</c:v>
                </c:pt>
                <c:pt idx="3">
                  <c:v>95.762472142114731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Sheet1!$AG$601</c:f>
              <c:strCache>
                <c:ptCount val="1"/>
                <c:pt idx="0">
                  <c:v>p38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Sheet1!$AH$601:$AK$601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97.479952936834195</c:v>
                </c:pt>
                <c:pt idx="2">
                  <c:v>96.730333729374067</c:v>
                </c:pt>
                <c:pt idx="3">
                  <c:v>97.655050263594489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905712"/>
        <c:axId val="232906272"/>
      </c:lineChart>
      <c:catAx>
        <c:axId val="2329057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2906272"/>
        <c:crosses val="autoZero"/>
        <c:auto val="1"/>
        <c:lblAlgn val="ctr"/>
        <c:lblOffset val="100"/>
        <c:noMultiLvlLbl val="0"/>
      </c:catAx>
      <c:valAx>
        <c:axId val="232906272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290571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5834577102191212"/>
          <c:y val="0.35477557616467575"/>
          <c:w val="0.11583043499857315"/>
          <c:h val="0.31266800355768065"/>
        </c:manualLayout>
      </c:layout>
      <c:overlay val="0"/>
      <c:txPr>
        <a:bodyPr/>
        <a:lstStyle/>
        <a:p>
          <a:pPr>
            <a:defRPr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NFkB signaling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Sheet1!$AG$591:$AG$601</c:f>
              <c:strCache>
                <c:ptCount val="11"/>
                <c:pt idx="0">
                  <c:v>NFkB</c:v>
                </c:pt>
                <c:pt idx="1">
                  <c:v>IKK</c:v>
                </c:pt>
                <c:pt idx="2">
                  <c:v>PTEN</c:v>
                </c:pt>
                <c:pt idx="3">
                  <c:v>pAKT1/2/3</c:v>
                </c:pt>
                <c:pt idx="4">
                  <c:v>mTOR</c:v>
                </c:pt>
                <c:pt idx="5">
                  <c:v>MDR</c:v>
                </c:pt>
                <c:pt idx="6">
                  <c:v>ERK-1</c:v>
                </c:pt>
                <c:pt idx="7">
                  <c:v>TNFα</c:v>
                </c:pt>
                <c:pt idx="8">
                  <c:v>GADD45</c:v>
                </c:pt>
                <c:pt idx="9">
                  <c:v>NRF2</c:v>
                </c:pt>
                <c:pt idx="10">
                  <c:v>p38</c:v>
                </c:pt>
              </c:strCache>
            </c:strRef>
          </c:cat>
          <c:val>
            <c:numRef>
              <c:f>Sheet1!$AH$591:$AH$601</c:f>
              <c:numCache>
                <c:formatCode>0_);[Red]\(0\)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Sheet1!$AM$643:$AM$650</c:f>
                <c:numCache>
                  <c:formatCode>General</c:formatCode>
                  <c:ptCount val="8"/>
                  <c:pt idx="0">
                    <c:v>3.1738342610089556</c:v>
                  </c:pt>
                  <c:pt idx="1">
                    <c:v>1.9191978493203696</c:v>
                  </c:pt>
                  <c:pt idx="2">
                    <c:v>2.5755287377185558</c:v>
                  </c:pt>
                  <c:pt idx="3">
                    <c:v>0.54878520578936474</c:v>
                  </c:pt>
                  <c:pt idx="4">
                    <c:v>3.8602724728469018</c:v>
                  </c:pt>
                  <c:pt idx="5">
                    <c:v>0.19854780700467975</c:v>
                  </c:pt>
                  <c:pt idx="6">
                    <c:v>3.5529596589847117</c:v>
                  </c:pt>
                  <c:pt idx="7">
                    <c:v>0.81971275323864123</c:v>
                  </c:pt>
                </c:numCache>
              </c:numRef>
            </c:plus>
            <c:minus>
              <c:numRef>
                <c:f>Sheet1!$AM$643:$AM$650</c:f>
                <c:numCache>
                  <c:formatCode>General</c:formatCode>
                  <c:ptCount val="8"/>
                  <c:pt idx="0">
                    <c:v>3.1738342610089556</c:v>
                  </c:pt>
                  <c:pt idx="1">
                    <c:v>1.9191978493203696</c:v>
                  </c:pt>
                  <c:pt idx="2">
                    <c:v>2.5755287377185558</c:v>
                  </c:pt>
                  <c:pt idx="3">
                    <c:v>0.54878520578936474</c:v>
                  </c:pt>
                  <c:pt idx="4">
                    <c:v>3.8602724728469018</c:v>
                  </c:pt>
                  <c:pt idx="5">
                    <c:v>0.19854780700467975</c:v>
                  </c:pt>
                  <c:pt idx="6">
                    <c:v>3.5529596589847117</c:v>
                  </c:pt>
                  <c:pt idx="7">
                    <c:v>0.81971275323864123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Sheet1!$AG$591:$AG$601</c:f>
              <c:strCache>
                <c:ptCount val="11"/>
                <c:pt idx="0">
                  <c:v>NFkB</c:v>
                </c:pt>
                <c:pt idx="1">
                  <c:v>IKK</c:v>
                </c:pt>
                <c:pt idx="2">
                  <c:v>PTEN</c:v>
                </c:pt>
                <c:pt idx="3">
                  <c:v>pAKT1/2/3</c:v>
                </c:pt>
                <c:pt idx="4">
                  <c:v>mTOR</c:v>
                </c:pt>
                <c:pt idx="5">
                  <c:v>MDR</c:v>
                </c:pt>
                <c:pt idx="6">
                  <c:v>ERK-1</c:v>
                </c:pt>
                <c:pt idx="7">
                  <c:v>TNFα</c:v>
                </c:pt>
                <c:pt idx="8">
                  <c:v>GADD45</c:v>
                </c:pt>
                <c:pt idx="9">
                  <c:v>NRF2</c:v>
                </c:pt>
                <c:pt idx="10">
                  <c:v>p38</c:v>
                </c:pt>
              </c:strCache>
            </c:strRef>
          </c:cat>
          <c:val>
            <c:numRef>
              <c:f>Sheet1!$AI$591:$AI$601</c:f>
              <c:numCache>
                <c:formatCode>0.0_);[Red]\(0.0\)</c:formatCode>
                <c:ptCount val="11"/>
                <c:pt idx="0">
                  <c:v>104.05681497175878</c:v>
                </c:pt>
                <c:pt idx="1">
                  <c:v>96.458927948350762</c:v>
                </c:pt>
                <c:pt idx="2">
                  <c:v>100.97108512453259</c:v>
                </c:pt>
                <c:pt idx="3">
                  <c:v>101.34770784981151</c:v>
                </c:pt>
                <c:pt idx="4">
                  <c:v>100.64114180441011</c:v>
                </c:pt>
                <c:pt idx="5">
                  <c:v>98.148892552270127</c:v>
                </c:pt>
                <c:pt idx="6">
                  <c:v>96.482148967512757</c:v>
                </c:pt>
                <c:pt idx="7">
                  <c:v>103.91100079475075</c:v>
                </c:pt>
                <c:pt idx="8">
                  <c:v>102.04664761169835</c:v>
                </c:pt>
                <c:pt idx="9">
                  <c:v>95.740295765407154</c:v>
                </c:pt>
                <c:pt idx="10">
                  <c:v>97.479952936834195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Sheet1!$AN$643:$AN$650</c:f>
                <c:numCache>
                  <c:formatCode>General</c:formatCode>
                  <c:ptCount val="8"/>
                  <c:pt idx="0">
                    <c:v>5.0474485248568826</c:v>
                  </c:pt>
                  <c:pt idx="1">
                    <c:v>1.9661291639089753</c:v>
                  </c:pt>
                  <c:pt idx="2">
                    <c:v>4.5792532591188326</c:v>
                  </c:pt>
                  <c:pt idx="3">
                    <c:v>1.9478663423046556</c:v>
                  </c:pt>
                  <c:pt idx="4">
                    <c:v>5.0704652118373721</c:v>
                  </c:pt>
                  <c:pt idx="5">
                    <c:v>0.12016505695232478</c:v>
                  </c:pt>
                  <c:pt idx="6">
                    <c:v>1.229149672262166</c:v>
                  </c:pt>
                  <c:pt idx="7">
                    <c:v>0.9065351754636346</c:v>
                  </c:pt>
                </c:numCache>
              </c:numRef>
            </c:plus>
            <c:minus>
              <c:numRef>
                <c:f>Sheet1!$AN$643:$AN$650</c:f>
                <c:numCache>
                  <c:formatCode>General</c:formatCode>
                  <c:ptCount val="8"/>
                  <c:pt idx="0">
                    <c:v>5.0474485248568826</c:v>
                  </c:pt>
                  <c:pt idx="1">
                    <c:v>1.9661291639089753</c:v>
                  </c:pt>
                  <c:pt idx="2">
                    <c:v>4.5792532591188326</c:v>
                  </c:pt>
                  <c:pt idx="3">
                    <c:v>1.9478663423046556</c:v>
                  </c:pt>
                  <c:pt idx="4">
                    <c:v>5.0704652118373721</c:v>
                  </c:pt>
                  <c:pt idx="5">
                    <c:v>0.12016505695232478</c:v>
                  </c:pt>
                  <c:pt idx="6">
                    <c:v>1.229149672262166</c:v>
                  </c:pt>
                  <c:pt idx="7">
                    <c:v>0.9065351754636346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Sheet1!$AG$591:$AG$601</c:f>
              <c:strCache>
                <c:ptCount val="11"/>
                <c:pt idx="0">
                  <c:v>NFkB</c:v>
                </c:pt>
                <c:pt idx="1">
                  <c:v>IKK</c:v>
                </c:pt>
                <c:pt idx="2">
                  <c:v>PTEN</c:v>
                </c:pt>
                <c:pt idx="3">
                  <c:v>pAKT1/2/3</c:v>
                </c:pt>
                <c:pt idx="4">
                  <c:v>mTOR</c:v>
                </c:pt>
                <c:pt idx="5">
                  <c:v>MDR</c:v>
                </c:pt>
                <c:pt idx="6">
                  <c:v>ERK-1</c:v>
                </c:pt>
                <c:pt idx="7">
                  <c:v>TNFα</c:v>
                </c:pt>
                <c:pt idx="8">
                  <c:v>GADD45</c:v>
                </c:pt>
                <c:pt idx="9">
                  <c:v>NRF2</c:v>
                </c:pt>
                <c:pt idx="10">
                  <c:v>p38</c:v>
                </c:pt>
              </c:strCache>
            </c:strRef>
          </c:cat>
          <c:val>
            <c:numRef>
              <c:f>Sheet1!$AJ$591:$AJ$601</c:f>
              <c:numCache>
                <c:formatCode>0.0_);[Red]\(0.0\)</c:formatCode>
                <c:ptCount val="11"/>
                <c:pt idx="0">
                  <c:v>101.81341601018562</c:v>
                </c:pt>
                <c:pt idx="1">
                  <c:v>95.892024960234423</c:v>
                </c:pt>
                <c:pt idx="2">
                  <c:v>104.7924470972375</c:v>
                </c:pt>
                <c:pt idx="3">
                  <c:v>105.25995427317876</c:v>
                </c:pt>
                <c:pt idx="4">
                  <c:v>98.767264446751341</c:v>
                </c:pt>
                <c:pt idx="5">
                  <c:v>93.797116680096465</c:v>
                </c:pt>
                <c:pt idx="6">
                  <c:v>97.702762882572415</c:v>
                </c:pt>
                <c:pt idx="7">
                  <c:v>102.2363294412158</c:v>
                </c:pt>
                <c:pt idx="8">
                  <c:v>103.14588561369338</c:v>
                </c:pt>
                <c:pt idx="9">
                  <c:v>97.265881144157234</c:v>
                </c:pt>
                <c:pt idx="10">
                  <c:v>96.730333729374067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Sheet1!$AO$643:$AO$650</c:f>
                <c:numCache>
                  <c:formatCode>General</c:formatCode>
                  <c:ptCount val="8"/>
                  <c:pt idx="0">
                    <c:v>5.8926977647353436</c:v>
                  </c:pt>
                  <c:pt idx="1">
                    <c:v>7.0792101250717749</c:v>
                  </c:pt>
                  <c:pt idx="2">
                    <c:v>3.639335357862425</c:v>
                  </c:pt>
                  <c:pt idx="3">
                    <c:v>0.66135640321897482</c:v>
                  </c:pt>
                  <c:pt idx="4">
                    <c:v>4.5113332349502819</c:v>
                  </c:pt>
                  <c:pt idx="5">
                    <c:v>8.2207712272677702E-2</c:v>
                  </c:pt>
                  <c:pt idx="6">
                    <c:v>2.6077954958507559</c:v>
                  </c:pt>
                  <c:pt idx="7">
                    <c:v>0.52907662539984601</c:v>
                  </c:pt>
                </c:numCache>
              </c:numRef>
            </c:plus>
            <c:minus>
              <c:numRef>
                <c:f>Sheet1!$AO$643:$AO$650</c:f>
                <c:numCache>
                  <c:formatCode>General</c:formatCode>
                  <c:ptCount val="8"/>
                  <c:pt idx="0">
                    <c:v>5.8926977647353436</c:v>
                  </c:pt>
                  <c:pt idx="1">
                    <c:v>7.0792101250717749</c:v>
                  </c:pt>
                  <c:pt idx="2">
                    <c:v>3.639335357862425</c:v>
                  </c:pt>
                  <c:pt idx="3">
                    <c:v>0.66135640321897482</c:v>
                  </c:pt>
                  <c:pt idx="4">
                    <c:v>4.5113332349502819</c:v>
                  </c:pt>
                  <c:pt idx="5">
                    <c:v>8.2207712272677702E-2</c:v>
                  </c:pt>
                  <c:pt idx="6">
                    <c:v>2.6077954958507559</c:v>
                  </c:pt>
                  <c:pt idx="7">
                    <c:v>0.52907662539984601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Sheet1!$AG$591:$AG$601</c:f>
              <c:strCache>
                <c:ptCount val="11"/>
                <c:pt idx="0">
                  <c:v>NFkB</c:v>
                </c:pt>
                <c:pt idx="1">
                  <c:v>IKK</c:v>
                </c:pt>
                <c:pt idx="2">
                  <c:v>PTEN</c:v>
                </c:pt>
                <c:pt idx="3">
                  <c:v>pAKT1/2/3</c:v>
                </c:pt>
                <c:pt idx="4">
                  <c:v>mTOR</c:v>
                </c:pt>
                <c:pt idx="5">
                  <c:v>MDR</c:v>
                </c:pt>
                <c:pt idx="6">
                  <c:v>ERK-1</c:v>
                </c:pt>
                <c:pt idx="7">
                  <c:v>TNFα</c:v>
                </c:pt>
                <c:pt idx="8">
                  <c:v>GADD45</c:v>
                </c:pt>
                <c:pt idx="9">
                  <c:v>NRF2</c:v>
                </c:pt>
                <c:pt idx="10">
                  <c:v>p38</c:v>
                </c:pt>
              </c:strCache>
            </c:strRef>
          </c:cat>
          <c:val>
            <c:numRef>
              <c:f>Sheet1!$AK$591:$AK$601</c:f>
              <c:numCache>
                <c:formatCode>0.0_);[Red]\(0.0\)</c:formatCode>
                <c:ptCount val="11"/>
                <c:pt idx="0">
                  <c:v>103.53732531658481</c:v>
                </c:pt>
                <c:pt idx="1">
                  <c:v>102.86452088639071</c:v>
                </c:pt>
                <c:pt idx="2">
                  <c:v>101.26478441426802</c:v>
                </c:pt>
                <c:pt idx="3">
                  <c:v>102.71989160283626</c:v>
                </c:pt>
                <c:pt idx="4">
                  <c:v>100.77799866283934</c:v>
                </c:pt>
                <c:pt idx="5">
                  <c:v>91.720283180429789</c:v>
                </c:pt>
                <c:pt idx="6">
                  <c:v>102.84800707487707</c:v>
                </c:pt>
                <c:pt idx="7">
                  <c:v>101.22647023844844</c:v>
                </c:pt>
                <c:pt idx="8">
                  <c:v>102.76248984160843</c:v>
                </c:pt>
                <c:pt idx="9">
                  <c:v>95.762472142114731</c:v>
                </c:pt>
                <c:pt idx="10">
                  <c:v>97.655050263594489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32910752"/>
        <c:axId val="232911312"/>
      </c:barChart>
      <c:catAx>
        <c:axId val="2329107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2911312"/>
        <c:crosses val="autoZero"/>
        <c:auto val="1"/>
        <c:lblAlgn val="ctr"/>
        <c:lblOffset val="100"/>
        <c:noMultiLvlLbl val="0"/>
      </c:catAx>
      <c:valAx>
        <c:axId val="232911312"/>
        <c:scaling>
          <c:orientation val="minMax"/>
          <c:min val="7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291075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919487217383021"/>
          <c:y val="0.42280568389168316"/>
          <c:w val="8.8926499349488167E-2"/>
          <c:h val="0.20085999658285059"/>
        </c:manualLayout>
      </c:layout>
      <c:overlay val="0"/>
      <c:txPr>
        <a:bodyPr/>
        <a:lstStyle/>
        <a:p>
          <a:pPr>
            <a:defRPr sz="12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/>
              <a:t>Epigenetic Signaling</a:t>
            </a:r>
            <a:endParaRPr lang="ko-KR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3401107898078971E-2"/>
          <c:y val="9.7445210047360092E-2"/>
          <c:w val="0.7937871470786565"/>
          <c:h val="0.81339972001880922"/>
        </c:manualLayout>
      </c:layout>
      <c:lineChart>
        <c:grouping val="standard"/>
        <c:varyColors val="0"/>
        <c:ser>
          <c:idx val="0"/>
          <c:order val="0"/>
          <c:tx>
            <c:strRef>
              <c:f>Sheet1!$AG$474</c:f>
              <c:strCache>
                <c:ptCount val="1"/>
                <c:pt idx="0">
                  <c:v>β-actin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Sheet1!$AL$474:$AO$474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</c:v>
                  </c:pt>
                  <c:pt idx="2">
                    <c:v>2.512680229517644</c:v>
                  </c:pt>
                  <c:pt idx="3">
                    <c:v>2.6919586647149574</c:v>
                  </c:pt>
                </c:numCache>
              </c:numRef>
            </c:plus>
            <c:minus>
              <c:numRef>
                <c:f>Sheet1!$AL$474:$AO$474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1.7</c:v>
                  </c:pt>
                  <c:pt idx="2">
                    <c:v>2.512680229517644</c:v>
                  </c:pt>
                  <c:pt idx="3">
                    <c:v>2.6919586647149574</c:v>
                  </c:pt>
                </c:numCache>
              </c:numRef>
            </c:minus>
          </c:errBars>
          <c:cat>
            <c:strRef>
              <c:f>Sheet1!$AH$473:$AK$473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Sheet1!$AH$474:$AK$474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103.39546973514371</c:v>
                </c:pt>
                <c:pt idx="2">
                  <c:v>102.98054833688602</c:v>
                </c:pt>
                <c:pt idx="3">
                  <c:v>103.44046960224046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Sheet1!$AG$475</c:f>
              <c:strCache>
                <c:ptCount val="1"/>
                <c:pt idx="0">
                  <c:v>α-tubulin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Sheet1!$AL$476:$AO$476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plus>
            <c:minus>
              <c:numRef>
                <c:f>Sheet1!$AL$476:$AO$476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minus>
          </c:errBars>
          <c:cat>
            <c:strRef>
              <c:f>Sheet1!$AH$473:$AK$473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Sheet1!$AH$475:$AK$475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96.81667684164853</c:v>
                </c:pt>
                <c:pt idx="2">
                  <c:v>97.091318133569928</c:v>
                </c:pt>
                <c:pt idx="3">
                  <c:v>98.198153146361747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Sheet1!$AG$476</c:f>
              <c:strCache>
                <c:ptCount val="1"/>
                <c:pt idx="0">
                  <c:v>GAPDH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Sheet1!$AL$476:$AO$476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plus>
            <c:minus>
              <c:numRef>
                <c:f>Sheet1!$AL$476:$AO$476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3.1203726977223702</c:v>
                  </c:pt>
                  <c:pt idx="2">
                    <c:v>3.0870772843483247</c:v>
                  </c:pt>
                  <c:pt idx="3">
                    <c:v>3.320794284906198</c:v>
                  </c:pt>
                </c:numCache>
              </c:numRef>
            </c:minus>
          </c:errBars>
          <c:cat>
            <c:strRef>
              <c:f>Sheet1!$AH$473:$AK$473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Sheet1!$AH$476:$AK$476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98.746595056366317</c:v>
                </c:pt>
                <c:pt idx="2">
                  <c:v>102.52430627735851</c:v>
                </c:pt>
                <c:pt idx="3">
                  <c:v>98.556922931716841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Sheet1!$AG$477</c:f>
              <c:strCache>
                <c:ptCount val="1"/>
                <c:pt idx="0">
                  <c:v>histone H1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Sheet1!$AL$477:$AO$477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3.1286002373761632</c:v>
                  </c:pt>
                  <c:pt idx="2">
                    <c:v>3.635072351236901</c:v>
                  </c:pt>
                  <c:pt idx="3">
                    <c:v>4.4916286473268263</c:v>
                  </c:pt>
                </c:numCache>
              </c:numRef>
            </c:plus>
            <c:minus>
              <c:numRef>
                <c:f>Sheet1!$AL$477:$AO$477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3.1286002373761632</c:v>
                  </c:pt>
                  <c:pt idx="2">
                    <c:v>3.635072351236901</c:v>
                  </c:pt>
                  <c:pt idx="3">
                    <c:v>4.4916286473268263</c:v>
                  </c:pt>
                </c:numCache>
              </c:numRef>
            </c:minus>
          </c:errBars>
          <c:cat>
            <c:strRef>
              <c:f>Sheet1!$AH$473:$AK$473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Sheet1!$AH$477:$AK$477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108.94180816630282</c:v>
                </c:pt>
                <c:pt idx="2">
                  <c:v>107.98251978565783</c:v>
                </c:pt>
                <c:pt idx="3">
                  <c:v>114.41866570510724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Sheet1!$AG$478</c:f>
              <c:strCache>
                <c:ptCount val="1"/>
                <c:pt idx="0">
                  <c:v>KDM4D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Sheet1!$AL$478:$AO$478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3.3316001549043341</c:v>
                  </c:pt>
                  <c:pt idx="2">
                    <c:v>4.048156682111923</c:v>
                  </c:pt>
                  <c:pt idx="3">
                    <c:v>3.4709818353860324</c:v>
                  </c:pt>
                </c:numCache>
              </c:numRef>
            </c:plus>
            <c:minus>
              <c:numRef>
                <c:f>Sheet1!$AL$478:$AO$478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3.3316001549043341</c:v>
                  </c:pt>
                  <c:pt idx="2">
                    <c:v>4.048156682111923</c:v>
                  </c:pt>
                  <c:pt idx="3">
                    <c:v>3.4709818353860324</c:v>
                  </c:pt>
                </c:numCache>
              </c:numRef>
            </c:minus>
          </c:errBars>
          <c:cat>
            <c:strRef>
              <c:f>Sheet1!$AH$473:$AK$473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Sheet1!$AH$478:$AK$478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104.84381620141264</c:v>
                </c:pt>
                <c:pt idx="2">
                  <c:v>90.506892117379721</c:v>
                </c:pt>
                <c:pt idx="3">
                  <c:v>88.581244124951738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Sheet1!$AG$479</c:f>
              <c:strCache>
                <c:ptCount val="1"/>
                <c:pt idx="0">
                  <c:v>HDAC-10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Sheet1!$AL$479:$AO$479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3.3486661136894629</c:v>
                  </c:pt>
                  <c:pt idx="2">
                    <c:v>3.4790978938763693</c:v>
                  </c:pt>
                  <c:pt idx="3">
                    <c:v>2.2786247726371647</c:v>
                  </c:pt>
                </c:numCache>
              </c:numRef>
            </c:plus>
            <c:minus>
              <c:numRef>
                <c:f>Sheet1!$AL$479:$AO$479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3.3486661136894629</c:v>
                  </c:pt>
                  <c:pt idx="2">
                    <c:v>3.4790978938763693</c:v>
                  </c:pt>
                  <c:pt idx="3">
                    <c:v>2.2786247726371647</c:v>
                  </c:pt>
                </c:numCache>
              </c:numRef>
            </c:minus>
          </c:errBars>
          <c:cat>
            <c:strRef>
              <c:f>Sheet1!$AH$473:$AK$473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Sheet1!$AH$479:$AK$479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113.13012157846862</c:v>
                </c:pt>
                <c:pt idx="2">
                  <c:v>117.65058926593005</c:v>
                </c:pt>
                <c:pt idx="3">
                  <c:v>116.7659879806758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Sheet1!$AG$480</c:f>
              <c:strCache>
                <c:ptCount val="1"/>
                <c:pt idx="0">
                  <c:v>MBD4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Sheet1!$AH$473:$AK$473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Sheet1!$AH$480:$AK$480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98.332508606669393</c:v>
                </c:pt>
                <c:pt idx="2">
                  <c:v>92.478807540739098</c:v>
                </c:pt>
                <c:pt idx="3">
                  <c:v>102.95919539287286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Sheet1!$AG$481</c:f>
              <c:strCache>
                <c:ptCount val="1"/>
                <c:pt idx="0">
                  <c:v>DMAP1</c:v>
                </c:pt>
              </c:strCache>
            </c:strRef>
          </c:tx>
          <c:spPr>
            <a:ln w="63500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Sheet1!$AL$481:$AO$481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1.962958615314377</c:v>
                  </c:pt>
                  <c:pt idx="2">
                    <c:v>2.7964967730430779</c:v>
                  </c:pt>
                  <c:pt idx="3">
                    <c:v>2.6557420605164541</c:v>
                  </c:pt>
                </c:numCache>
              </c:numRef>
            </c:plus>
            <c:minus>
              <c:numRef>
                <c:f>Sheet1!$AL$481:$AO$481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1.962958615314377</c:v>
                  </c:pt>
                  <c:pt idx="2">
                    <c:v>2.7964967730430779</c:v>
                  </c:pt>
                  <c:pt idx="3">
                    <c:v>2.6557420605164541</c:v>
                  </c:pt>
                </c:numCache>
              </c:numRef>
            </c:minus>
          </c:errBars>
          <c:cat>
            <c:strRef>
              <c:f>Sheet1!$AH$473:$AK$473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Sheet1!$AH$481:$AK$481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101.01565317534164</c:v>
                </c:pt>
                <c:pt idx="2">
                  <c:v>96.106365151903461</c:v>
                </c:pt>
                <c:pt idx="3">
                  <c:v>102.23443144389212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Sheet1!$AG$482</c:f>
              <c:strCache>
                <c:ptCount val="1"/>
                <c:pt idx="0">
                  <c:v>DNMT1</c:v>
                </c:pt>
              </c:strCache>
            </c:strRef>
          </c:tx>
          <c:spPr>
            <a:ln w="63500">
              <a:solidFill>
                <a:srgbClr val="FF0000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Sheet1!$AL$482:$AO$482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2.3480788754140289</c:v>
                  </c:pt>
                  <c:pt idx="2">
                    <c:v>4.5667351841680679</c:v>
                  </c:pt>
                  <c:pt idx="3">
                    <c:v>3.7729914472308712</c:v>
                  </c:pt>
                </c:numCache>
              </c:numRef>
            </c:plus>
            <c:minus>
              <c:numRef>
                <c:f>Sheet1!$AL$482:$AO$482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2.3480788754140289</c:v>
                  </c:pt>
                  <c:pt idx="2">
                    <c:v>4.5667351841680679</c:v>
                  </c:pt>
                  <c:pt idx="3">
                    <c:v>3.7729914472308712</c:v>
                  </c:pt>
                </c:numCache>
              </c:numRef>
            </c:minus>
          </c:errBars>
          <c:cat>
            <c:strRef>
              <c:f>Sheet1!$AH$473:$AK$473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Sheet1!$AH$482:$AK$482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86.801640025708323</c:v>
                </c:pt>
                <c:pt idx="2">
                  <c:v>88.502190573311296</c:v>
                </c:pt>
                <c:pt idx="3">
                  <c:v>83.489682572500243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76528"/>
        <c:axId val="192677088"/>
      </c:lineChart>
      <c:catAx>
        <c:axId val="192676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600" b="1" i="0" baseline="0"/>
            </a:pPr>
            <a:endParaRPr lang="ko-KR"/>
          </a:p>
        </c:txPr>
        <c:crossAx val="192677088"/>
        <c:crosses val="autoZero"/>
        <c:auto val="1"/>
        <c:lblAlgn val="ctr"/>
        <c:lblOffset val="100"/>
        <c:noMultiLvlLbl val="0"/>
      </c:catAx>
      <c:valAx>
        <c:axId val="192677088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400" b="1" i="0" baseline="0"/>
            </a:pPr>
            <a:endParaRPr lang="ko-KR"/>
          </a:p>
        </c:txPr>
        <c:crossAx val="192676528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7130659944830269"/>
          <c:y val="0.36364562677721701"/>
          <c:w val="0.11766109537379919"/>
          <c:h val="0.34884140382387724"/>
        </c:manualLayout>
      </c:layout>
      <c:overlay val="0"/>
      <c:txPr>
        <a:bodyPr/>
        <a:lstStyle/>
        <a:p>
          <a:pPr>
            <a:defRPr sz="14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Cellular apoptosis</a:t>
            </a:r>
          </a:p>
        </c:rich>
      </c:tx>
      <c:layout>
        <c:manualLayout>
          <c:xMode val="edge"/>
          <c:yMode val="edge"/>
          <c:x val="0.41360971505050692"/>
          <c:y val="1.534493391926010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Sheet1!$AH$422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Sheet1!$AG$773:$AG$790</c:f>
              <c:strCache>
                <c:ptCount val="18"/>
                <c:pt idx="1">
                  <c:v>Cellular apoptosis-p53</c:v>
                </c:pt>
                <c:pt idx="2">
                  <c:v>β-actin</c:v>
                </c:pt>
                <c:pt idx="3">
                  <c:v>α-tubulin</c:v>
                </c:pt>
                <c:pt idx="4">
                  <c:v>GAPDH</c:v>
                </c:pt>
                <c:pt idx="5">
                  <c:v>p53</c:v>
                </c:pt>
                <c:pt idx="6">
                  <c:v>MDM2</c:v>
                </c:pt>
                <c:pt idx="7">
                  <c:v>BCL2</c:v>
                </c:pt>
                <c:pt idx="8">
                  <c:v>BAX</c:v>
                </c:pt>
                <c:pt idx="9">
                  <c:v>BAD</c:v>
                </c:pt>
                <c:pt idx="10">
                  <c:v>BAK</c:v>
                </c:pt>
                <c:pt idx="11">
                  <c:v>AIF</c:v>
                </c:pt>
                <c:pt idx="12">
                  <c:v>APAF-1</c:v>
                </c:pt>
                <c:pt idx="13">
                  <c:v>caspase 9</c:v>
                </c:pt>
                <c:pt idx="14">
                  <c:v>c-caspase 9</c:v>
                </c:pt>
                <c:pt idx="15">
                  <c:v>caspase 3</c:v>
                </c:pt>
                <c:pt idx="16">
                  <c:v>c-caspase 3</c:v>
                </c:pt>
                <c:pt idx="17">
                  <c:v>BID</c:v>
                </c:pt>
              </c:strCache>
            </c:strRef>
          </c:cat>
          <c:val>
            <c:numRef>
              <c:f>Sheet1!$AH$773:$AH$790</c:f>
              <c:numCache>
                <c:formatCode>0_);[Red]\(0\)</c:formatCode>
                <c:ptCount val="18"/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Sheet1!$AI$422</c:f>
              <c:strCache>
                <c:ptCount val="1"/>
                <c:pt idx="0">
                  <c:v>DCE-2.5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Sheet1!$AM$643:$AM$650</c:f>
                <c:numCache>
                  <c:formatCode>General</c:formatCode>
                  <c:ptCount val="8"/>
                  <c:pt idx="0">
                    <c:v>3.1738342610089556</c:v>
                  </c:pt>
                  <c:pt idx="1">
                    <c:v>1.9191978493203696</c:v>
                  </c:pt>
                  <c:pt idx="2">
                    <c:v>2.5755287377185558</c:v>
                  </c:pt>
                  <c:pt idx="3">
                    <c:v>0.54878520578936474</c:v>
                  </c:pt>
                  <c:pt idx="4">
                    <c:v>3.8602724728469018</c:v>
                  </c:pt>
                  <c:pt idx="5">
                    <c:v>0.19854780700467975</c:v>
                  </c:pt>
                  <c:pt idx="6">
                    <c:v>3.5529596589847117</c:v>
                  </c:pt>
                  <c:pt idx="7">
                    <c:v>0.81971275323864123</c:v>
                  </c:pt>
                </c:numCache>
              </c:numRef>
            </c:plus>
            <c:minus>
              <c:numRef>
                <c:f>Sheet1!$AM$643:$AM$650</c:f>
                <c:numCache>
                  <c:formatCode>General</c:formatCode>
                  <c:ptCount val="8"/>
                  <c:pt idx="0">
                    <c:v>3.1738342610089556</c:v>
                  </c:pt>
                  <c:pt idx="1">
                    <c:v>1.9191978493203696</c:v>
                  </c:pt>
                  <c:pt idx="2">
                    <c:v>2.5755287377185558</c:v>
                  </c:pt>
                  <c:pt idx="3">
                    <c:v>0.54878520578936474</c:v>
                  </c:pt>
                  <c:pt idx="4">
                    <c:v>3.8602724728469018</c:v>
                  </c:pt>
                  <c:pt idx="5">
                    <c:v>0.19854780700467975</c:v>
                  </c:pt>
                  <c:pt idx="6">
                    <c:v>3.5529596589847117</c:v>
                  </c:pt>
                  <c:pt idx="7">
                    <c:v>0.81971275323864123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Sheet1!$AG$773:$AG$790</c:f>
              <c:strCache>
                <c:ptCount val="18"/>
                <c:pt idx="1">
                  <c:v>Cellular apoptosis-p53</c:v>
                </c:pt>
                <c:pt idx="2">
                  <c:v>β-actin</c:v>
                </c:pt>
                <c:pt idx="3">
                  <c:v>α-tubulin</c:v>
                </c:pt>
                <c:pt idx="4">
                  <c:v>GAPDH</c:v>
                </c:pt>
                <c:pt idx="5">
                  <c:v>p53</c:v>
                </c:pt>
                <c:pt idx="6">
                  <c:v>MDM2</c:v>
                </c:pt>
                <c:pt idx="7">
                  <c:v>BCL2</c:v>
                </c:pt>
                <c:pt idx="8">
                  <c:v>BAX</c:v>
                </c:pt>
                <c:pt idx="9">
                  <c:v>BAD</c:v>
                </c:pt>
                <c:pt idx="10">
                  <c:v>BAK</c:v>
                </c:pt>
                <c:pt idx="11">
                  <c:v>AIF</c:v>
                </c:pt>
                <c:pt idx="12">
                  <c:v>APAF-1</c:v>
                </c:pt>
                <c:pt idx="13">
                  <c:v>caspase 9</c:v>
                </c:pt>
                <c:pt idx="14">
                  <c:v>c-caspase 9</c:v>
                </c:pt>
                <c:pt idx="15">
                  <c:v>caspase 3</c:v>
                </c:pt>
                <c:pt idx="16">
                  <c:v>c-caspase 3</c:v>
                </c:pt>
                <c:pt idx="17">
                  <c:v>BID</c:v>
                </c:pt>
              </c:strCache>
            </c:strRef>
          </c:cat>
          <c:val>
            <c:numRef>
              <c:f>Sheet1!$AI$773:$AI$790</c:f>
              <c:numCache>
                <c:formatCode>0.0_);[Red]\(0.0\)</c:formatCode>
                <c:ptCount val="18"/>
                <c:pt idx="2">
                  <c:v>103.39546973514371</c:v>
                </c:pt>
                <c:pt idx="3">
                  <c:v>96.81667684164853</c:v>
                </c:pt>
                <c:pt idx="4">
                  <c:v>98.746595056366317</c:v>
                </c:pt>
                <c:pt idx="5">
                  <c:v>101.95040665324055</c:v>
                </c:pt>
                <c:pt idx="6">
                  <c:v>93.666015339250478</c:v>
                </c:pt>
                <c:pt idx="7">
                  <c:v>95.789098283858294</c:v>
                </c:pt>
                <c:pt idx="8">
                  <c:v>90.020057241101114</c:v>
                </c:pt>
                <c:pt idx="9">
                  <c:v>92.904199325496322</c:v>
                </c:pt>
                <c:pt idx="10">
                  <c:v>101.23772696640097</c:v>
                </c:pt>
                <c:pt idx="11">
                  <c:v>103.1875143484834</c:v>
                </c:pt>
                <c:pt idx="12">
                  <c:v>86.249231093588989</c:v>
                </c:pt>
                <c:pt idx="13">
                  <c:v>92.181135706959168</c:v>
                </c:pt>
                <c:pt idx="14">
                  <c:v>97.938777533313129</c:v>
                </c:pt>
                <c:pt idx="15">
                  <c:v>91.133300123211797</c:v>
                </c:pt>
                <c:pt idx="16">
                  <c:v>105.82304876207591</c:v>
                </c:pt>
                <c:pt idx="17">
                  <c:v>102.06148466002854</c:v>
                </c:pt>
              </c:numCache>
            </c:numRef>
          </c:val>
        </c:ser>
        <c:ser>
          <c:idx val="2"/>
          <c:order val="2"/>
          <c:tx>
            <c:strRef>
              <c:f>Sheet1!$AJ$422</c:f>
              <c:strCache>
                <c:ptCount val="1"/>
                <c:pt idx="0">
                  <c:v>DCE-5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Sheet1!$AN$643:$AN$650</c:f>
                <c:numCache>
                  <c:formatCode>General</c:formatCode>
                  <c:ptCount val="8"/>
                  <c:pt idx="0">
                    <c:v>5.0474485248568826</c:v>
                  </c:pt>
                  <c:pt idx="1">
                    <c:v>1.9661291639089753</c:v>
                  </c:pt>
                  <c:pt idx="2">
                    <c:v>4.5792532591188326</c:v>
                  </c:pt>
                  <c:pt idx="3">
                    <c:v>1.9478663423046556</c:v>
                  </c:pt>
                  <c:pt idx="4">
                    <c:v>5.0704652118373721</c:v>
                  </c:pt>
                  <c:pt idx="5">
                    <c:v>0.12016505695232478</c:v>
                  </c:pt>
                  <c:pt idx="6">
                    <c:v>1.229149672262166</c:v>
                  </c:pt>
                  <c:pt idx="7">
                    <c:v>0.9065351754636346</c:v>
                  </c:pt>
                </c:numCache>
              </c:numRef>
            </c:plus>
            <c:minus>
              <c:numRef>
                <c:f>Sheet1!$AN$643:$AN$650</c:f>
                <c:numCache>
                  <c:formatCode>General</c:formatCode>
                  <c:ptCount val="8"/>
                  <c:pt idx="0">
                    <c:v>5.0474485248568826</c:v>
                  </c:pt>
                  <c:pt idx="1">
                    <c:v>1.9661291639089753</c:v>
                  </c:pt>
                  <c:pt idx="2">
                    <c:v>4.5792532591188326</c:v>
                  </c:pt>
                  <c:pt idx="3">
                    <c:v>1.9478663423046556</c:v>
                  </c:pt>
                  <c:pt idx="4">
                    <c:v>5.0704652118373721</c:v>
                  </c:pt>
                  <c:pt idx="5">
                    <c:v>0.12016505695232478</c:v>
                  </c:pt>
                  <c:pt idx="6">
                    <c:v>1.229149672262166</c:v>
                  </c:pt>
                  <c:pt idx="7">
                    <c:v>0.9065351754636346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Sheet1!$AG$773:$AG$790</c:f>
              <c:strCache>
                <c:ptCount val="18"/>
                <c:pt idx="1">
                  <c:v>Cellular apoptosis-p53</c:v>
                </c:pt>
                <c:pt idx="2">
                  <c:v>β-actin</c:v>
                </c:pt>
                <c:pt idx="3">
                  <c:v>α-tubulin</c:v>
                </c:pt>
                <c:pt idx="4">
                  <c:v>GAPDH</c:v>
                </c:pt>
                <c:pt idx="5">
                  <c:v>p53</c:v>
                </c:pt>
                <c:pt idx="6">
                  <c:v>MDM2</c:v>
                </c:pt>
                <c:pt idx="7">
                  <c:v>BCL2</c:v>
                </c:pt>
                <c:pt idx="8">
                  <c:v>BAX</c:v>
                </c:pt>
                <c:pt idx="9">
                  <c:v>BAD</c:v>
                </c:pt>
                <c:pt idx="10">
                  <c:v>BAK</c:v>
                </c:pt>
                <c:pt idx="11">
                  <c:v>AIF</c:v>
                </c:pt>
                <c:pt idx="12">
                  <c:v>APAF-1</c:v>
                </c:pt>
                <c:pt idx="13">
                  <c:v>caspase 9</c:v>
                </c:pt>
                <c:pt idx="14">
                  <c:v>c-caspase 9</c:v>
                </c:pt>
                <c:pt idx="15">
                  <c:v>caspase 3</c:v>
                </c:pt>
                <c:pt idx="16">
                  <c:v>c-caspase 3</c:v>
                </c:pt>
                <c:pt idx="17">
                  <c:v>BID</c:v>
                </c:pt>
              </c:strCache>
            </c:strRef>
          </c:cat>
          <c:val>
            <c:numRef>
              <c:f>Sheet1!$AJ$773:$AJ$790</c:f>
              <c:numCache>
                <c:formatCode>0.0_);[Red]\(0.0\)</c:formatCode>
                <c:ptCount val="18"/>
                <c:pt idx="2">
                  <c:v>102.98054833688602</c:v>
                </c:pt>
                <c:pt idx="3">
                  <c:v>97.091318133569928</c:v>
                </c:pt>
                <c:pt idx="4">
                  <c:v>102.52430627735851</c:v>
                </c:pt>
                <c:pt idx="5">
                  <c:v>104.59564767088042</c:v>
                </c:pt>
                <c:pt idx="6">
                  <c:v>88.706651078206221</c:v>
                </c:pt>
                <c:pt idx="7">
                  <c:v>93.962269915444679</c:v>
                </c:pt>
                <c:pt idx="8">
                  <c:v>80.562630574133038</c:v>
                </c:pt>
                <c:pt idx="9">
                  <c:v>96.345928836914212</c:v>
                </c:pt>
                <c:pt idx="10">
                  <c:v>104.00670517309543</c:v>
                </c:pt>
                <c:pt idx="11">
                  <c:v>98.708554668764435</c:v>
                </c:pt>
                <c:pt idx="12">
                  <c:v>85.854572198240902</c:v>
                </c:pt>
                <c:pt idx="13">
                  <c:v>90.091844752664983</c:v>
                </c:pt>
                <c:pt idx="14">
                  <c:v>95.211760496510252</c:v>
                </c:pt>
                <c:pt idx="15">
                  <c:v>94.986947107758198</c:v>
                </c:pt>
                <c:pt idx="16">
                  <c:v>100.57503924210991</c:v>
                </c:pt>
                <c:pt idx="17">
                  <c:v>98.45931663773527</c:v>
                </c:pt>
              </c:numCache>
            </c:numRef>
          </c:val>
        </c:ser>
        <c:ser>
          <c:idx val="3"/>
          <c:order val="3"/>
          <c:tx>
            <c:strRef>
              <c:f>Sheet1!$AK$422</c:f>
              <c:strCache>
                <c:ptCount val="1"/>
                <c:pt idx="0">
                  <c:v>DCE-10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Sheet1!$AO$643:$AO$650</c:f>
                <c:numCache>
                  <c:formatCode>General</c:formatCode>
                  <c:ptCount val="8"/>
                  <c:pt idx="0">
                    <c:v>5.8926977647353436</c:v>
                  </c:pt>
                  <c:pt idx="1">
                    <c:v>7.0792101250717749</c:v>
                  </c:pt>
                  <c:pt idx="2">
                    <c:v>3.639335357862425</c:v>
                  </c:pt>
                  <c:pt idx="3">
                    <c:v>0.66135640321897482</c:v>
                  </c:pt>
                  <c:pt idx="4">
                    <c:v>4.5113332349502819</c:v>
                  </c:pt>
                  <c:pt idx="5">
                    <c:v>8.2207712272677702E-2</c:v>
                  </c:pt>
                  <c:pt idx="6">
                    <c:v>2.6077954958507559</c:v>
                  </c:pt>
                  <c:pt idx="7">
                    <c:v>0.52907662539984601</c:v>
                  </c:pt>
                </c:numCache>
              </c:numRef>
            </c:plus>
            <c:minus>
              <c:numRef>
                <c:f>Sheet1!$AO$643:$AO$650</c:f>
                <c:numCache>
                  <c:formatCode>General</c:formatCode>
                  <c:ptCount val="8"/>
                  <c:pt idx="0">
                    <c:v>5.8926977647353436</c:v>
                  </c:pt>
                  <c:pt idx="1">
                    <c:v>7.0792101250717749</c:v>
                  </c:pt>
                  <c:pt idx="2">
                    <c:v>3.639335357862425</c:v>
                  </c:pt>
                  <c:pt idx="3">
                    <c:v>0.66135640321897482</c:v>
                  </c:pt>
                  <c:pt idx="4">
                    <c:v>4.5113332349502819</c:v>
                  </c:pt>
                  <c:pt idx="5">
                    <c:v>8.2207712272677702E-2</c:v>
                  </c:pt>
                  <c:pt idx="6">
                    <c:v>2.6077954958507559</c:v>
                  </c:pt>
                  <c:pt idx="7">
                    <c:v>0.52907662539984601</c:v>
                  </c:pt>
                </c:numCache>
              </c:numRef>
            </c:minus>
            <c:spPr>
              <a:ln w="9525"/>
            </c:spPr>
          </c:errBars>
          <c:cat>
            <c:strRef>
              <c:f>Sheet1!$AG$773:$AG$790</c:f>
              <c:strCache>
                <c:ptCount val="18"/>
                <c:pt idx="1">
                  <c:v>Cellular apoptosis-p53</c:v>
                </c:pt>
                <c:pt idx="2">
                  <c:v>β-actin</c:v>
                </c:pt>
                <c:pt idx="3">
                  <c:v>α-tubulin</c:v>
                </c:pt>
                <c:pt idx="4">
                  <c:v>GAPDH</c:v>
                </c:pt>
                <c:pt idx="5">
                  <c:v>p53</c:v>
                </c:pt>
                <c:pt idx="6">
                  <c:v>MDM2</c:v>
                </c:pt>
                <c:pt idx="7">
                  <c:v>BCL2</c:v>
                </c:pt>
                <c:pt idx="8">
                  <c:v>BAX</c:v>
                </c:pt>
                <c:pt idx="9">
                  <c:v>BAD</c:v>
                </c:pt>
                <c:pt idx="10">
                  <c:v>BAK</c:v>
                </c:pt>
                <c:pt idx="11">
                  <c:v>AIF</c:v>
                </c:pt>
                <c:pt idx="12">
                  <c:v>APAF-1</c:v>
                </c:pt>
                <c:pt idx="13">
                  <c:v>caspase 9</c:v>
                </c:pt>
                <c:pt idx="14">
                  <c:v>c-caspase 9</c:v>
                </c:pt>
                <c:pt idx="15">
                  <c:v>caspase 3</c:v>
                </c:pt>
                <c:pt idx="16">
                  <c:v>c-caspase 3</c:v>
                </c:pt>
                <c:pt idx="17">
                  <c:v>BID</c:v>
                </c:pt>
              </c:strCache>
            </c:strRef>
          </c:cat>
          <c:val>
            <c:numRef>
              <c:f>Sheet1!$AK$773:$AK$790</c:f>
              <c:numCache>
                <c:formatCode>0.0_);[Red]\(0.0\)</c:formatCode>
                <c:ptCount val="18"/>
                <c:pt idx="2">
                  <c:v>103.44046960224046</c:v>
                </c:pt>
                <c:pt idx="3">
                  <c:v>98.198153146361747</c:v>
                </c:pt>
                <c:pt idx="4">
                  <c:v>98.556922931716841</c:v>
                </c:pt>
                <c:pt idx="5">
                  <c:v>99.275247356949706</c:v>
                </c:pt>
                <c:pt idx="6">
                  <c:v>99.051044578458828</c:v>
                </c:pt>
                <c:pt idx="7">
                  <c:v>88.255190332056472</c:v>
                </c:pt>
                <c:pt idx="8">
                  <c:v>91.565747328740159</c:v>
                </c:pt>
                <c:pt idx="9">
                  <c:v>93.887384317718002</c:v>
                </c:pt>
                <c:pt idx="10">
                  <c:v>98.728995269003036</c:v>
                </c:pt>
                <c:pt idx="11">
                  <c:v>104.09148549543549</c:v>
                </c:pt>
                <c:pt idx="12">
                  <c:v>84.446917134998102</c:v>
                </c:pt>
                <c:pt idx="13">
                  <c:v>94.624988806013604</c:v>
                </c:pt>
                <c:pt idx="14">
                  <c:v>84.891881541637872</c:v>
                </c:pt>
                <c:pt idx="15">
                  <c:v>96.412928668204941</c:v>
                </c:pt>
                <c:pt idx="16">
                  <c:v>98.063112625797359</c:v>
                </c:pt>
                <c:pt idx="17">
                  <c:v>101.87678930219759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34222032"/>
        <c:axId val="234222592"/>
      </c:barChart>
      <c:catAx>
        <c:axId val="2342220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4222592"/>
        <c:crosses val="autoZero"/>
        <c:auto val="1"/>
        <c:lblAlgn val="ctr"/>
        <c:lblOffset val="100"/>
        <c:noMultiLvlLbl val="0"/>
      </c:catAx>
      <c:valAx>
        <c:axId val="234222592"/>
        <c:scaling>
          <c:orientation val="minMax"/>
          <c:min val="6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422203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90912553656931738"/>
          <c:y val="0.405268680472049"/>
          <c:w val="8.8926499349488167E-2"/>
          <c:h val="0.20085999658285059"/>
        </c:manualLayout>
      </c:layout>
      <c:overlay val="0"/>
      <c:txPr>
        <a:bodyPr/>
        <a:lstStyle/>
        <a:p>
          <a:pPr>
            <a:defRPr sz="12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Cellular apoptosis</a:t>
            </a:r>
          </a:p>
        </c:rich>
      </c:tx>
      <c:layout>
        <c:manualLayout>
          <c:xMode val="edge"/>
          <c:yMode val="edge"/>
          <c:x val="0.39239512183719538"/>
          <c:y val="2.200647297257393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4214202136035027E-2"/>
          <c:y val="8.9493983649939712E-2"/>
          <c:w val="0.75639241249879186"/>
          <c:h val="0.82232684745741669"/>
        </c:manualLayout>
      </c:layout>
      <c:lineChart>
        <c:grouping val="standard"/>
        <c:varyColors val="0"/>
        <c:ser>
          <c:idx val="0"/>
          <c:order val="0"/>
          <c:tx>
            <c:strRef>
              <c:f>Sheet1!$AG$778</c:f>
              <c:strCache>
                <c:ptCount val="1"/>
                <c:pt idx="0">
                  <c:v>p53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Sheet1!$AL$506:$AO$506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Sheet1!$AH$778:$AK$778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101.95040665324055</c:v>
                </c:pt>
                <c:pt idx="2">
                  <c:v>104.59564767088042</c:v>
                </c:pt>
                <c:pt idx="3">
                  <c:v>99.275247356949706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Sheet1!$AG$779</c:f>
              <c:strCache>
                <c:ptCount val="1"/>
                <c:pt idx="0">
                  <c:v>MDM2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plus>
            <c:minus>
              <c:numRef>
                <c:f>Sheet1!$AL$644:$AO$644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1.9191978493203696</c:v>
                  </c:pt>
                  <c:pt idx="2">
                    <c:v>1.9661291639089753</c:v>
                  </c:pt>
                  <c:pt idx="3">
                    <c:v>7.0792101250717749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Sheet1!$AH$779:$AK$779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93.666015339250478</c:v>
                </c:pt>
                <c:pt idx="2">
                  <c:v>88.706651078206221</c:v>
                </c:pt>
                <c:pt idx="3">
                  <c:v>99.051044578458828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Sheet1!$AG$780</c:f>
              <c:strCache>
                <c:ptCount val="1"/>
                <c:pt idx="0">
                  <c:v>BCL2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plus>
            <c:minus>
              <c:numRef>
                <c:f>Sheet1!$AL$508:$AO$508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3</c:v>
                  </c:pt>
                  <c:pt idx="2">
                    <c:v>3</c:v>
                  </c:pt>
                  <c:pt idx="3">
                    <c:v>5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Sheet1!$AH$780:$AK$780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95.789098283858294</c:v>
                </c:pt>
                <c:pt idx="2">
                  <c:v>93.962269915444679</c:v>
                </c:pt>
                <c:pt idx="3">
                  <c:v>88.255190332056472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Sheet1!$AG$781</c:f>
              <c:strCache>
                <c:ptCount val="1"/>
                <c:pt idx="0">
                  <c:v>BAX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plus>
            <c:minus>
              <c:numRef>
                <c:f>Sheet1!$AL$646:$AO$646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0.54878520578936474</c:v>
                  </c:pt>
                  <c:pt idx="2">
                    <c:v>1.9478663423046556</c:v>
                  </c:pt>
                  <c:pt idx="3">
                    <c:v>0.66135640321897482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Sheet1!$AH$781:$AK$781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90.020057241101114</c:v>
                </c:pt>
                <c:pt idx="2">
                  <c:v>80.562630574133038</c:v>
                </c:pt>
                <c:pt idx="3">
                  <c:v>91.565747328740159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Sheet1!$AG$782</c:f>
              <c:strCache>
                <c:ptCount val="1"/>
                <c:pt idx="0">
                  <c:v>BAD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Sheet1!$AH$782:$AK$782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92.904199325496322</c:v>
                </c:pt>
                <c:pt idx="2">
                  <c:v>96.345928836914212</c:v>
                </c:pt>
                <c:pt idx="3">
                  <c:v>93.887384317718002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Sheet1!$AG$783</c:f>
              <c:strCache>
                <c:ptCount val="1"/>
                <c:pt idx="0">
                  <c:v>BAK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plus>
            <c:minus>
              <c:numRef>
                <c:f>Sheet1!$AL$648:$AO$648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0.19854780700467975</c:v>
                  </c:pt>
                  <c:pt idx="2">
                    <c:v>0.12016505695232478</c:v>
                  </c:pt>
                  <c:pt idx="3">
                    <c:v>8.2207712272677702E-2</c:v>
                  </c:pt>
                </c:numCache>
              </c:numRef>
            </c:minus>
          </c:errBar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Sheet1!$AH$783:$AK$783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101.23772696640097</c:v>
                </c:pt>
                <c:pt idx="2">
                  <c:v>104.00670517309543</c:v>
                </c:pt>
                <c:pt idx="3">
                  <c:v>98.728995269003036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Sheet1!$AG$784</c:f>
              <c:strCache>
                <c:ptCount val="1"/>
                <c:pt idx="0">
                  <c:v>AIF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Sheet1!$AH$784:$AK$784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103.1875143484834</c:v>
                </c:pt>
                <c:pt idx="2">
                  <c:v>98.708554668764435</c:v>
                </c:pt>
                <c:pt idx="3">
                  <c:v>104.09148549543549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Sheet1!$AG$785</c:f>
              <c:strCache>
                <c:ptCount val="1"/>
                <c:pt idx="0">
                  <c:v>APAF-1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Sheet1!$AH$785:$AK$785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86.249231093588989</c:v>
                </c:pt>
                <c:pt idx="2">
                  <c:v>85.854572198240902</c:v>
                </c:pt>
                <c:pt idx="3">
                  <c:v>84.446917134998102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Sheet1!$AG$786</c:f>
              <c:strCache>
                <c:ptCount val="1"/>
                <c:pt idx="0">
                  <c:v>caspase 9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Sheet1!$AH$786:$AK$786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92.181135706959168</c:v>
                </c:pt>
                <c:pt idx="2">
                  <c:v>90.091844752664983</c:v>
                </c:pt>
                <c:pt idx="3">
                  <c:v>94.624988806013604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Sheet1!$AG$787</c:f>
              <c:strCache>
                <c:ptCount val="1"/>
                <c:pt idx="0">
                  <c:v>c-caspase 9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Sheet1!$AH$787:$AK$787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97.938777533313129</c:v>
                </c:pt>
                <c:pt idx="2">
                  <c:v>95.211760496510252</c:v>
                </c:pt>
                <c:pt idx="3">
                  <c:v>84.891881541637872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Sheet1!$AG$788</c:f>
              <c:strCache>
                <c:ptCount val="1"/>
                <c:pt idx="0">
                  <c:v>caspase 3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Sheet1!$AH$788:$AK$788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91.133300123211797</c:v>
                </c:pt>
                <c:pt idx="2">
                  <c:v>94.986947107758198</c:v>
                </c:pt>
                <c:pt idx="3">
                  <c:v>96.412928668204941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Sheet1!$AG$789</c:f>
              <c:strCache>
                <c:ptCount val="1"/>
                <c:pt idx="0">
                  <c:v>c-caspase 3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Sheet1!$AH$789:$AK$789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105.82304876207591</c:v>
                </c:pt>
                <c:pt idx="2">
                  <c:v>100.57503924210991</c:v>
                </c:pt>
                <c:pt idx="3">
                  <c:v>98.063112625797359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Sheet1!$AG$790</c:f>
              <c:strCache>
                <c:ptCount val="1"/>
                <c:pt idx="0">
                  <c:v>BID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Sheet1!$AH$790:$AK$790</c:f>
              <c:numCache>
                <c:formatCode>0.0_);[Red]\(0.0\)</c:formatCode>
                <c:ptCount val="4"/>
                <c:pt idx="0" formatCode="0_);[Red]\(0\)">
                  <c:v>100</c:v>
                </c:pt>
                <c:pt idx="1">
                  <c:v>102.06148466002854</c:v>
                </c:pt>
                <c:pt idx="2">
                  <c:v>98.45931663773527</c:v>
                </c:pt>
                <c:pt idx="3">
                  <c:v>101.87678930219759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Sheet1!$AH$422:$AK$422</c:f>
              <c:strCache>
                <c:ptCount val="4"/>
                <c:pt idx="0">
                  <c:v>control</c:v>
                </c:pt>
                <c:pt idx="1">
                  <c:v>DCE-2.5</c:v>
                </c:pt>
                <c:pt idx="2">
                  <c:v>DCE-5</c:v>
                </c:pt>
                <c:pt idx="3">
                  <c:v>DCE-10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237152"/>
        <c:axId val="234237712"/>
      </c:lineChart>
      <c:catAx>
        <c:axId val="2342371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4237712"/>
        <c:crosses val="autoZero"/>
        <c:auto val="1"/>
        <c:lblAlgn val="ctr"/>
        <c:lblOffset val="100"/>
        <c:noMultiLvlLbl val="0"/>
      </c:catAx>
      <c:valAx>
        <c:axId val="234237712"/>
        <c:scaling>
          <c:orientation val="minMax"/>
          <c:min val="6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423715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6828316373190229"/>
          <c:y val="0.10641676818977946"/>
          <c:w val="9.6333337240405659E-2"/>
          <c:h val="0.62533608451376776"/>
        </c:manualLayout>
      </c:layout>
      <c:overlay val="0"/>
      <c:txPr>
        <a:bodyPr/>
        <a:lstStyle/>
        <a:p>
          <a:pPr>
            <a:defRPr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 baseline="0"/>
              <a:t>Proliferation</a:t>
            </a:r>
            <a:endParaRPr lang="ko-KR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062709244184081E-2"/>
          <c:y val="7.5130974732362674E-2"/>
          <c:w val="0.78344180929496587"/>
          <c:h val="0.868899697805855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Sheet1!$AR$427</c:f>
              <c:strCache>
                <c:ptCount val="1"/>
                <c:pt idx="0">
                  <c:v>MPM2</c:v>
                </c:pt>
              </c:strCache>
            </c:strRef>
          </c:tx>
          <c:invertIfNegative val="0"/>
          <c:cat>
            <c:numRef>
              <c:f>Sheet1!$AQ$429:$AQ$436</c:f>
              <c:numCache>
                <c:formatCode>0.000_);[Red]\(0.000\)</c:formatCode>
                <c:ptCount val="8"/>
              </c:numCache>
            </c:numRef>
          </c:cat>
          <c:val>
            <c:numRef>
              <c:f>Sheet1!$AR$429:$AR$436</c:f>
              <c:numCache>
                <c:formatCode>0.0_);[Red]\(0.0\)</c:formatCode>
                <c:ptCount val="8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Sheet1!$AS$427</c:f>
              <c:strCache>
                <c:ptCount val="1"/>
                <c:pt idx="0">
                  <c:v>110.602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Sheet1!$AW$429:$AW$436</c:f>
                <c:numCache>
                  <c:formatCode>General</c:formatCode>
                  <c:ptCount val="8"/>
                </c:numCache>
              </c:numRef>
            </c:plus>
            <c:minus>
              <c:numRef>
                <c:f>Sheet1!$AW$429:$AW$436</c:f>
                <c:numCache>
                  <c:formatCode>General</c:formatCode>
                  <c:ptCount val="8"/>
                </c:numCache>
              </c:numRef>
            </c:minus>
            <c:spPr>
              <a:ln w="9525"/>
            </c:spPr>
          </c:errBars>
          <c:cat>
            <c:numRef>
              <c:f>Sheet1!$AQ$429:$AQ$436</c:f>
              <c:numCache>
                <c:formatCode>0.000_);[Red]\(0.000\)</c:formatCode>
                <c:ptCount val="8"/>
              </c:numCache>
            </c:numRef>
          </c:cat>
          <c:val>
            <c:numRef>
              <c:f>Sheet1!$AS$429:$AS$436</c:f>
              <c:numCache>
                <c:formatCode>0.0_);[Red]\(0.0\)</c:formatCode>
                <c:ptCount val="8"/>
                <c:pt idx="0">
                  <c:v>98.873225452582219</c:v>
                </c:pt>
                <c:pt idx="1">
                  <c:v>94.574112214831445</c:v>
                </c:pt>
              </c:numCache>
            </c:numRef>
          </c:val>
        </c:ser>
        <c:ser>
          <c:idx val="2"/>
          <c:order val="2"/>
          <c:tx>
            <c:strRef>
              <c:f>Sheet1!$AT$427</c:f>
              <c:strCache>
                <c:ptCount val="1"/>
                <c:pt idx="0">
                  <c:v>98.800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Sheet1!$AX$429:$AX$436</c:f>
                <c:numCache>
                  <c:formatCode>General</c:formatCode>
                  <c:ptCount val="8"/>
                </c:numCache>
              </c:numRef>
            </c:plus>
            <c:minus>
              <c:numRef>
                <c:f>Sheet1!$AX$429:$AX$436</c:f>
                <c:numCache>
                  <c:formatCode>General</c:formatCode>
                  <c:ptCount val="8"/>
                </c:numCache>
              </c:numRef>
            </c:minus>
            <c:spPr>
              <a:ln w="9525"/>
            </c:spPr>
          </c:errBars>
          <c:cat>
            <c:numRef>
              <c:f>Sheet1!$AQ$429:$AQ$436</c:f>
              <c:numCache>
                <c:formatCode>0.000_);[Red]\(0.000\)</c:formatCode>
                <c:ptCount val="8"/>
              </c:numCache>
            </c:numRef>
          </c:cat>
          <c:val>
            <c:numRef>
              <c:f>Sheet1!$AT$429:$AT$436</c:f>
              <c:numCache>
                <c:formatCode>0.0_);[Red]\(0.0\)</c:formatCode>
                <c:ptCount val="8"/>
                <c:pt idx="0">
                  <c:v>105.2</c:v>
                </c:pt>
                <c:pt idx="1">
                  <c:v>106.3</c:v>
                </c:pt>
              </c:numCache>
            </c:numRef>
          </c:val>
        </c:ser>
        <c:ser>
          <c:idx val="3"/>
          <c:order val="3"/>
          <c:tx>
            <c:strRef>
              <c:f>Sheet1!$AU$427</c:f>
              <c:strCache>
                <c:ptCount val="1"/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Sheet1!$AY$429:$AY$436</c:f>
                <c:numCache>
                  <c:formatCode>General</c:formatCode>
                  <c:ptCount val="8"/>
                </c:numCache>
              </c:numRef>
            </c:plus>
            <c:minus>
              <c:numRef>
                <c:f>Sheet1!$AY$429:$AY$436</c:f>
                <c:numCache>
                  <c:formatCode>General</c:formatCode>
                  <c:ptCount val="8"/>
                </c:numCache>
              </c:numRef>
            </c:minus>
            <c:spPr>
              <a:ln w="9525"/>
            </c:spPr>
          </c:errBars>
          <c:cat>
            <c:numRef>
              <c:f>Sheet1!$AQ$429:$AQ$436</c:f>
              <c:numCache>
                <c:formatCode>0.000_);[Red]\(0.000\)</c:formatCode>
                <c:ptCount val="8"/>
              </c:numCache>
            </c:numRef>
          </c:cat>
          <c:val>
            <c:numRef>
              <c:f>Sheet1!$AU$429:$AU$436</c:f>
              <c:numCache>
                <c:formatCode>0.0_);[Red]\(0.0\)</c:formatCode>
                <c:ptCount val="8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34242192"/>
        <c:axId val="234242752"/>
      </c:barChart>
      <c:catAx>
        <c:axId val="234242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4242752"/>
        <c:crosses val="autoZero"/>
        <c:auto val="1"/>
        <c:lblAlgn val="ctr"/>
        <c:lblOffset val="100"/>
        <c:noMultiLvlLbl val="0"/>
      </c:catAx>
      <c:valAx>
        <c:axId val="234242752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424219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586071870860228"/>
          <c:y val="0.45026747363001007"/>
          <c:w val="8.5490882107054245E-2"/>
          <c:h val="0.21836901046078094"/>
        </c:manualLayout>
      </c:layout>
      <c:overlay val="0"/>
      <c:txPr>
        <a:bodyPr/>
        <a:lstStyle/>
        <a:p>
          <a:pPr>
            <a:defRPr sz="12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 baseline="0"/>
              <a:t>Proliferation</a:t>
            </a:r>
            <a:endParaRPr lang="ko-KR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062709244184081E-2"/>
          <c:y val="7.5130974732362674E-2"/>
          <c:w val="0.78344180929496587"/>
          <c:h val="0.86889969780585563"/>
        </c:manualLayout>
      </c:layout>
      <c:lineChart>
        <c:grouping val="standard"/>
        <c:varyColors val="0"/>
        <c:ser>
          <c:idx val="0"/>
          <c:order val="0"/>
          <c:tx>
            <c:strRef>
              <c:f>Sheet1!$AQ$429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Sheet1!$AV$429:$AY$429</c:f>
                <c:numCache>
                  <c:formatCode>General</c:formatCode>
                  <c:ptCount val="4"/>
                </c:numCache>
              </c:numRef>
            </c:plus>
            <c:minus>
              <c:numRef>
                <c:f>Sheet1!$AV$429:$AY$429</c:f>
                <c:numCache>
                  <c:formatCode>General</c:formatCode>
                  <c:ptCount val="4"/>
                </c:numCache>
              </c:numRef>
            </c:minus>
          </c:errBars>
          <c:cat>
            <c:strRef>
              <c:f>Sheet1!$AR$427:$AU$427</c:f>
              <c:strCache>
                <c:ptCount val="3"/>
                <c:pt idx="0">
                  <c:v>MPM2</c:v>
                </c:pt>
                <c:pt idx="1">
                  <c:v>110.602 </c:v>
                </c:pt>
                <c:pt idx="2">
                  <c:v>98.800 </c:v>
                </c:pt>
              </c:strCache>
            </c:strRef>
          </c:cat>
          <c:val>
            <c:numRef>
              <c:f>Sheet1!$AR$429:$AU$429</c:f>
              <c:numCache>
                <c:formatCode>0.0_);[Red]\(0.0\)</c:formatCode>
                <c:ptCount val="4"/>
                <c:pt idx="0">
                  <c:v>0</c:v>
                </c:pt>
                <c:pt idx="1">
                  <c:v>98.873225452582219</c:v>
                </c:pt>
                <c:pt idx="2">
                  <c:v>105.2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Sheet1!$AQ$430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Sheet1!$AV$430:$AY$430</c:f>
                <c:numCache>
                  <c:formatCode>General</c:formatCode>
                  <c:ptCount val="4"/>
                </c:numCache>
              </c:numRef>
            </c:plus>
            <c:minus>
              <c:numRef>
                <c:f>Sheet1!$AV$430:$AY$430</c:f>
                <c:numCache>
                  <c:formatCode>General</c:formatCode>
                  <c:ptCount val="4"/>
                </c:numCache>
              </c:numRef>
            </c:minus>
          </c:errBars>
          <c:cat>
            <c:strRef>
              <c:f>Sheet1!$AR$427:$AU$427</c:f>
              <c:strCache>
                <c:ptCount val="3"/>
                <c:pt idx="0">
                  <c:v>MPM2</c:v>
                </c:pt>
                <c:pt idx="1">
                  <c:v>110.602 </c:v>
                </c:pt>
                <c:pt idx="2">
                  <c:v>98.800 </c:v>
                </c:pt>
              </c:strCache>
            </c:strRef>
          </c:cat>
          <c:val>
            <c:numRef>
              <c:f>Sheet1!$AR$430:$AU$430</c:f>
              <c:numCache>
                <c:formatCode>0.0_);[Red]\(0.0\)</c:formatCode>
                <c:ptCount val="4"/>
                <c:pt idx="0">
                  <c:v>0</c:v>
                </c:pt>
                <c:pt idx="1">
                  <c:v>94.574112214831445</c:v>
                </c:pt>
                <c:pt idx="2">
                  <c:v>106.3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Sheet1!$AQ$431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Sheet1!$AV$431:$AY$431</c:f>
                <c:numCache>
                  <c:formatCode>General</c:formatCode>
                  <c:ptCount val="4"/>
                </c:numCache>
              </c:numRef>
            </c:plus>
            <c:minus>
              <c:numRef>
                <c:f>Sheet1!$AV$431:$AY$431</c:f>
                <c:numCache>
                  <c:formatCode>General</c:formatCode>
                  <c:ptCount val="4"/>
                </c:numCache>
              </c:numRef>
            </c:minus>
          </c:errBars>
          <c:cat>
            <c:strRef>
              <c:f>Sheet1!$AR$427:$AU$427</c:f>
              <c:strCache>
                <c:ptCount val="3"/>
                <c:pt idx="0">
                  <c:v>MPM2</c:v>
                </c:pt>
                <c:pt idx="1">
                  <c:v>110.602 </c:v>
                </c:pt>
                <c:pt idx="2">
                  <c:v>98.800 </c:v>
                </c:pt>
              </c:strCache>
            </c:strRef>
          </c:cat>
          <c:val>
            <c:numRef>
              <c:f>Sheet1!$AR$431:$AU$431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3"/>
          <c:order val="3"/>
          <c:tx>
            <c:strRef>
              <c:f>Sheet1!$AQ$432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Sheet1!$AV$432:$AY$432</c:f>
                <c:numCache>
                  <c:formatCode>General</c:formatCode>
                  <c:ptCount val="4"/>
                </c:numCache>
              </c:numRef>
            </c:plus>
            <c:minus>
              <c:numRef>
                <c:f>Sheet1!$AV$432:$AY$432</c:f>
                <c:numCache>
                  <c:formatCode>General</c:formatCode>
                  <c:ptCount val="4"/>
                </c:numCache>
              </c:numRef>
            </c:minus>
          </c:errBars>
          <c:cat>
            <c:strRef>
              <c:f>Sheet1!$AR$427:$AU$427</c:f>
              <c:strCache>
                <c:ptCount val="3"/>
                <c:pt idx="0">
                  <c:v>MPM2</c:v>
                </c:pt>
                <c:pt idx="1">
                  <c:v>110.602 </c:v>
                </c:pt>
                <c:pt idx="2">
                  <c:v>98.800 </c:v>
                </c:pt>
              </c:strCache>
            </c:strRef>
          </c:cat>
          <c:val>
            <c:numRef>
              <c:f>Sheet1!$AR$432:$AU$432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4"/>
          <c:order val="4"/>
          <c:tx>
            <c:strRef>
              <c:f>Sheet1!$AQ$433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Sheet1!$AV$433:$AY$433</c:f>
                <c:numCache>
                  <c:formatCode>General</c:formatCode>
                  <c:ptCount val="4"/>
                </c:numCache>
              </c:numRef>
            </c:plus>
            <c:minus>
              <c:numRef>
                <c:f>Sheet1!$AV$433:$AY$433</c:f>
                <c:numCache>
                  <c:formatCode>General</c:formatCode>
                  <c:ptCount val="4"/>
                </c:numCache>
              </c:numRef>
            </c:minus>
          </c:errBars>
          <c:cat>
            <c:strRef>
              <c:f>Sheet1!$AR$427:$AU$427</c:f>
              <c:strCache>
                <c:ptCount val="3"/>
                <c:pt idx="0">
                  <c:v>MPM2</c:v>
                </c:pt>
                <c:pt idx="1">
                  <c:v>110.602 </c:v>
                </c:pt>
                <c:pt idx="2">
                  <c:v>98.800 </c:v>
                </c:pt>
              </c:strCache>
            </c:strRef>
          </c:cat>
          <c:val>
            <c:numRef>
              <c:f>Sheet1!$AR$433:$AU$433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5"/>
          <c:order val="5"/>
          <c:tx>
            <c:strRef>
              <c:f>Sheet1!$AQ$434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Sheet1!$AV$434:$AY$434</c:f>
                <c:numCache>
                  <c:formatCode>General</c:formatCode>
                  <c:ptCount val="4"/>
                </c:numCache>
              </c:numRef>
            </c:plus>
            <c:minus>
              <c:numRef>
                <c:f>Sheet1!$AV$434:$AY$434</c:f>
                <c:numCache>
                  <c:formatCode>General</c:formatCode>
                  <c:ptCount val="4"/>
                </c:numCache>
              </c:numRef>
            </c:minus>
          </c:errBars>
          <c:cat>
            <c:strRef>
              <c:f>Sheet1!$AR$427:$AU$427</c:f>
              <c:strCache>
                <c:ptCount val="3"/>
                <c:pt idx="0">
                  <c:v>MPM2</c:v>
                </c:pt>
                <c:pt idx="1">
                  <c:v>110.602 </c:v>
                </c:pt>
                <c:pt idx="2">
                  <c:v>98.800 </c:v>
                </c:pt>
              </c:strCache>
            </c:strRef>
          </c:cat>
          <c:val>
            <c:numRef>
              <c:f>Sheet1!$AR$434:$AU$434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6"/>
          <c:order val="6"/>
          <c:tx>
            <c:strRef>
              <c:f>Sheet1!$AQ$435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Sheet1!$AV$435:$AY$435</c:f>
                <c:numCache>
                  <c:formatCode>General</c:formatCode>
                  <c:ptCount val="4"/>
                </c:numCache>
              </c:numRef>
            </c:plus>
            <c:minus>
              <c:numRef>
                <c:f>Sheet1!$AV$435:$AY$435</c:f>
                <c:numCache>
                  <c:formatCode>General</c:formatCode>
                  <c:ptCount val="4"/>
                </c:numCache>
              </c:numRef>
            </c:minus>
          </c:errBars>
          <c:cat>
            <c:strRef>
              <c:f>Sheet1!$AR$427:$AU$427</c:f>
              <c:strCache>
                <c:ptCount val="3"/>
                <c:pt idx="0">
                  <c:v>MPM2</c:v>
                </c:pt>
                <c:pt idx="1">
                  <c:v>110.602 </c:v>
                </c:pt>
                <c:pt idx="2">
                  <c:v>98.800 </c:v>
                </c:pt>
              </c:strCache>
            </c:strRef>
          </c:cat>
          <c:val>
            <c:numRef>
              <c:f>Sheet1!$AR$435:$AU$435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7"/>
          <c:order val="7"/>
          <c:tx>
            <c:strRef>
              <c:f>Sheet1!$AQ$436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Sheet1!$AV$436:$AY$436</c:f>
                <c:numCache>
                  <c:formatCode>General</c:formatCode>
                  <c:ptCount val="4"/>
                </c:numCache>
              </c:numRef>
            </c:plus>
            <c:minus>
              <c:numRef>
                <c:f>Sheet1!$AV$436:$AY$436</c:f>
                <c:numCache>
                  <c:formatCode>General</c:formatCode>
                  <c:ptCount val="4"/>
                </c:numCache>
              </c:numRef>
            </c:minus>
          </c:errBars>
          <c:cat>
            <c:strRef>
              <c:f>Sheet1!$AR$427:$AU$427</c:f>
              <c:strCache>
                <c:ptCount val="3"/>
                <c:pt idx="0">
                  <c:v>MPM2</c:v>
                </c:pt>
                <c:pt idx="1">
                  <c:v>110.602 </c:v>
                </c:pt>
                <c:pt idx="2">
                  <c:v>98.800 </c:v>
                </c:pt>
              </c:strCache>
            </c:strRef>
          </c:cat>
          <c:val>
            <c:numRef>
              <c:f>Sheet1!$AR$436:$AU$436</c:f>
              <c:numCache>
                <c:formatCode>0.0_);[Red]\(0.0\)</c:formatCode>
                <c:ptCount val="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249472"/>
        <c:axId val="234250032"/>
      </c:lineChart>
      <c:catAx>
        <c:axId val="2342494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4250032"/>
        <c:crosses val="autoZero"/>
        <c:auto val="1"/>
        <c:lblAlgn val="ctr"/>
        <c:lblOffset val="100"/>
        <c:noMultiLvlLbl val="0"/>
      </c:catAx>
      <c:valAx>
        <c:axId val="234250032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424947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overlay val="0"/>
      <c:txPr>
        <a:bodyPr/>
        <a:lstStyle/>
        <a:p>
          <a:pPr>
            <a:defRPr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 baseline="0"/>
              <a:t>Anti-proliferation</a:t>
            </a:r>
            <a:endParaRPr lang="ko-KR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062709244184081E-2"/>
          <c:y val="7.5130974732362674E-2"/>
          <c:w val="0.78344180929496587"/>
          <c:h val="0.868899697805855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Sheet1!$AR$427</c:f>
              <c:strCache>
                <c:ptCount val="1"/>
                <c:pt idx="0">
                  <c:v>MPM2</c:v>
                </c:pt>
              </c:strCache>
            </c:strRef>
          </c:tx>
          <c:invertIfNegative val="0"/>
          <c:cat>
            <c:numRef>
              <c:f>Sheet1!$AQ$441:$AQ$447</c:f>
              <c:numCache>
                <c:formatCode>0.000_);[Red]\(0.000\)</c:formatCode>
                <c:ptCount val="7"/>
              </c:numCache>
            </c:numRef>
          </c:cat>
          <c:val>
            <c:numRef>
              <c:f>Sheet1!$AR$441:$AR$447</c:f>
              <c:numCache>
                <c:formatCode>0.0_);[Red]\(0.0\)</c:formatCode>
                <c:ptCount val="7"/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Sheet1!$AS$427</c:f>
              <c:strCache>
                <c:ptCount val="1"/>
                <c:pt idx="0">
                  <c:v>110.602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Sheet1!$AW$441:$AW$447</c:f>
                <c:numCache>
                  <c:formatCode>General</c:formatCode>
                  <c:ptCount val="7"/>
                </c:numCache>
              </c:numRef>
            </c:plus>
            <c:minus>
              <c:numRef>
                <c:f>Sheet1!$AW$441:$AW$447</c:f>
                <c:numCache>
                  <c:formatCode>General</c:formatCode>
                  <c:ptCount val="7"/>
                </c:numCache>
              </c:numRef>
            </c:minus>
            <c:spPr>
              <a:ln w="9525"/>
            </c:spPr>
          </c:errBars>
          <c:cat>
            <c:numRef>
              <c:f>Sheet1!$AQ$441:$AQ$447</c:f>
              <c:numCache>
                <c:formatCode>0.000_);[Red]\(0.000\)</c:formatCode>
                <c:ptCount val="7"/>
              </c:numCache>
            </c:numRef>
          </c:cat>
          <c:val>
            <c:numRef>
              <c:f>Sheet1!$AS$441:$AS$447</c:f>
              <c:numCache>
                <c:formatCode>0.0_);[Red]\(0.0\)</c:formatCode>
                <c:ptCount val="7"/>
                <c:pt idx="6">
                  <c:v>108.89965341695051</c:v>
                </c:pt>
              </c:numCache>
            </c:numRef>
          </c:val>
        </c:ser>
        <c:ser>
          <c:idx val="2"/>
          <c:order val="2"/>
          <c:tx>
            <c:strRef>
              <c:f>Sheet1!$AT$427</c:f>
              <c:strCache>
                <c:ptCount val="1"/>
                <c:pt idx="0">
                  <c:v>98.800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Sheet1!$AX$441:$AX$447</c:f>
                <c:numCache>
                  <c:formatCode>General</c:formatCode>
                  <c:ptCount val="7"/>
                </c:numCache>
              </c:numRef>
            </c:plus>
            <c:minus>
              <c:numRef>
                <c:f>Sheet1!$AX$441:$AX$447</c:f>
                <c:numCache>
                  <c:formatCode>General</c:formatCode>
                  <c:ptCount val="7"/>
                </c:numCache>
              </c:numRef>
            </c:minus>
            <c:spPr>
              <a:ln w="9525"/>
            </c:spPr>
          </c:errBars>
          <c:cat>
            <c:numRef>
              <c:f>Sheet1!$AQ$441:$AQ$447</c:f>
              <c:numCache>
                <c:formatCode>0.000_);[Red]\(0.000\)</c:formatCode>
                <c:ptCount val="7"/>
              </c:numCache>
            </c:numRef>
          </c:cat>
          <c:val>
            <c:numRef>
              <c:f>Sheet1!$AT$441:$AT$447</c:f>
              <c:numCache>
                <c:formatCode>0.0_);[Red]\(0.0\)</c:formatCode>
                <c:ptCount val="7"/>
                <c:pt idx="6">
                  <c:v>97.3</c:v>
                </c:pt>
              </c:numCache>
            </c:numRef>
          </c:val>
        </c:ser>
        <c:ser>
          <c:idx val="3"/>
          <c:order val="3"/>
          <c:tx>
            <c:strRef>
              <c:f>Sheet1!$AU$427</c:f>
              <c:strCache>
                <c:ptCount val="1"/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Sheet1!$AY$441:$AY$447</c:f>
                <c:numCache>
                  <c:formatCode>General</c:formatCode>
                  <c:ptCount val="7"/>
                </c:numCache>
              </c:numRef>
            </c:plus>
            <c:minus>
              <c:numRef>
                <c:f>Sheet1!$AY$441:$AY$447</c:f>
                <c:numCache>
                  <c:formatCode>General</c:formatCode>
                  <c:ptCount val="7"/>
                </c:numCache>
              </c:numRef>
            </c:minus>
            <c:spPr>
              <a:ln w="9525"/>
            </c:spPr>
          </c:errBars>
          <c:cat>
            <c:numRef>
              <c:f>Sheet1!$AQ$441:$AQ$447</c:f>
              <c:numCache>
                <c:formatCode>0.000_);[Red]\(0.000\)</c:formatCode>
                <c:ptCount val="7"/>
              </c:numCache>
            </c:numRef>
          </c:cat>
          <c:val>
            <c:numRef>
              <c:f>Sheet1!$AU$441:$AU$447</c:f>
              <c:numCache>
                <c:formatCode>0.0_);[Red]\(0.0\)</c:formatCode>
                <c:ptCount val="7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34254512"/>
        <c:axId val="234255072"/>
      </c:barChart>
      <c:catAx>
        <c:axId val="2342545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4255072"/>
        <c:crosses val="autoZero"/>
        <c:auto val="1"/>
        <c:lblAlgn val="ctr"/>
        <c:lblOffset val="100"/>
        <c:noMultiLvlLbl val="0"/>
      </c:catAx>
      <c:valAx>
        <c:axId val="234255072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425451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8586071870860228"/>
          <c:y val="0.45026747363001007"/>
          <c:w val="8.5490882107054245E-2"/>
          <c:h val="0.21836901046078094"/>
        </c:manualLayout>
      </c:layout>
      <c:overlay val="0"/>
      <c:txPr>
        <a:bodyPr/>
        <a:lstStyle/>
        <a:p>
          <a:pPr>
            <a:defRPr sz="1200"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ko-KR"/>
              <a:t>Anti-p</a:t>
            </a:r>
            <a:r>
              <a:rPr lang="en-US" altLang="ko-KR" baseline="0"/>
              <a:t>roliferation</a:t>
            </a:r>
            <a:endParaRPr lang="ko-KR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062709244184081E-2"/>
          <c:y val="7.5130974732362674E-2"/>
          <c:w val="0.78344180929496587"/>
          <c:h val="0.86889969780585585"/>
        </c:manualLayout>
      </c:layout>
      <c:lineChart>
        <c:grouping val="standard"/>
        <c:varyColors val="0"/>
        <c:ser>
          <c:idx val="0"/>
          <c:order val="0"/>
          <c:tx>
            <c:strRef>
              <c:f>Sheet1!$AQ$441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Sheet1!$AV$441:$AY$441</c:f>
                <c:numCache>
                  <c:formatCode>General</c:formatCode>
                  <c:ptCount val="4"/>
                </c:numCache>
              </c:numRef>
            </c:plus>
            <c:minus>
              <c:numRef>
                <c:f>Sheet1!$AV$441:$AY$441</c:f>
                <c:numCache>
                  <c:formatCode>General</c:formatCode>
                  <c:ptCount val="4"/>
                </c:numCache>
              </c:numRef>
            </c:minus>
          </c:errBars>
          <c:cat>
            <c:strRef>
              <c:f>Sheet1!$AR$427:$AU$427</c:f>
              <c:strCache>
                <c:ptCount val="3"/>
                <c:pt idx="0">
                  <c:v>MPM2</c:v>
                </c:pt>
                <c:pt idx="1">
                  <c:v>110.602 </c:v>
                </c:pt>
                <c:pt idx="2">
                  <c:v>98.800 </c:v>
                </c:pt>
              </c:strCache>
            </c:strRef>
          </c:cat>
          <c:val>
            <c:numRef>
              <c:f>Sheet1!$AR$441:$AU$441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1"/>
          <c:order val="1"/>
          <c:tx>
            <c:strRef>
              <c:f>Sheet1!$AQ$442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Sheet1!$AV$442:$AY$442</c:f>
                <c:numCache>
                  <c:formatCode>General</c:formatCode>
                  <c:ptCount val="4"/>
                </c:numCache>
              </c:numRef>
            </c:plus>
            <c:minus>
              <c:numRef>
                <c:f>Sheet1!$AV$442:$AY$442</c:f>
                <c:numCache>
                  <c:formatCode>General</c:formatCode>
                  <c:ptCount val="4"/>
                </c:numCache>
              </c:numRef>
            </c:minus>
          </c:errBars>
          <c:cat>
            <c:strRef>
              <c:f>Sheet1!$AR$427:$AU$427</c:f>
              <c:strCache>
                <c:ptCount val="3"/>
                <c:pt idx="0">
                  <c:v>MPM2</c:v>
                </c:pt>
                <c:pt idx="1">
                  <c:v>110.602 </c:v>
                </c:pt>
                <c:pt idx="2">
                  <c:v>98.800 </c:v>
                </c:pt>
              </c:strCache>
            </c:strRef>
          </c:cat>
          <c:val>
            <c:numRef>
              <c:f>Sheet1!$AR$442:$AU$442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2"/>
          <c:order val="2"/>
          <c:tx>
            <c:strRef>
              <c:f>Sheet1!$AQ$443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Sheet1!$AV$443:$AY$443</c:f>
                <c:numCache>
                  <c:formatCode>General</c:formatCode>
                  <c:ptCount val="4"/>
                </c:numCache>
              </c:numRef>
            </c:plus>
            <c:minus>
              <c:numRef>
                <c:f>Sheet1!$AV$443:$AY$443</c:f>
                <c:numCache>
                  <c:formatCode>General</c:formatCode>
                  <c:ptCount val="4"/>
                </c:numCache>
              </c:numRef>
            </c:minus>
          </c:errBars>
          <c:cat>
            <c:strRef>
              <c:f>Sheet1!$AR$427:$AU$427</c:f>
              <c:strCache>
                <c:ptCount val="3"/>
                <c:pt idx="0">
                  <c:v>MPM2</c:v>
                </c:pt>
                <c:pt idx="1">
                  <c:v>110.602 </c:v>
                </c:pt>
                <c:pt idx="2">
                  <c:v>98.800 </c:v>
                </c:pt>
              </c:strCache>
            </c:strRef>
          </c:cat>
          <c:val>
            <c:numRef>
              <c:f>Sheet1!$AR$443:$AU$443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3"/>
          <c:order val="3"/>
          <c:tx>
            <c:strRef>
              <c:f>Sheet1!$AQ$444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Sheet1!$AV$444:$AY$444</c:f>
                <c:numCache>
                  <c:formatCode>General</c:formatCode>
                  <c:ptCount val="4"/>
                </c:numCache>
              </c:numRef>
            </c:plus>
            <c:minus>
              <c:numRef>
                <c:f>Sheet1!$AV$444:$AY$444</c:f>
                <c:numCache>
                  <c:formatCode>General</c:formatCode>
                  <c:ptCount val="4"/>
                </c:numCache>
              </c:numRef>
            </c:minus>
          </c:errBars>
          <c:cat>
            <c:strRef>
              <c:f>Sheet1!$AR$427:$AU$427</c:f>
              <c:strCache>
                <c:ptCount val="3"/>
                <c:pt idx="0">
                  <c:v>MPM2</c:v>
                </c:pt>
                <c:pt idx="1">
                  <c:v>110.602 </c:v>
                </c:pt>
                <c:pt idx="2">
                  <c:v>98.800 </c:v>
                </c:pt>
              </c:strCache>
            </c:strRef>
          </c:cat>
          <c:val>
            <c:numRef>
              <c:f>Sheet1!$AR$444:$AU$444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4"/>
          <c:order val="4"/>
          <c:tx>
            <c:strRef>
              <c:f>Sheet1!$AQ$445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Sheet1!$AV$445:$AY$445</c:f>
                <c:numCache>
                  <c:formatCode>General</c:formatCode>
                  <c:ptCount val="4"/>
                </c:numCache>
              </c:numRef>
            </c:plus>
            <c:minus>
              <c:numRef>
                <c:f>Sheet1!$AV$445:$AY$445</c:f>
                <c:numCache>
                  <c:formatCode>General</c:formatCode>
                  <c:ptCount val="4"/>
                </c:numCache>
              </c:numRef>
            </c:minus>
          </c:errBars>
          <c:cat>
            <c:strRef>
              <c:f>Sheet1!$AR$427:$AU$427</c:f>
              <c:strCache>
                <c:ptCount val="3"/>
                <c:pt idx="0">
                  <c:v>MPM2</c:v>
                </c:pt>
                <c:pt idx="1">
                  <c:v>110.602 </c:v>
                </c:pt>
                <c:pt idx="2">
                  <c:v>98.800 </c:v>
                </c:pt>
              </c:strCache>
            </c:strRef>
          </c:cat>
          <c:val>
            <c:numRef>
              <c:f>Sheet1!$AR$445:$AU$445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5"/>
          <c:order val="5"/>
          <c:tx>
            <c:strRef>
              <c:f>Sheet1!$AQ$446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Sheet1!$AV$446:$AY$446</c:f>
                <c:numCache>
                  <c:formatCode>General</c:formatCode>
                  <c:ptCount val="4"/>
                </c:numCache>
              </c:numRef>
            </c:plus>
            <c:minus>
              <c:numRef>
                <c:f>Sheet1!$AV$446:$AY$446</c:f>
                <c:numCache>
                  <c:formatCode>General</c:formatCode>
                  <c:ptCount val="4"/>
                </c:numCache>
              </c:numRef>
            </c:minus>
          </c:errBars>
          <c:cat>
            <c:strRef>
              <c:f>Sheet1!$AR$427:$AU$427</c:f>
              <c:strCache>
                <c:ptCount val="3"/>
                <c:pt idx="0">
                  <c:v>MPM2</c:v>
                </c:pt>
                <c:pt idx="1">
                  <c:v>110.602 </c:v>
                </c:pt>
                <c:pt idx="2">
                  <c:v>98.800 </c:v>
                </c:pt>
              </c:strCache>
            </c:strRef>
          </c:cat>
          <c:val>
            <c:numRef>
              <c:f>Sheet1!$AR$446:$AU$446</c:f>
              <c:numCache>
                <c:formatCode>0.0_);[Red]\(0.0\)</c:formatCode>
                <c:ptCount val="4"/>
              </c:numCache>
            </c:numRef>
          </c:val>
          <c:smooth val="0"/>
        </c:ser>
        <c:ser>
          <c:idx val="6"/>
          <c:order val="6"/>
          <c:tx>
            <c:strRef>
              <c:f>Sheet1!$AQ$447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Sheet1!$AV$447:$AY$447</c:f>
                <c:numCache>
                  <c:formatCode>General</c:formatCode>
                  <c:ptCount val="4"/>
                </c:numCache>
              </c:numRef>
            </c:plus>
            <c:minus>
              <c:numRef>
                <c:f>Sheet1!$AV$447:$AY$447</c:f>
                <c:numCache>
                  <c:formatCode>General</c:formatCode>
                  <c:ptCount val="4"/>
                </c:numCache>
              </c:numRef>
            </c:minus>
          </c:errBars>
          <c:cat>
            <c:strRef>
              <c:f>Sheet1!$AR$427:$AU$427</c:f>
              <c:strCache>
                <c:ptCount val="3"/>
                <c:pt idx="0">
                  <c:v>MPM2</c:v>
                </c:pt>
                <c:pt idx="1">
                  <c:v>110.602 </c:v>
                </c:pt>
                <c:pt idx="2">
                  <c:v>98.800 </c:v>
                </c:pt>
              </c:strCache>
            </c:strRef>
          </c:cat>
          <c:val>
            <c:numRef>
              <c:f>Sheet1!$AR$447:$AU$447</c:f>
              <c:numCache>
                <c:formatCode>0.0_);[Red]\(0.0\)</c:formatCode>
                <c:ptCount val="4"/>
                <c:pt idx="0">
                  <c:v>0</c:v>
                </c:pt>
                <c:pt idx="1">
                  <c:v>108.89965341695051</c:v>
                </c:pt>
                <c:pt idx="2">
                  <c:v>97.3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261232"/>
        <c:axId val="234261792"/>
      </c:lineChart>
      <c:catAx>
        <c:axId val="23426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4261792"/>
        <c:crosses val="autoZero"/>
        <c:auto val="1"/>
        <c:lblAlgn val="ctr"/>
        <c:lblOffset val="100"/>
        <c:noMultiLvlLbl val="0"/>
      </c:catAx>
      <c:valAx>
        <c:axId val="234261792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%</a:t>
                </a:r>
              </a:p>
            </c:rich>
          </c:tx>
          <c:overlay val="0"/>
        </c:title>
        <c:numFmt formatCode="#,##0_);\(#,##0\)" sourceLinked="0"/>
        <c:majorTickMark val="in"/>
        <c:minorTickMark val="none"/>
        <c:tickLblPos val="nextTo"/>
        <c:txPr>
          <a:bodyPr/>
          <a:lstStyle/>
          <a:p>
            <a:pPr>
              <a:defRPr sz="1200" b="1" i="0" baseline="0"/>
            </a:pPr>
            <a:endParaRPr lang="ko-KR"/>
          </a:p>
        </c:txPr>
        <c:crossAx val="23426123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7645593344011374"/>
          <c:y val="0.33829074338138082"/>
          <c:w val="0.12354406655990216"/>
          <c:h val="0.27003282076676527"/>
        </c:manualLayout>
      </c:layout>
      <c:overlay val="0"/>
      <c:txPr>
        <a:bodyPr/>
        <a:lstStyle/>
        <a:p>
          <a:pPr>
            <a:defRPr b="1" i="0" baseline="0"/>
          </a:pPr>
          <a:endParaRPr lang="ko-K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66.xml"/><Relationship Id="rId18" Type="http://schemas.openxmlformats.org/officeDocument/2006/relationships/chart" Target="../charts/chart71.xml"/><Relationship Id="rId26" Type="http://schemas.openxmlformats.org/officeDocument/2006/relationships/chart" Target="../charts/chart79.xml"/><Relationship Id="rId39" Type="http://schemas.openxmlformats.org/officeDocument/2006/relationships/chart" Target="../charts/chart92.xml"/><Relationship Id="rId21" Type="http://schemas.openxmlformats.org/officeDocument/2006/relationships/chart" Target="../charts/chart74.xml"/><Relationship Id="rId34" Type="http://schemas.openxmlformats.org/officeDocument/2006/relationships/chart" Target="../charts/chart87.xml"/><Relationship Id="rId42" Type="http://schemas.openxmlformats.org/officeDocument/2006/relationships/chart" Target="../charts/chart95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6" Type="http://schemas.openxmlformats.org/officeDocument/2006/relationships/chart" Target="../charts/chart69.xml"/><Relationship Id="rId20" Type="http://schemas.openxmlformats.org/officeDocument/2006/relationships/chart" Target="../charts/chart73.xml"/><Relationship Id="rId29" Type="http://schemas.openxmlformats.org/officeDocument/2006/relationships/chart" Target="../charts/chart82.xml"/><Relationship Id="rId41" Type="http://schemas.openxmlformats.org/officeDocument/2006/relationships/chart" Target="../charts/chart94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chart" Target="../charts/chart64.xml"/><Relationship Id="rId24" Type="http://schemas.openxmlformats.org/officeDocument/2006/relationships/chart" Target="../charts/chart77.xml"/><Relationship Id="rId32" Type="http://schemas.openxmlformats.org/officeDocument/2006/relationships/chart" Target="../charts/chart85.xml"/><Relationship Id="rId37" Type="http://schemas.openxmlformats.org/officeDocument/2006/relationships/chart" Target="../charts/chart90.xml"/><Relationship Id="rId40" Type="http://schemas.openxmlformats.org/officeDocument/2006/relationships/chart" Target="../charts/chart93.xml"/><Relationship Id="rId5" Type="http://schemas.openxmlformats.org/officeDocument/2006/relationships/chart" Target="../charts/chart58.xml"/><Relationship Id="rId15" Type="http://schemas.openxmlformats.org/officeDocument/2006/relationships/chart" Target="../charts/chart68.xml"/><Relationship Id="rId23" Type="http://schemas.openxmlformats.org/officeDocument/2006/relationships/chart" Target="../charts/chart76.xml"/><Relationship Id="rId28" Type="http://schemas.openxmlformats.org/officeDocument/2006/relationships/chart" Target="../charts/chart81.xml"/><Relationship Id="rId36" Type="http://schemas.openxmlformats.org/officeDocument/2006/relationships/chart" Target="../charts/chart89.xml"/><Relationship Id="rId10" Type="http://schemas.openxmlformats.org/officeDocument/2006/relationships/chart" Target="../charts/chart63.xml"/><Relationship Id="rId19" Type="http://schemas.openxmlformats.org/officeDocument/2006/relationships/chart" Target="../charts/chart72.xml"/><Relationship Id="rId31" Type="http://schemas.openxmlformats.org/officeDocument/2006/relationships/chart" Target="../charts/chart84.xml"/><Relationship Id="rId4" Type="http://schemas.openxmlformats.org/officeDocument/2006/relationships/chart" Target="../charts/chart57.xml"/><Relationship Id="rId9" Type="http://schemas.openxmlformats.org/officeDocument/2006/relationships/chart" Target="../charts/chart62.xml"/><Relationship Id="rId14" Type="http://schemas.openxmlformats.org/officeDocument/2006/relationships/chart" Target="../charts/chart67.xml"/><Relationship Id="rId22" Type="http://schemas.openxmlformats.org/officeDocument/2006/relationships/chart" Target="../charts/chart75.xml"/><Relationship Id="rId27" Type="http://schemas.openxmlformats.org/officeDocument/2006/relationships/chart" Target="../charts/chart80.xml"/><Relationship Id="rId30" Type="http://schemas.openxmlformats.org/officeDocument/2006/relationships/chart" Target="../charts/chart83.xml"/><Relationship Id="rId35" Type="http://schemas.openxmlformats.org/officeDocument/2006/relationships/chart" Target="../charts/chart88.xml"/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12" Type="http://schemas.openxmlformats.org/officeDocument/2006/relationships/chart" Target="../charts/chart65.xml"/><Relationship Id="rId17" Type="http://schemas.openxmlformats.org/officeDocument/2006/relationships/chart" Target="../charts/chart70.xml"/><Relationship Id="rId25" Type="http://schemas.openxmlformats.org/officeDocument/2006/relationships/chart" Target="../charts/chart78.xml"/><Relationship Id="rId33" Type="http://schemas.openxmlformats.org/officeDocument/2006/relationships/chart" Target="../charts/chart86.xml"/><Relationship Id="rId38" Type="http://schemas.openxmlformats.org/officeDocument/2006/relationships/chart" Target="../charts/chart9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368495</xdr:colOff>
      <xdr:row>417</xdr:row>
      <xdr:rowOff>165266</xdr:rowOff>
    </xdr:from>
    <xdr:to>
      <xdr:col>18</xdr:col>
      <xdr:colOff>526039</xdr:colOff>
      <xdr:row>442</xdr:row>
      <xdr:rowOff>188972</xdr:rowOff>
    </xdr:to>
    <xdr:graphicFrame macro="">
      <xdr:nvGraphicFramePr>
        <xdr:cNvPr id="5" name="차트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228189</xdr:colOff>
      <xdr:row>418</xdr:row>
      <xdr:rowOff>22322</xdr:rowOff>
    </xdr:from>
    <xdr:to>
      <xdr:col>30</xdr:col>
      <xdr:colOff>915818</xdr:colOff>
      <xdr:row>442</xdr:row>
      <xdr:rowOff>134114</xdr:rowOff>
    </xdr:to>
    <xdr:graphicFrame macro="">
      <xdr:nvGraphicFramePr>
        <xdr:cNvPr id="8" name="차트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524</xdr:row>
      <xdr:rowOff>153220</xdr:rowOff>
    </xdr:from>
    <xdr:to>
      <xdr:col>18</xdr:col>
      <xdr:colOff>48306</xdr:colOff>
      <xdr:row>549</xdr:row>
      <xdr:rowOff>98053</xdr:rowOff>
    </xdr:to>
    <xdr:graphicFrame macro="">
      <xdr:nvGraphicFramePr>
        <xdr:cNvPr id="9" name="차트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324970</xdr:colOff>
      <xdr:row>444</xdr:row>
      <xdr:rowOff>120343</xdr:rowOff>
    </xdr:from>
    <xdr:to>
      <xdr:col>16</xdr:col>
      <xdr:colOff>336176</xdr:colOff>
      <xdr:row>468</xdr:row>
      <xdr:rowOff>156883</xdr:rowOff>
    </xdr:to>
    <xdr:graphicFrame macro="">
      <xdr:nvGraphicFramePr>
        <xdr:cNvPr id="15" name="차트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246529</xdr:colOff>
      <xdr:row>444</xdr:row>
      <xdr:rowOff>64778</xdr:rowOff>
    </xdr:from>
    <xdr:to>
      <xdr:col>30</xdr:col>
      <xdr:colOff>1509737</xdr:colOff>
      <xdr:row>468</xdr:row>
      <xdr:rowOff>104546</xdr:rowOff>
    </xdr:to>
    <xdr:graphicFrame macro="">
      <xdr:nvGraphicFramePr>
        <xdr:cNvPr id="18" name="차트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281268</xdr:colOff>
      <xdr:row>524</xdr:row>
      <xdr:rowOff>177754</xdr:rowOff>
    </xdr:from>
    <xdr:to>
      <xdr:col>30</xdr:col>
      <xdr:colOff>976032</xdr:colOff>
      <xdr:row>549</xdr:row>
      <xdr:rowOff>53788</xdr:rowOff>
    </xdr:to>
    <xdr:graphicFrame macro="">
      <xdr:nvGraphicFramePr>
        <xdr:cNvPr id="20" name="차트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408129</xdr:colOff>
      <xdr:row>859</xdr:row>
      <xdr:rowOff>117055</xdr:rowOff>
    </xdr:from>
    <xdr:to>
      <xdr:col>30</xdr:col>
      <xdr:colOff>515471</xdr:colOff>
      <xdr:row>884</xdr:row>
      <xdr:rowOff>44825</xdr:rowOff>
    </xdr:to>
    <xdr:graphicFrame macro="">
      <xdr:nvGraphicFramePr>
        <xdr:cNvPr id="61" name="차트 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1378324</xdr:colOff>
      <xdr:row>469</xdr:row>
      <xdr:rowOff>53230</xdr:rowOff>
    </xdr:from>
    <xdr:to>
      <xdr:col>16</xdr:col>
      <xdr:colOff>403412</xdr:colOff>
      <xdr:row>494</xdr:row>
      <xdr:rowOff>86847</xdr:rowOff>
    </xdr:to>
    <xdr:graphicFrame macro="">
      <xdr:nvGraphicFramePr>
        <xdr:cNvPr id="62" name="차트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1456764</xdr:colOff>
      <xdr:row>496</xdr:row>
      <xdr:rowOff>49495</xdr:rowOff>
    </xdr:from>
    <xdr:to>
      <xdr:col>15</xdr:col>
      <xdr:colOff>313765</xdr:colOff>
      <xdr:row>520</xdr:row>
      <xdr:rowOff>145677</xdr:rowOff>
    </xdr:to>
    <xdr:graphicFrame macro="">
      <xdr:nvGraphicFramePr>
        <xdr:cNvPr id="63" name="차트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93848</xdr:colOff>
      <xdr:row>469</xdr:row>
      <xdr:rowOff>18209</xdr:rowOff>
    </xdr:from>
    <xdr:to>
      <xdr:col>30</xdr:col>
      <xdr:colOff>1459845</xdr:colOff>
      <xdr:row>494</xdr:row>
      <xdr:rowOff>48463</xdr:rowOff>
    </xdr:to>
    <xdr:graphicFrame macro="">
      <xdr:nvGraphicFramePr>
        <xdr:cNvPr id="64" name="차트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448236</xdr:colOff>
      <xdr:row>496</xdr:row>
      <xdr:rowOff>7004</xdr:rowOff>
    </xdr:from>
    <xdr:to>
      <xdr:col>30</xdr:col>
      <xdr:colOff>1142153</xdr:colOff>
      <xdr:row>520</xdr:row>
      <xdr:rowOff>100853</xdr:rowOff>
    </xdr:to>
    <xdr:graphicFrame macro="">
      <xdr:nvGraphicFramePr>
        <xdr:cNvPr id="65" name="차트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609</xdr:row>
      <xdr:rowOff>119147</xdr:rowOff>
    </xdr:from>
    <xdr:to>
      <xdr:col>18</xdr:col>
      <xdr:colOff>223371</xdr:colOff>
      <xdr:row>638</xdr:row>
      <xdr:rowOff>69231</xdr:rowOff>
    </xdr:to>
    <xdr:graphicFrame macro="">
      <xdr:nvGraphicFramePr>
        <xdr:cNvPr id="66" name="차트 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18</xdr:col>
      <xdr:colOff>451785</xdr:colOff>
      <xdr:row>609</xdr:row>
      <xdr:rowOff>31190</xdr:rowOff>
    </xdr:from>
    <xdr:to>
      <xdr:col>30</xdr:col>
      <xdr:colOff>1195482</xdr:colOff>
      <xdr:row>638</xdr:row>
      <xdr:rowOff>22412</xdr:rowOff>
    </xdr:to>
    <xdr:graphicFrame macro="">
      <xdr:nvGraphicFramePr>
        <xdr:cNvPr id="67" name="차트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347382</xdr:colOff>
      <xdr:row>638</xdr:row>
      <xdr:rowOff>131391</xdr:rowOff>
    </xdr:from>
    <xdr:to>
      <xdr:col>16</xdr:col>
      <xdr:colOff>414058</xdr:colOff>
      <xdr:row>663</xdr:row>
      <xdr:rowOff>11206</xdr:rowOff>
    </xdr:to>
    <xdr:graphicFrame macro="">
      <xdr:nvGraphicFramePr>
        <xdr:cNvPr id="68" name="차트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18</xdr:col>
      <xdr:colOff>112059</xdr:colOff>
      <xdr:row>638</xdr:row>
      <xdr:rowOff>146797</xdr:rowOff>
    </xdr:from>
    <xdr:to>
      <xdr:col>30</xdr:col>
      <xdr:colOff>811959</xdr:colOff>
      <xdr:row>663</xdr:row>
      <xdr:rowOff>22412</xdr:rowOff>
    </xdr:to>
    <xdr:graphicFrame macro="">
      <xdr:nvGraphicFramePr>
        <xdr:cNvPr id="69" name="차트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100852</xdr:colOff>
      <xdr:row>663</xdr:row>
      <xdr:rowOff>166594</xdr:rowOff>
    </xdr:from>
    <xdr:to>
      <xdr:col>18</xdr:col>
      <xdr:colOff>282947</xdr:colOff>
      <xdr:row>688</xdr:row>
      <xdr:rowOff>196849</xdr:rowOff>
    </xdr:to>
    <xdr:graphicFrame macro="">
      <xdr:nvGraphicFramePr>
        <xdr:cNvPr id="70" name="차트 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18</xdr:col>
      <xdr:colOff>435536</xdr:colOff>
      <xdr:row>663</xdr:row>
      <xdr:rowOff>180042</xdr:rowOff>
    </xdr:from>
    <xdr:to>
      <xdr:col>30</xdr:col>
      <xdr:colOff>1144308</xdr:colOff>
      <xdr:row>689</xdr:row>
      <xdr:rowOff>6911</xdr:rowOff>
    </xdr:to>
    <xdr:graphicFrame macro="">
      <xdr:nvGraphicFramePr>
        <xdr:cNvPr id="71" name="차트 7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1618689</xdr:colOff>
      <xdr:row>690</xdr:row>
      <xdr:rowOff>58272</xdr:rowOff>
    </xdr:from>
    <xdr:to>
      <xdr:col>15</xdr:col>
      <xdr:colOff>493059</xdr:colOff>
      <xdr:row>714</xdr:row>
      <xdr:rowOff>158003</xdr:rowOff>
    </xdr:to>
    <xdr:graphicFrame macro="">
      <xdr:nvGraphicFramePr>
        <xdr:cNvPr id="72" name="차트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18</xdr:col>
      <xdr:colOff>78441</xdr:colOff>
      <xdr:row>689</xdr:row>
      <xdr:rowOff>201707</xdr:rowOff>
    </xdr:from>
    <xdr:to>
      <xdr:col>30</xdr:col>
      <xdr:colOff>776942</xdr:colOff>
      <xdr:row>714</xdr:row>
      <xdr:rowOff>78443</xdr:rowOff>
    </xdr:to>
    <xdr:graphicFrame macro="">
      <xdr:nvGraphicFramePr>
        <xdr:cNvPr id="73" name="차트 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201706</xdr:colOff>
      <xdr:row>741</xdr:row>
      <xdr:rowOff>201706</xdr:rowOff>
    </xdr:from>
    <xdr:to>
      <xdr:col>16</xdr:col>
      <xdr:colOff>209176</xdr:colOff>
      <xdr:row>766</xdr:row>
      <xdr:rowOff>100853</xdr:rowOff>
    </xdr:to>
    <xdr:graphicFrame macro="">
      <xdr:nvGraphicFramePr>
        <xdr:cNvPr id="74" name="차트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425824</xdr:colOff>
      <xdr:row>716</xdr:row>
      <xdr:rowOff>0</xdr:rowOff>
    </xdr:from>
    <xdr:to>
      <xdr:col>16</xdr:col>
      <xdr:colOff>321235</xdr:colOff>
      <xdr:row>741</xdr:row>
      <xdr:rowOff>39781</xdr:rowOff>
    </xdr:to>
    <xdr:graphicFrame macro="">
      <xdr:nvGraphicFramePr>
        <xdr:cNvPr id="75" name="차트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19</xdr:col>
      <xdr:colOff>0</xdr:colOff>
      <xdr:row>716</xdr:row>
      <xdr:rowOff>0</xdr:rowOff>
    </xdr:from>
    <xdr:to>
      <xdr:col>30</xdr:col>
      <xdr:colOff>1299322</xdr:colOff>
      <xdr:row>741</xdr:row>
      <xdr:rowOff>39781</xdr:rowOff>
    </xdr:to>
    <xdr:graphicFrame macro="">
      <xdr:nvGraphicFramePr>
        <xdr:cNvPr id="76" name="차트 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19</xdr:col>
      <xdr:colOff>11206</xdr:colOff>
      <xdr:row>742</xdr:row>
      <xdr:rowOff>11204</xdr:rowOff>
    </xdr:from>
    <xdr:to>
      <xdr:col>30</xdr:col>
      <xdr:colOff>1266265</xdr:colOff>
      <xdr:row>766</xdr:row>
      <xdr:rowOff>123265</xdr:rowOff>
    </xdr:to>
    <xdr:graphicFrame macro="">
      <xdr:nvGraphicFramePr>
        <xdr:cNvPr id="77" name="차트 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513977</xdr:colOff>
      <xdr:row>828</xdr:row>
      <xdr:rowOff>171824</xdr:rowOff>
    </xdr:from>
    <xdr:to>
      <xdr:col>17</xdr:col>
      <xdr:colOff>22412</xdr:colOff>
      <xdr:row>857</xdr:row>
      <xdr:rowOff>125319</xdr:rowOff>
    </xdr:to>
    <xdr:graphicFrame macro="">
      <xdr:nvGraphicFramePr>
        <xdr:cNvPr id="78" name="차트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17</xdr:col>
      <xdr:colOff>390712</xdr:colOff>
      <xdr:row>828</xdr:row>
      <xdr:rowOff>197222</xdr:rowOff>
    </xdr:from>
    <xdr:to>
      <xdr:col>30</xdr:col>
      <xdr:colOff>1400735</xdr:colOff>
      <xdr:row>857</xdr:row>
      <xdr:rowOff>168088</xdr:rowOff>
    </xdr:to>
    <xdr:graphicFrame macro="">
      <xdr:nvGraphicFramePr>
        <xdr:cNvPr id="79" name="차트 7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1252137</xdr:colOff>
      <xdr:row>859</xdr:row>
      <xdr:rowOff>73620</xdr:rowOff>
    </xdr:from>
    <xdr:to>
      <xdr:col>15</xdr:col>
      <xdr:colOff>123265</xdr:colOff>
      <xdr:row>884</xdr:row>
      <xdr:rowOff>0</xdr:rowOff>
    </xdr:to>
    <xdr:graphicFrame macro="">
      <xdr:nvGraphicFramePr>
        <xdr:cNvPr id="80" name="차트 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554</xdr:row>
      <xdr:rowOff>127000</xdr:rowOff>
    </xdr:from>
    <xdr:to>
      <xdr:col>17</xdr:col>
      <xdr:colOff>371475</xdr:colOff>
      <xdr:row>582</xdr:row>
      <xdr:rowOff>17181</xdr:rowOff>
    </xdr:to>
    <xdr:graphicFrame macro="">
      <xdr:nvGraphicFramePr>
        <xdr:cNvPr id="81" name="차트 8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17</xdr:col>
      <xdr:colOff>565151</xdr:colOff>
      <xdr:row>555</xdr:row>
      <xdr:rowOff>101600</xdr:rowOff>
    </xdr:from>
    <xdr:to>
      <xdr:col>30</xdr:col>
      <xdr:colOff>1437410</xdr:colOff>
      <xdr:row>580</xdr:row>
      <xdr:rowOff>150906</xdr:rowOff>
    </xdr:to>
    <xdr:graphicFrame macro="">
      <xdr:nvGraphicFramePr>
        <xdr:cNvPr id="82" name="차트 8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1462369</xdr:colOff>
      <xdr:row>584</xdr:row>
      <xdr:rowOff>70597</xdr:rowOff>
    </xdr:from>
    <xdr:to>
      <xdr:col>15</xdr:col>
      <xdr:colOff>336177</xdr:colOff>
      <xdr:row>608</xdr:row>
      <xdr:rowOff>168089</xdr:rowOff>
    </xdr:to>
    <xdr:graphicFrame macro="">
      <xdr:nvGraphicFramePr>
        <xdr:cNvPr id="83" name="차트 8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19</xdr:col>
      <xdr:colOff>0</xdr:colOff>
      <xdr:row>583</xdr:row>
      <xdr:rowOff>156882</xdr:rowOff>
    </xdr:from>
    <xdr:to>
      <xdr:col>30</xdr:col>
      <xdr:colOff>1281545</xdr:colOff>
      <xdr:row>608</xdr:row>
      <xdr:rowOff>112059</xdr:rowOff>
    </xdr:to>
    <xdr:graphicFrame macro="">
      <xdr:nvGraphicFramePr>
        <xdr:cNvPr id="84" name="차트 8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771</xdr:row>
      <xdr:rowOff>76200</xdr:rowOff>
    </xdr:from>
    <xdr:to>
      <xdr:col>18</xdr:col>
      <xdr:colOff>92075</xdr:colOff>
      <xdr:row>800</xdr:row>
      <xdr:rowOff>131108</xdr:rowOff>
    </xdr:to>
    <xdr:graphicFrame macro="">
      <xdr:nvGraphicFramePr>
        <xdr:cNvPr id="85" name="차트 8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19</xdr:col>
      <xdr:colOff>0</xdr:colOff>
      <xdr:row>772</xdr:row>
      <xdr:rowOff>152400</xdr:rowOff>
    </xdr:from>
    <xdr:to>
      <xdr:col>30</xdr:col>
      <xdr:colOff>1259541</xdr:colOff>
      <xdr:row>798</xdr:row>
      <xdr:rowOff>203638</xdr:rowOff>
    </xdr:to>
    <xdr:graphicFrame macro="">
      <xdr:nvGraphicFramePr>
        <xdr:cNvPr id="86" name="차트 8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779928</xdr:colOff>
      <xdr:row>802</xdr:row>
      <xdr:rowOff>138953</xdr:rowOff>
    </xdr:from>
    <xdr:to>
      <xdr:col>16</xdr:col>
      <xdr:colOff>563283</xdr:colOff>
      <xdr:row>827</xdr:row>
      <xdr:rowOff>169209</xdr:rowOff>
    </xdr:to>
    <xdr:graphicFrame macro="">
      <xdr:nvGraphicFramePr>
        <xdr:cNvPr id="87" name="차트 8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18</xdr:col>
      <xdr:colOff>478115</xdr:colOff>
      <xdr:row>801</xdr:row>
      <xdr:rowOff>8220</xdr:rowOff>
    </xdr:from>
    <xdr:to>
      <xdr:col>30</xdr:col>
      <xdr:colOff>1176617</xdr:colOff>
      <xdr:row>825</xdr:row>
      <xdr:rowOff>112060</xdr:rowOff>
    </xdr:to>
    <xdr:graphicFrame macro="">
      <xdr:nvGraphicFramePr>
        <xdr:cNvPr id="88" name="차트 8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46</xdr:col>
      <xdr:colOff>676088</xdr:colOff>
      <xdr:row>420</xdr:row>
      <xdr:rowOff>14193</xdr:rowOff>
    </xdr:from>
    <xdr:to>
      <xdr:col>55</xdr:col>
      <xdr:colOff>44823</xdr:colOff>
      <xdr:row>438</xdr:row>
      <xdr:rowOff>119529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47</xdr:col>
      <xdr:colOff>0</xdr:colOff>
      <xdr:row>445</xdr:row>
      <xdr:rowOff>0</xdr:rowOff>
    </xdr:from>
    <xdr:to>
      <xdr:col>55</xdr:col>
      <xdr:colOff>56029</xdr:colOff>
      <xdr:row>463</xdr:row>
      <xdr:rowOff>105336</xdr:rowOff>
    </xdr:to>
    <xdr:graphicFrame macro="">
      <xdr:nvGraphicFramePr>
        <xdr:cNvPr id="37" name="차트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47</xdr:col>
      <xdr:colOff>0</xdr:colOff>
      <xdr:row>529</xdr:row>
      <xdr:rowOff>0</xdr:rowOff>
    </xdr:from>
    <xdr:to>
      <xdr:col>55</xdr:col>
      <xdr:colOff>58163</xdr:colOff>
      <xdr:row>547</xdr:row>
      <xdr:rowOff>105337</xdr:rowOff>
    </xdr:to>
    <xdr:graphicFrame macro="">
      <xdr:nvGraphicFramePr>
        <xdr:cNvPr id="38" name="차트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47</xdr:col>
      <xdr:colOff>0</xdr:colOff>
      <xdr:row>472</xdr:row>
      <xdr:rowOff>0</xdr:rowOff>
    </xdr:from>
    <xdr:to>
      <xdr:col>55</xdr:col>
      <xdr:colOff>56029</xdr:colOff>
      <xdr:row>490</xdr:row>
      <xdr:rowOff>105335</xdr:rowOff>
    </xdr:to>
    <xdr:graphicFrame macro="">
      <xdr:nvGraphicFramePr>
        <xdr:cNvPr id="39" name="차트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47</xdr:col>
      <xdr:colOff>9071</xdr:colOff>
      <xdr:row>613</xdr:row>
      <xdr:rowOff>27214</xdr:rowOff>
    </xdr:from>
    <xdr:to>
      <xdr:col>55</xdr:col>
      <xdr:colOff>67234</xdr:colOff>
      <xdr:row>631</xdr:row>
      <xdr:rowOff>132551</xdr:rowOff>
    </xdr:to>
    <xdr:graphicFrame macro="">
      <xdr:nvGraphicFramePr>
        <xdr:cNvPr id="40" name="차트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47</xdr:col>
      <xdr:colOff>0</xdr:colOff>
      <xdr:row>637</xdr:row>
      <xdr:rowOff>0</xdr:rowOff>
    </xdr:from>
    <xdr:to>
      <xdr:col>55</xdr:col>
      <xdr:colOff>58163</xdr:colOff>
      <xdr:row>655</xdr:row>
      <xdr:rowOff>105337</xdr:rowOff>
    </xdr:to>
    <xdr:graphicFrame macro="">
      <xdr:nvGraphicFramePr>
        <xdr:cNvPr id="41" name="차트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47</xdr:col>
      <xdr:colOff>0</xdr:colOff>
      <xdr:row>501</xdr:row>
      <xdr:rowOff>0</xdr:rowOff>
    </xdr:from>
    <xdr:to>
      <xdr:col>55</xdr:col>
      <xdr:colOff>56029</xdr:colOff>
      <xdr:row>519</xdr:row>
      <xdr:rowOff>105335</xdr:rowOff>
    </xdr:to>
    <xdr:graphicFrame macro="">
      <xdr:nvGraphicFramePr>
        <xdr:cNvPr id="42" name="차트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47</xdr:col>
      <xdr:colOff>0</xdr:colOff>
      <xdr:row>556</xdr:row>
      <xdr:rowOff>0</xdr:rowOff>
    </xdr:from>
    <xdr:to>
      <xdr:col>55</xdr:col>
      <xdr:colOff>58163</xdr:colOff>
      <xdr:row>574</xdr:row>
      <xdr:rowOff>105337</xdr:rowOff>
    </xdr:to>
    <xdr:graphicFrame macro="">
      <xdr:nvGraphicFramePr>
        <xdr:cNvPr id="43" name="차트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47</xdr:col>
      <xdr:colOff>0</xdr:colOff>
      <xdr:row>586</xdr:row>
      <xdr:rowOff>0</xdr:rowOff>
    </xdr:from>
    <xdr:to>
      <xdr:col>55</xdr:col>
      <xdr:colOff>58163</xdr:colOff>
      <xdr:row>604</xdr:row>
      <xdr:rowOff>105337</xdr:rowOff>
    </xdr:to>
    <xdr:graphicFrame macro="">
      <xdr:nvGraphicFramePr>
        <xdr:cNvPr id="44" name="차트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47</xdr:col>
      <xdr:colOff>0</xdr:colOff>
      <xdr:row>664</xdr:row>
      <xdr:rowOff>0</xdr:rowOff>
    </xdr:from>
    <xdr:to>
      <xdr:col>55</xdr:col>
      <xdr:colOff>58163</xdr:colOff>
      <xdr:row>682</xdr:row>
      <xdr:rowOff>105338</xdr:rowOff>
    </xdr:to>
    <xdr:graphicFrame macro="">
      <xdr:nvGraphicFramePr>
        <xdr:cNvPr id="46" name="차트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47</xdr:col>
      <xdr:colOff>0</xdr:colOff>
      <xdr:row>689</xdr:row>
      <xdr:rowOff>0</xdr:rowOff>
    </xdr:from>
    <xdr:to>
      <xdr:col>55</xdr:col>
      <xdr:colOff>58163</xdr:colOff>
      <xdr:row>707</xdr:row>
      <xdr:rowOff>105338</xdr:rowOff>
    </xdr:to>
    <xdr:graphicFrame macro="">
      <xdr:nvGraphicFramePr>
        <xdr:cNvPr id="47" name="차트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47</xdr:col>
      <xdr:colOff>0</xdr:colOff>
      <xdr:row>718</xdr:row>
      <xdr:rowOff>0</xdr:rowOff>
    </xdr:from>
    <xdr:to>
      <xdr:col>55</xdr:col>
      <xdr:colOff>58163</xdr:colOff>
      <xdr:row>736</xdr:row>
      <xdr:rowOff>105338</xdr:rowOff>
    </xdr:to>
    <xdr:graphicFrame macro="">
      <xdr:nvGraphicFramePr>
        <xdr:cNvPr id="48" name="차트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47</xdr:col>
      <xdr:colOff>0</xdr:colOff>
      <xdr:row>745</xdr:row>
      <xdr:rowOff>0</xdr:rowOff>
    </xdr:from>
    <xdr:to>
      <xdr:col>55</xdr:col>
      <xdr:colOff>58163</xdr:colOff>
      <xdr:row>763</xdr:row>
      <xdr:rowOff>105338</xdr:rowOff>
    </xdr:to>
    <xdr:graphicFrame macro="">
      <xdr:nvGraphicFramePr>
        <xdr:cNvPr id="49" name="차트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47</xdr:col>
      <xdr:colOff>0</xdr:colOff>
      <xdr:row>773</xdr:row>
      <xdr:rowOff>0</xdr:rowOff>
    </xdr:from>
    <xdr:to>
      <xdr:col>55</xdr:col>
      <xdr:colOff>58163</xdr:colOff>
      <xdr:row>791</xdr:row>
      <xdr:rowOff>105338</xdr:rowOff>
    </xdr:to>
    <xdr:graphicFrame macro="">
      <xdr:nvGraphicFramePr>
        <xdr:cNvPr id="50" name="차트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46</xdr:col>
      <xdr:colOff>671285</xdr:colOff>
      <xdr:row>801</xdr:row>
      <xdr:rowOff>36285</xdr:rowOff>
    </xdr:from>
    <xdr:to>
      <xdr:col>55</xdr:col>
      <xdr:colOff>40020</xdr:colOff>
      <xdr:row>819</xdr:row>
      <xdr:rowOff>141623</xdr:rowOff>
    </xdr:to>
    <xdr:graphicFrame macro="">
      <xdr:nvGraphicFramePr>
        <xdr:cNvPr id="51" name="차트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47</xdr:col>
      <xdr:colOff>63500</xdr:colOff>
      <xdr:row>830</xdr:row>
      <xdr:rowOff>9071</xdr:rowOff>
    </xdr:from>
    <xdr:to>
      <xdr:col>55</xdr:col>
      <xdr:colOff>121663</xdr:colOff>
      <xdr:row>848</xdr:row>
      <xdr:rowOff>114409</xdr:rowOff>
    </xdr:to>
    <xdr:graphicFrame macro="">
      <xdr:nvGraphicFramePr>
        <xdr:cNvPr id="52" name="차트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47</xdr:col>
      <xdr:colOff>0</xdr:colOff>
      <xdr:row>867</xdr:row>
      <xdr:rowOff>0</xdr:rowOff>
    </xdr:from>
    <xdr:to>
      <xdr:col>55</xdr:col>
      <xdr:colOff>58163</xdr:colOff>
      <xdr:row>885</xdr:row>
      <xdr:rowOff>105338</xdr:rowOff>
    </xdr:to>
    <xdr:graphicFrame macro="">
      <xdr:nvGraphicFramePr>
        <xdr:cNvPr id="53" name="차트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43</xdr:col>
      <xdr:colOff>940954</xdr:colOff>
      <xdr:row>3</xdr:row>
      <xdr:rowOff>36946</xdr:rowOff>
    </xdr:from>
    <xdr:to>
      <xdr:col>54</xdr:col>
      <xdr:colOff>496454</xdr:colOff>
      <xdr:row>18</xdr:row>
      <xdr:rowOff>138545</xdr:rowOff>
    </xdr:to>
    <xdr:graphicFrame macro="">
      <xdr:nvGraphicFramePr>
        <xdr:cNvPr id="3" name="차트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123825</xdr:rowOff>
    </xdr:from>
    <xdr:to>
      <xdr:col>19</xdr:col>
      <xdr:colOff>274132</xdr:colOff>
      <xdr:row>28</xdr:row>
      <xdr:rowOff>31960</xdr:rowOff>
    </xdr:to>
    <xdr:graphicFrame macro="">
      <xdr:nvGraphicFramePr>
        <xdr:cNvPr id="2" name="차트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266700</xdr:colOff>
      <xdr:row>0</xdr:row>
      <xdr:rowOff>426720</xdr:rowOff>
    </xdr:from>
    <xdr:to>
      <xdr:col>71</xdr:col>
      <xdr:colOff>60960</xdr:colOff>
      <xdr:row>100</xdr:row>
      <xdr:rowOff>0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295275</xdr:colOff>
      <xdr:row>103</xdr:row>
      <xdr:rowOff>95250</xdr:rowOff>
    </xdr:from>
    <xdr:to>
      <xdr:col>71</xdr:col>
      <xdr:colOff>89535</xdr:colOff>
      <xdr:row>194</xdr:row>
      <xdr:rowOff>0</xdr:rowOff>
    </xdr:to>
    <xdr:graphicFrame macro="">
      <xdr:nvGraphicFramePr>
        <xdr:cNvPr id="4" name="차트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37</xdr:col>
      <xdr:colOff>266700</xdr:colOff>
      <xdr:row>0</xdr:row>
      <xdr:rowOff>426720</xdr:rowOff>
    </xdr:from>
    <xdr:to>
      <xdr:col>77</xdr:col>
      <xdr:colOff>60960</xdr:colOff>
      <xdr:row>186</xdr:row>
      <xdr:rowOff>0</xdr:rowOff>
    </xdr:to>
    <xdr:graphicFrame macro="">
      <xdr:nvGraphicFramePr>
        <xdr:cNvPr id="5" name="차트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419099</xdr:colOff>
      <xdr:row>311</xdr:row>
      <xdr:rowOff>190499</xdr:rowOff>
    </xdr:from>
    <xdr:to>
      <xdr:col>27</xdr:col>
      <xdr:colOff>76199</xdr:colOff>
      <xdr:row>367</xdr:row>
      <xdr:rowOff>190500</xdr:rowOff>
    </xdr:to>
    <xdr:graphicFrame macro="">
      <xdr:nvGraphicFramePr>
        <xdr:cNvPr id="6" name="차트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37</xdr:col>
      <xdr:colOff>295275</xdr:colOff>
      <xdr:row>189</xdr:row>
      <xdr:rowOff>95250</xdr:rowOff>
    </xdr:from>
    <xdr:to>
      <xdr:col>77</xdr:col>
      <xdr:colOff>89535</xdr:colOff>
      <xdr:row>318</xdr:row>
      <xdr:rowOff>0</xdr:rowOff>
    </xdr:to>
    <xdr:graphicFrame macro="">
      <xdr:nvGraphicFramePr>
        <xdr:cNvPr id="7" name="차트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289891</xdr:colOff>
      <xdr:row>369</xdr:row>
      <xdr:rowOff>100358</xdr:rowOff>
    </xdr:from>
    <xdr:to>
      <xdr:col>12</xdr:col>
      <xdr:colOff>448641</xdr:colOff>
      <xdr:row>399</xdr:row>
      <xdr:rowOff>107674</xdr:rowOff>
    </xdr:to>
    <xdr:graphicFrame macro="">
      <xdr:nvGraphicFramePr>
        <xdr:cNvPr id="8" name="차트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156395</xdr:colOff>
      <xdr:row>428</xdr:row>
      <xdr:rowOff>23792</xdr:rowOff>
    </xdr:from>
    <xdr:to>
      <xdr:col>12</xdr:col>
      <xdr:colOff>378645</xdr:colOff>
      <xdr:row>456</xdr:row>
      <xdr:rowOff>38976</xdr:rowOff>
    </xdr:to>
    <xdr:graphicFrame macro="">
      <xdr:nvGraphicFramePr>
        <xdr:cNvPr id="9" name="차트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45555</xdr:colOff>
      <xdr:row>369</xdr:row>
      <xdr:rowOff>110435</xdr:rowOff>
    </xdr:from>
    <xdr:to>
      <xdr:col>27</xdr:col>
      <xdr:colOff>463828</xdr:colOff>
      <xdr:row>399</xdr:row>
      <xdr:rowOff>49695</xdr:rowOff>
    </xdr:to>
    <xdr:graphicFrame macro="">
      <xdr:nvGraphicFramePr>
        <xdr:cNvPr id="10" name="차트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37</xdr:col>
      <xdr:colOff>546166</xdr:colOff>
      <xdr:row>391</xdr:row>
      <xdr:rowOff>212424</xdr:rowOff>
    </xdr:from>
    <xdr:to>
      <xdr:col>49</xdr:col>
      <xdr:colOff>673165</xdr:colOff>
      <xdr:row>417</xdr:row>
      <xdr:rowOff>107185</xdr:rowOff>
    </xdr:to>
    <xdr:graphicFrame macro="">
      <xdr:nvGraphicFramePr>
        <xdr:cNvPr id="11" name="차트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11042</xdr:colOff>
      <xdr:row>425</xdr:row>
      <xdr:rowOff>7594</xdr:rowOff>
    </xdr:from>
    <xdr:to>
      <xdr:col>27</xdr:col>
      <xdr:colOff>463827</xdr:colOff>
      <xdr:row>453</xdr:row>
      <xdr:rowOff>16565</xdr:rowOff>
    </xdr:to>
    <xdr:graphicFrame macro="">
      <xdr:nvGraphicFramePr>
        <xdr:cNvPr id="12" name="차트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38</xdr:col>
      <xdr:colOff>515470</xdr:colOff>
      <xdr:row>441</xdr:row>
      <xdr:rowOff>44825</xdr:rowOff>
    </xdr:from>
    <xdr:to>
      <xdr:col>48</xdr:col>
      <xdr:colOff>437029</xdr:colOff>
      <xdr:row>465</xdr:row>
      <xdr:rowOff>201706</xdr:rowOff>
    </xdr:to>
    <xdr:graphicFrame macro="">
      <xdr:nvGraphicFramePr>
        <xdr:cNvPr id="13" name="차트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265043</xdr:colOff>
      <xdr:row>400</xdr:row>
      <xdr:rowOff>8286</xdr:rowOff>
    </xdr:from>
    <xdr:to>
      <xdr:col>12</xdr:col>
      <xdr:colOff>423793</xdr:colOff>
      <xdr:row>427</xdr:row>
      <xdr:rowOff>168088</xdr:rowOff>
    </xdr:to>
    <xdr:graphicFrame macro="">
      <xdr:nvGraphicFramePr>
        <xdr:cNvPr id="14" name="차트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282584</xdr:colOff>
      <xdr:row>456</xdr:row>
      <xdr:rowOff>134470</xdr:rowOff>
    </xdr:from>
    <xdr:to>
      <xdr:col>12</xdr:col>
      <xdr:colOff>504834</xdr:colOff>
      <xdr:row>480</xdr:row>
      <xdr:rowOff>198296</xdr:rowOff>
    </xdr:to>
    <xdr:graphicFrame macro="">
      <xdr:nvGraphicFramePr>
        <xdr:cNvPr id="15" name="차트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24848</xdr:colOff>
      <xdr:row>399</xdr:row>
      <xdr:rowOff>182218</xdr:rowOff>
    </xdr:from>
    <xdr:to>
      <xdr:col>27</xdr:col>
      <xdr:colOff>480392</xdr:colOff>
      <xdr:row>422</xdr:row>
      <xdr:rowOff>24848</xdr:rowOff>
    </xdr:to>
    <xdr:graphicFrame macro="">
      <xdr:nvGraphicFramePr>
        <xdr:cNvPr id="16" name="차트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8282</xdr:colOff>
      <xdr:row>454</xdr:row>
      <xdr:rowOff>8282</xdr:rowOff>
    </xdr:from>
    <xdr:to>
      <xdr:col>27</xdr:col>
      <xdr:colOff>472109</xdr:colOff>
      <xdr:row>478</xdr:row>
      <xdr:rowOff>49696</xdr:rowOff>
    </xdr:to>
    <xdr:graphicFrame macro="">
      <xdr:nvGraphicFramePr>
        <xdr:cNvPr id="17" name="차트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588065</xdr:colOff>
      <xdr:row>417</xdr:row>
      <xdr:rowOff>209499</xdr:rowOff>
    </xdr:from>
    <xdr:to>
      <xdr:col>50</xdr:col>
      <xdr:colOff>31505</xdr:colOff>
      <xdr:row>439</xdr:row>
      <xdr:rowOff>162239</xdr:rowOff>
    </xdr:to>
    <xdr:graphicFrame macro="">
      <xdr:nvGraphicFramePr>
        <xdr:cNvPr id="18" name="차트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0</xdr:colOff>
      <xdr:row>480</xdr:row>
      <xdr:rowOff>0</xdr:rowOff>
    </xdr:from>
    <xdr:to>
      <xdr:col>27</xdr:col>
      <xdr:colOff>452785</xdr:colOff>
      <xdr:row>505</xdr:row>
      <xdr:rowOff>8971</xdr:rowOff>
    </xdr:to>
    <xdr:graphicFrame macro="">
      <xdr:nvGraphicFramePr>
        <xdr:cNvPr id="19" name="차트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11205</xdr:colOff>
      <xdr:row>505</xdr:row>
      <xdr:rowOff>156882</xdr:rowOff>
    </xdr:from>
    <xdr:to>
      <xdr:col>27</xdr:col>
      <xdr:colOff>475032</xdr:colOff>
      <xdr:row>533</xdr:row>
      <xdr:rowOff>198296</xdr:rowOff>
    </xdr:to>
    <xdr:graphicFrame macro="">
      <xdr:nvGraphicFramePr>
        <xdr:cNvPr id="20" name="차트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37</xdr:col>
      <xdr:colOff>683558</xdr:colOff>
      <xdr:row>467</xdr:row>
      <xdr:rowOff>0</xdr:rowOff>
    </xdr:from>
    <xdr:to>
      <xdr:col>57</xdr:col>
      <xdr:colOff>44822</xdr:colOff>
      <xdr:row>492</xdr:row>
      <xdr:rowOff>8971</xdr:rowOff>
    </xdr:to>
    <xdr:graphicFrame macro="">
      <xdr:nvGraphicFramePr>
        <xdr:cNvPr id="21" name="차트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38</xdr:col>
      <xdr:colOff>0</xdr:colOff>
      <xdr:row>493</xdr:row>
      <xdr:rowOff>212910</xdr:rowOff>
    </xdr:from>
    <xdr:to>
      <xdr:col>56</xdr:col>
      <xdr:colOff>672353</xdr:colOff>
      <xdr:row>537</xdr:row>
      <xdr:rowOff>0</xdr:rowOff>
    </xdr:to>
    <xdr:graphicFrame macro="">
      <xdr:nvGraphicFramePr>
        <xdr:cNvPr id="22" name="차트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302559</xdr:colOff>
      <xdr:row>535</xdr:row>
      <xdr:rowOff>89646</xdr:rowOff>
    </xdr:from>
    <xdr:to>
      <xdr:col>11</xdr:col>
      <xdr:colOff>437030</xdr:colOff>
      <xdr:row>562</xdr:row>
      <xdr:rowOff>134471</xdr:rowOff>
    </xdr:to>
    <xdr:graphicFrame macro="">
      <xdr:nvGraphicFramePr>
        <xdr:cNvPr id="23" name="차트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313766</xdr:colOff>
      <xdr:row>563</xdr:row>
      <xdr:rowOff>156882</xdr:rowOff>
    </xdr:from>
    <xdr:to>
      <xdr:col>11</xdr:col>
      <xdr:colOff>369794</xdr:colOff>
      <xdr:row>602</xdr:row>
      <xdr:rowOff>78441</xdr:rowOff>
    </xdr:to>
    <xdr:graphicFrame macro="">
      <xdr:nvGraphicFramePr>
        <xdr:cNvPr id="24" name="차트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</xdr:col>
      <xdr:colOff>437029</xdr:colOff>
      <xdr:row>535</xdr:row>
      <xdr:rowOff>168089</xdr:rowOff>
    </xdr:from>
    <xdr:to>
      <xdr:col>27</xdr:col>
      <xdr:colOff>22411</xdr:colOff>
      <xdr:row>563</xdr:row>
      <xdr:rowOff>2</xdr:rowOff>
    </xdr:to>
    <xdr:graphicFrame macro="">
      <xdr:nvGraphicFramePr>
        <xdr:cNvPr id="25" name="차트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</xdr:col>
      <xdr:colOff>504265</xdr:colOff>
      <xdr:row>563</xdr:row>
      <xdr:rowOff>190500</xdr:rowOff>
    </xdr:from>
    <xdr:to>
      <xdr:col>27</xdr:col>
      <xdr:colOff>11204</xdr:colOff>
      <xdr:row>602</xdr:row>
      <xdr:rowOff>112059</xdr:rowOff>
    </xdr:to>
    <xdr:graphicFrame macro="">
      <xdr:nvGraphicFramePr>
        <xdr:cNvPr id="26" name="차트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38</xdr:col>
      <xdr:colOff>0</xdr:colOff>
      <xdr:row>538</xdr:row>
      <xdr:rowOff>0</xdr:rowOff>
    </xdr:from>
    <xdr:to>
      <xdr:col>49</xdr:col>
      <xdr:colOff>201706</xdr:colOff>
      <xdr:row>566</xdr:row>
      <xdr:rowOff>44826</xdr:rowOff>
    </xdr:to>
    <xdr:graphicFrame macro="">
      <xdr:nvGraphicFramePr>
        <xdr:cNvPr id="27" name="차트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37</xdr:col>
      <xdr:colOff>683558</xdr:colOff>
      <xdr:row>567</xdr:row>
      <xdr:rowOff>0</xdr:rowOff>
    </xdr:from>
    <xdr:to>
      <xdr:col>49</xdr:col>
      <xdr:colOff>549087</xdr:colOff>
      <xdr:row>604</xdr:row>
      <xdr:rowOff>134471</xdr:rowOff>
    </xdr:to>
    <xdr:graphicFrame macro="">
      <xdr:nvGraphicFramePr>
        <xdr:cNvPr id="28" name="차트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369794</xdr:colOff>
      <xdr:row>604</xdr:row>
      <xdr:rowOff>0</xdr:rowOff>
    </xdr:from>
    <xdr:to>
      <xdr:col>11</xdr:col>
      <xdr:colOff>504265</xdr:colOff>
      <xdr:row>641</xdr:row>
      <xdr:rowOff>44825</xdr:rowOff>
    </xdr:to>
    <xdr:graphicFrame macro="">
      <xdr:nvGraphicFramePr>
        <xdr:cNvPr id="29" name="차트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302560</xdr:colOff>
      <xdr:row>641</xdr:row>
      <xdr:rowOff>212911</xdr:rowOff>
    </xdr:from>
    <xdr:to>
      <xdr:col>11</xdr:col>
      <xdr:colOff>358590</xdr:colOff>
      <xdr:row>683</xdr:row>
      <xdr:rowOff>201706</xdr:rowOff>
    </xdr:to>
    <xdr:graphicFrame macro="">
      <xdr:nvGraphicFramePr>
        <xdr:cNvPr id="30" name="차트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12</xdr:col>
      <xdr:colOff>459442</xdr:colOff>
      <xdr:row>604</xdr:row>
      <xdr:rowOff>112059</xdr:rowOff>
    </xdr:from>
    <xdr:to>
      <xdr:col>27</xdr:col>
      <xdr:colOff>44824</xdr:colOff>
      <xdr:row>641</xdr:row>
      <xdr:rowOff>156884</xdr:rowOff>
    </xdr:to>
    <xdr:graphicFrame macro="">
      <xdr:nvGraphicFramePr>
        <xdr:cNvPr id="31" name="차트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12</xdr:col>
      <xdr:colOff>481853</xdr:colOff>
      <xdr:row>642</xdr:row>
      <xdr:rowOff>134470</xdr:rowOff>
    </xdr:from>
    <xdr:to>
      <xdr:col>26</xdr:col>
      <xdr:colOff>593912</xdr:colOff>
      <xdr:row>684</xdr:row>
      <xdr:rowOff>123265</xdr:rowOff>
    </xdr:to>
    <xdr:graphicFrame macro="">
      <xdr:nvGraphicFramePr>
        <xdr:cNvPr id="32" name="차트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437029</xdr:colOff>
      <xdr:row>481</xdr:row>
      <xdr:rowOff>67236</xdr:rowOff>
    </xdr:from>
    <xdr:to>
      <xdr:col>12</xdr:col>
      <xdr:colOff>295903</xdr:colOff>
      <xdr:row>506</xdr:row>
      <xdr:rowOff>76208</xdr:rowOff>
    </xdr:to>
    <xdr:graphicFrame macro="">
      <xdr:nvGraphicFramePr>
        <xdr:cNvPr id="33" name="차트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414618</xdr:colOff>
      <xdr:row>507</xdr:row>
      <xdr:rowOff>0</xdr:rowOff>
    </xdr:from>
    <xdr:to>
      <xdr:col>12</xdr:col>
      <xdr:colOff>284534</xdr:colOff>
      <xdr:row>535</xdr:row>
      <xdr:rowOff>41414</xdr:rowOff>
    </xdr:to>
    <xdr:graphicFrame macro="">
      <xdr:nvGraphicFramePr>
        <xdr:cNvPr id="34" name="차트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38</xdr:col>
      <xdr:colOff>0</xdr:colOff>
      <xdr:row>613</xdr:row>
      <xdr:rowOff>0</xdr:rowOff>
    </xdr:from>
    <xdr:to>
      <xdr:col>49</xdr:col>
      <xdr:colOff>201705</xdr:colOff>
      <xdr:row>646</xdr:row>
      <xdr:rowOff>44825</xdr:rowOff>
    </xdr:to>
    <xdr:graphicFrame macro="">
      <xdr:nvGraphicFramePr>
        <xdr:cNvPr id="35" name="차트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38</xdr:col>
      <xdr:colOff>0</xdr:colOff>
      <xdr:row>647</xdr:row>
      <xdr:rowOff>0</xdr:rowOff>
    </xdr:from>
    <xdr:to>
      <xdr:col>49</xdr:col>
      <xdr:colOff>123265</xdr:colOff>
      <xdr:row>688</xdr:row>
      <xdr:rowOff>201706</xdr:rowOff>
    </xdr:to>
    <xdr:graphicFrame macro="">
      <xdr:nvGraphicFramePr>
        <xdr:cNvPr id="36" name="차트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50</xdr:col>
      <xdr:colOff>0</xdr:colOff>
      <xdr:row>647</xdr:row>
      <xdr:rowOff>0</xdr:rowOff>
    </xdr:from>
    <xdr:to>
      <xdr:col>62</xdr:col>
      <xdr:colOff>11207</xdr:colOff>
      <xdr:row>688</xdr:row>
      <xdr:rowOff>201706</xdr:rowOff>
    </xdr:to>
    <xdr:graphicFrame macro="">
      <xdr:nvGraphicFramePr>
        <xdr:cNvPr id="37" name="차트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50</xdr:col>
      <xdr:colOff>0</xdr:colOff>
      <xdr:row>613</xdr:row>
      <xdr:rowOff>0</xdr:rowOff>
    </xdr:from>
    <xdr:to>
      <xdr:col>62</xdr:col>
      <xdr:colOff>89647</xdr:colOff>
      <xdr:row>646</xdr:row>
      <xdr:rowOff>44825</xdr:rowOff>
    </xdr:to>
    <xdr:graphicFrame macro="">
      <xdr:nvGraphicFramePr>
        <xdr:cNvPr id="38" name="차트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37</xdr:col>
      <xdr:colOff>593910</xdr:colOff>
      <xdr:row>689</xdr:row>
      <xdr:rowOff>156882</xdr:rowOff>
    </xdr:from>
    <xdr:to>
      <xdr:col>56</xdr:col>
      <xdr:colOff>280147</xdr:colOff>
      <xdr:row>716</xdr:row>
      <xdr:rowOff>201708</xdr:rowOff>
    </xdr:to>
    <xdr:graphicFrame macro="">
      <xdr:nvGraphicFramePr>
        <xdr:cNvPr id="39" name="차트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37</xdr:col>
      <xdr:colOff>683558</xdr:colOff>
      <xdr:row>718</xdr:row>
      <xdr:rowOff>0</xdr:rowOff>
    </xdr:from>
    <xdr:to>
      <xdr:col>52</xdr:col>
      <xdr:colOff>11205</xdr:colOff>
      <xdr:row>755</xdr:row>
      <xdr:rowOff>201706</xdr:rowOff>
    </xdr:to>
    <xdr:graphicFrame macro="">
      <xdr:nvGraphicFramePr>
        <xdr:cNvPr id="40" name="차트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47</xdr:col>
      <xdr:colOff>358589</xdr:colOff>
      <xdr:row>318</xdr:row>
      <xdr:rowOff>156882</xdr:rowOff>
    </xdr:from>
    <xdr:to>
      <xdr:col>61</xdr:col>
      <xdr:colOff>102721</xdr:colOff>
      <xdr:row>348</xdr:row>
      <xdr:rowOff>164198</xdr:rowOff>
    </xdr:to>
    <xdr:graphicFrame macro="">
      <xdr:nvGraphicFramePr>
        <xdr:cNvPr id="41" name="차트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47</xdr:col>
      <xdr:colOff>380999</xdr:colOff>
      <xdr:row>349</xdr:row>
      <xdr:rowOff>56029</xdr:rowOff>
    </xdr:from>
    <xdr:to>
      <xdr:col>61</xdr:col>
      <xdr:colOff>125131</xdr:colOff>
      <xdr:row>377</xdr:row>
      <xdr:rowOff>47742</xdr:rowOff>
    </xdr:to>
    <xdr:graphicFrame macro="">
      <xdr:nvGraphicFramePr>
        <xdr:cNvPr id="42" name="차트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62</xdr:col>
      <xdr:colOff>0</xdr:colOff>
      <xdr:row>319</xdr:row>
      <xdr:rowOff>0</xdr:rowOff>
    </xdr:from>
    <xdr:to>
      <xdr:col>75</xdr:col>
      <xdr:colOff>427691</xdr:colOff>
      <xdr:row>349</xdr:row>
      <xdr:rowOff>7316</xdr:rowOff>
    </xdr:to>
    <xdr:graphicFrame macro="">
      <xdr:nvGraphicFramePr>
        <xdr:cNvPr id="43" name="차트 4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62</xdr:col>
      <xdr:colOff>0</xdr:colOff>
      <xdr:row>350</xdr:row>
      <xdr:rowOff>0</xdr:rowOff>
    </xdr:from>
    <xdr:to>
      <xdr:col>75</xdr:col>
      <xdr:colOff>427691</xdr:colOff>
      <xdr:row>377</xdr:row>
      <xdr:rowOff>204625</xdr:rowOff>
    </xdr:to>
    <xdr:graphicFrame macro="">
      <xdr:nvGraphicFramePr>
        <xdr:cNvPr id="44" name="차트 4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884"/>
  <sheetViews>
    <sheetView tabSelected="1" topLeftCell="AH1" zoomScale="55" zoomScaleNormal="55" workbookViewId="0">
      <selection activeCell="AG6" sqref="AG6:AO7"/>
    </sheetView>
  </sheetViews>
  <sheetFormatPr defaultColWidth="9" defaultRowHeight="17" outlineLevelRow="2" x14ac:dyDescent="0.45"/>
  <cols>
    <col min="1" max="1" width="22.58203125" style="49" customWidth="1"/>
    <col min="2" max="2" width="18.25" style="1" customWidth="1"/>
    <col min="3" max="3" width="8.83203125" style="15" customWidth="1"/>
    <col min="4" max="4" width="8.75" style="15" customWidth="1"/>
    <col min="5" max="5" width="9.08203125" style="15" customWidth="1"/>
    <col min="6" max="24" width="7.5" style="15" customWidth="1"/>
    <col min="25" max="28" width="7.83203125" style="15" customWidth="1"/>
    <col min="29" max="29" width="8.5" style="15" customWidth="1"/>
    <col min="30" max="30" width="33.33203125" style="17" customWidth="1"/>
    <col min="31" max="31" width="12.75" style="17" customWidth="1"/>
    <col min="32" max="32" width="12.75" style="106" customWidth="1"/>
    <col min="33" max="33" width="16" style="90" customWidth="1"/>
    <col min="34" max="34" width="10.08203125" style="83" customWidth="1"/>
    <col min="35" max="35" width="13.5" style="23" customWidth="1"/>
    <col min="36" max="41" width="10.08203125" style="23" customWidth="1"/>
    <col min="42" max="42" width="9" style="1"/>
    <col min="43" max="43" width="16.5" style="39" customWidth="1"/>
    <col min="44" max="44" width="17.33203125" style="15" customWidth="1"/>
    <col min="45" max="51" width="9" style="15"/>
    <col min="52" max="16384" width="9" style="1"/>
  </cols>
  <sheetData>
    <row r="1" spans="1:51" s="4" customFormat="1" ht="63" customHeight="1" x14ac:dyDescent="0.45">
      <c r="A1" s="10" t="s">
        <v>223</v>
      </c>
      <c r="B1" s="26"/>
      <c r="C1" s="102"/>
      <c r="D1" s="23"/>
      <c r="E1" s="23"/>
      <c r="F1" s="23"/>
      <c r="G1" s="23"/>
      <c r="H1" s="23"/>
      <c r="I1" s="23"/>
      <c r="J1" s="23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13"/>
      <c r="AE1" s="13"/>
      <c r="AF1" s="105"/>
      <c r="AG1" s="91"/>
      <c r="AH1" s="82"/>
      <c r="AI1" s="23"/>
      <c r="AJ1" s="23"/>
      <c r="AK1" s="23"/>
      <c r="AL1" s="23"/>
      <c r="AM1" s="23"/>
      <c r="AN1" s="23"/>
      <c r="AO1" s="23"/>
      <c r="AQ1" s="38"/>
      <c r="AR1" s="23"/>
      <c r="AS1" s="23"/>
      <c r="AT1" s="23"/>
      <c r="AU1" s="23"/>
      <c r="AV1" s="23"/>
      <c r="AW1" s="23"/>
      <c r="AX1" s="23"/>
      <c r="AY1" s="23"/>
    </row>
    <row r="2" spans="1:51" s="4" customFormat="1" ht="66.75" customHeight="1" x14ac:dyDescent="0.45">
      <c r="A2" s="10"/>
      <c r="C2" s="23"/>
      <c r="D2" s="23"/>
      <c r="E2" s="23"/>
      <c r="F2" s="81"/>
      <c r="G2" s="23"/>
      <c r="H2" s="81"/>
      <c r="I2" s="81"/>
      <c r="J2" s="81"/>
      <c r="K2" s="23"/>
      <c r="L2" s="81"/>
      <c r="M2" s="81"/>
      <c r="N2" s="81"/>
      <c r="O2" s="81"/>
      <c r="P2" s="81"/>
      <c r="Q2" s="23"/>
      <c r="R2" s="23"/>
      <c r="S2" s="81"/>
      <c r="T2" s="81"/>
      <c r="U2" s="81"/>
      <c r="V2" s="81"/>
      <c r="W2" s="23"/>
      <c r="X2" s="23"/>
      <c r="Y2" s="81"/>
      <c r="Z2" s="81"/>
      <c r="AA2" s="81"/>
      <c r="AB2" s="81"/>
      <c r="AC2" s="81"/>
      <c r="AD2" s="13"/>
      <c r="AE2" s="13"/>
      <c r="AF2" s="105"/>
      <c r="AG2" s="91"/>
      <c r="AH2" s="82"/>
      <c r="AI2" s="23"/>
      <c r="AJ2" s="23"/>
      <c r="AK2" s="23"/>
      <c r="AL2" s="23"/>
      <c r="AM2" s="23"/>
      <c r="AN2" s="23"/>
      <c r="AO2" s="23"/>
      <c r="AQ2" s="38"/>
      <c r="AR2" s="23"/>
      <c r="AS2" s="23"/>
      <c r="AT2" s="23"/>
      <c r="AU2" s="23"/>
      <c r="AV2" s="23"/>
      <c r="AW2" s="23"/>
      <c r="AX2" s="23"/>
      <c r="AY2" s="23"/>
    </row>
    <row r="3" spans="1:51" s="4" customFormat="1" ht="66.75" customHeight="1" x14ac:dyDescent="0.45">
      <c r="A3" s="10"/>
      <c r="B3" s="11"/>
      <c r="C3" s="81"/>
      <c r="D3" s="81"/>
      <c r="E3" s="23" t="s">
        <v>122</v>
      </c>
      <c r="F3" s="23" t="s">
        <v>123</v>
      </c>
      <c r="G3" s="81"/>
      <c r="H3" s="81"/>
      <c r="I3" s="81"/>
      <c r="J3" s="81"/>
      <c r="K3" s="23" t="s">
        <v>220</v>
      </c>
      <c r="L3" s="23" t="s">
        <v>124</v>
      </c>
      <c r="M3" s="81"/>
      <c r="N3" s="81"/>
      <c r="O3" s="81"/>
      <c r="P3" s="81"/>
      <c r="Q3" s="23" t="s">
        <v>221</v>
      </c>
      <c r="R3" s="23" t="s">
        <v>125</v>
      </c>
      <c r="S3" s="81"/>
      <c r="T3" s="81"/>
      <c r="U3" s="81"/>
      <c r="V3" s="81"/>
      <c r="W3" s="23" t="s">
        <v>222</v>
      </c>
      <c r="X3" s="23" t="s">
        <v>126</v>
      </c>
      <c r="Y3" s="81"/>
      <c r="Z3" s="81"/>
      <c r="AA3" s="81"/>
      <c r="AB3" s="81"/>
      <c r="AC3" s="81"/>
      <c r="AD3" s="13"/>
      <c r="AE3" s="13"/>
      <c r="AF3" s="105"/>
      <c r="AG3" s="91"/>
      <c r="AH3" s="82"/>
      <c r="AI3" s="23"/>
      <c r="AJ3" s="23"/>
      <c r="AK3" s="23"/>
      <c r="AL3" s="23"/>
      <c r="AM3" s="23"/>
      <c r="AN3" s="23"/>
      <c r="AO3" s="23"/>
      <c r="AQ3" s="38"/>
      <c r="AR3" s="23"/>
      <c r="AS3" s="23"/>
      <c r="AT3" s="23"/>
      <c r="AU3" s="23"/>
      <c r="AV3" s="23"/>
      <c r="AW3" s="23"/>
      <c r="AX3" s="23"/>
      <c r="AY3" s="23"/>
    </row>
    <row r="4" spans="1:51" s="4" customFormat="1" ht="66.75" customHeight="1" x14ac:dyDescent="0.45">
      <c r="A4" s="10"/>
      <c r="B4" s="11"/>
      <c r="C4" s="81"/>
      <c r="D4" s="23" t="s">
        <v>2</v>
      </c>
      <c r="E4" s="23">
        <v>112.2</v>
      </c>
      <c r="F4" s="23">
        <v>136.4</v>
      </c>
      <c r="G4" s="23">
        <v>126.6</v>
      </c>
      <c r="H4" s="23">
        <v>102.4</v>
      </c>
      <c r="I4" s="23">
        <v>79.099999999999994</v>
      </c>
      <c r="J4" s="23">
        <v>74.5</v>
      </c>
      <c r="K4" s="15">
        <v>66.900000000000006</v>
      </c>
      <c r="L4" s="15">
        <v>74</v>
      </c>
      <c r="M4" s="15">
        <v>78</v>
      </c>
      <c r="N4" s="15">
        <v>97.8</v>
      </c>
      <c r="O4" s="15">
        <v>91.2</v>
      </c>
      <c r="P4" s="81"/>
      <c r="Q4" s="23"/>
      <c r="R4" s="23"/>
      <c r="S4" s="81"/>
      <c r="T4" s="81"/>
      <c r="U4" s="81"/>
      <c r="V4" s="81"/>
      <c r="W4" s="23"/>
      <c r="X4" s="23"/>
      <c r="Y4" s="81"/>
      <c r="Z4" s="81"/>
      <c r="AA4" s="81"/>
      <c r="AB4" s="81"/>
      <c r="AC4" s="81"/>
      <c r="AD4" s="13"/>
      <c r="AE4" s="13"/>
      <c r="AF4" s="105"/>
      <c r="AG4" s="91"/>
      <c r="AH4" s="82"/>
      <c r="AI4" s="23"/>
      <c r="AJ4" s="23"/>
      <c r="AK4" s="23"/>
      <c r="AL4" s="23"/>
      <c r="AM4" s="23"/>
      <c r="AN4" s="23"/>
      <c r="AO4" s="23"/>
      <c r="AQ4" s="38"/>
      <c r="AR4" s="23"/>
      <c r="AS4" s="23"/>
      <c r="AT4" s="23"/>
      <c r="AU4" s="23"/>
      <c r="AV4" s="23"/>
      <c r="AW4" s="23"/>
      <c r="AX4" s="23"/>
      <c r="AY4" s="23"/>
    </row>
    <row r="5" spans="1:51" ht="45.75" customHeight="1" x14ac:dyDescent="0.45">
      <c r="A5" s="6"/>
      <c r="D5" s="23" t="s">
        <v>140</v>
      </c>
      <c r="E5" s="23">
        <v>250</v>
      </c>
      <c r="F5" s="23">
        <v>250</v>
      </c>
      <c r="G5" s="23">
        <v>250</v>
      </c>
      <c r="H5" s="23">
        <v>250</v>
      </c>
      <c r="I5" s="23">
        <v>250</v>
      </c>
      <c r="J5" s="23">
        <v>250</v>
      </c>
      <c r="K5" s="23">
        <v>250</v>
      </c>
      <c r="L5" s="23">
        <v>250</v>
      </c>
      <c r="M5" s="23">
        <v>250</v>
      </c>
      <c r="N5" s="23">
        <v>250</v>
      </c>
      <c r="O5" s="23">
        <v>250</v>
      </c>
      <c r="AI5" s="23" t="s">
        <v>6</v>
      </c>
      <c r="AJ5" s="23" t="s">
        <v>6</v>
      </c>
      <c r="AK5" s="23" t="s">
        <v>6</v>
      </c>
      <c r="AL5" s="23" t="s">
        <v>1</v>
      </c>
      <c r="AM5" s="23" t="s">
        <v>1</v>
      </c>
      <c r="AN5" s="23" t="s">
        <v>0</v>
      </c>
      <c r="AO5" s="23" t="s">
        <v>0</v>
      </c>
    </row>
    <row r="6" spans="1:51" s="7" customFormat="1" ht="39.75" customHeight="1" x14ac:dyDescent="0.45">
      <c r="A6" s="48"/>
      <c r="B6" s="8"/>
      <c r="C6" s="14"/>
      <c r="D6" s="14"/>
      <c r="E6" s="14" t="s">
        <v>4</v>
      </c>
      <c r="F6" s="15" t="s">
        <v>5</v>
      </c>
      <c r="G6" s="23" t="s">
        <v>106</v>
      </c>
      <c r="H6" s="23" t="s">
        <v>113</v>
      </c>
      <c r="I6" s="23" t="s">
        <v>107</v>
      </c>
      <c r="J6" s="23" t="s">
        <v>114</v>
      </c>
      <c r="K6" s="14" t="s">
        <v>4</v>
      </c>
      <c r="L6" s="15" t="s">
        <v>5</v>
      </c>
      <c r="M6" s="23" t="s">
        <v>106</v>
      </c>
      <c r="N6" s="23" t="s">
        <v>113</v>
      </c>
      <c r="O6" s="23" t="s">
        <v>107</v>
      </c>
      <c r="P6" s="23" t="s">
        <v>114</v>
      </c>
      <c r="Q6" s="14" t="s">
        <v>4</v>
      </c>
      <c r="R6" s="15" t="s">
        <v>5</v>
      </c>
      <c r="S6" s="23" t="s">
        <v>106</v>
      </c>
      <c r="T6" s="23" t="s">
        <v>113</v>
      </c>
      <c r="U6" s="23" t="s">
        <v>107</v>
      </c>
      <c r="V6" s="23" t="s">
        <v>114</v>
      </c>
      <c r="W6" s="14" t="s">
        <v>4</v>
      </c>
      <c r="X6" s="15" t="s">
        <v>5</v>
      </c>
      <c r="Y6" s="23" t="s">
        <v>106</v>
      </c>
      <c r="Z6" s="23" t="s">
        <v>1</v>
      </c>
      <c r="AA6" s="23" t="s">
        <v>107</v>
      </c>
      <c r="AB6" s="23" t="s">
        <v>114</v>
      </c>
      <c r="AC6" s="23"/>
      <c r="AD6" s="23"/>
      <c r="AE6" s="23"/>
      <c r="AF6" s="107"/>
      <c r="AG6" s="90"/>
      <c r="AH6" s="83" t="str">
        <f>E3</f>
        <v>control</v>
      </c>
      <c r="AI6" s="24" t="str">
        <f>K3</f>
        <v>DCE-2.5</v>
      </c>
      <c r="AJ6" s="23" t="str">
        <f>Q3</f>
        <v>DCE-5</v>
      </c>
      <c r="AK6" s="23" t="str">
        <f>W3</f>
        <v>DCE-10</v>
      </c>
      <c r="AL6" s="23" t="str">
        <f>AH6</f>
        <v>control</v>
      </c>
      <c r="AM6" s="24" t="str">
        <f>AI6</f>
        <v>DCE-2.5</v>
      </c>
      <c r="AN6" s="23" t="str">
        <f>AJ6</f>
        <v>DCE-5</v>
      </c>
      <c r="AO6" s="23" t="str">
        <f>AK6</f>
        <v>DCE-10</v>
      </c>
      <c r="AQ6" s="39"/>
      <c r="AR6" s="15"/>
      <c r="AS6" s="15"/>
      <c r="AT6" s="15"/>
      <c r="AU6" s="15"/>
      <c r="AV6" s="15"/>
      <c r="AW6" s="15"/>
      <c r="AX6" s="15"/>
      <c r="AY6" s="15"/>
    </row>
    <row r="7" spans="1:51" x14ac:dyDescent="0.45">
      <c r="A7" s="49" t="s">
        <v>148</v>
      </c>
      <c r="B7" s="3" t="s">
        <v>338</v>
      </c>
      <c r="C7" s="14">
        <f>(G7+M7+S7+Y7)/4*0.4</f>
        <v>148.42000000000002</v>
      </c>
      <c r="D7" s="81">
        <f>C7*1.2</f>
        <v>178.10400000000001</v>
      </c>
      <c r="E7" s="101">
        <v>352.6</v>
      </c>
      <c r="F7" s="101">
        <v>362.7</v>
      </c>
      <c r="G7" s="15">
        <f>AVERAGE(E7:F7)</f>
        <v>357.65</v>
      </c>
      <c r="H7" s="15">
        <f t="shared" ref="H7:H185" si="0">STDEV(E7:F7)</f>
        <v>7.1417784899841061</v>
      </c>
      <c r="I7" s="15">
        <f>SQRT((G7-D7*0.5))</f>
        <v>16.388959698528762</v>
      </c>
      <c r="J7" s="58">
        <f>(SQRT(G7-D7*0.5+H7)-I7)/I7*100</f>
        <v>1.3207332087884178</v>
      </c>
      <c r="K7" s="101">
        <v>375.5</v>
      </c>
      <c r="L7" s="101">
        <v>376.9</v>
      </c>
      <c r="M7" s="15">
        <f>AVERAGE(K7:L7)</f>
        <v>376.2</v>
      </c>
      <c r="N7" s="15">
        <f>STDEV(K7:L7)</f>
        <v>0.98994949366115048</v>
      </c>
      <c r="O7" s="15">
        <f>SQRT((M7-D7*0.5))</f>
        <v>16.945441864997207</v>
      </c>
      <c r="P7" s="58">
        <f>(SQRT(M7-D7*0.5+N7)-O7)/O7*100</f>
        <v>0.17222786554248679</v>
      </c>
      <c r="Q7" s="101">
        <v>358.7</v>
      </c>
      <c r="R7" s="101">
        <v>389.1</v>
      </c>
      <c r="S7" s="15">
        <f>AVERAGE(Q7:R7)</f>
        <v>373.9</v>
      </c>
      <c r="T7" s="15">
        <f>STDEV(Q7:R7)</f>
        <v>21.49604614807107</v>
      </c>
      <c r="U7" s="15">
        <f>SQRT((S7-D7*0.5))</f>
        <v>16.87744056425618</v>
      </c>
      <c r="V7" s="58">
        <f>(SQRT(S7-D7*0.5+T7)-U7)/U7*100</f>
        <v>3.7046272502468702</v>
      </c>
      <c r="W7" s="101">
        <v>393.3</v>
      </c>
      <c r="X7" s="101">
        <v>359.6</v>
      </c>
      <c r="Y7" s="15">
        <f>AVERAGE(W7:X7)</f>
        <v>376.45000000000005</v>
      </c>
      <c r="Z7" s="15">
        <f>STDEV(W7:X7)</f>
        <v>23.829498525986644</v>
      </c>
      <c r="AA7" s="15">
        <f>SQRT((Y7-D7*0.5))</f>
        <v>16.952816875080082</v>
      </c>
      <c r="AB7" s="58">
        <f>(SQRT(Y7-D7*0.5+Z7)-AA7)/AA7*100</f>
        <v>4.0631841206414974</v>
      </c>
      <c r="AG7" s="92" t="str">
        <f t="shared" ref="AG7:AG14" si="1">B7</f>
        <v>β-actin</v>
      </c>
      <c r="AH7" s="84">
        <v>100</v>
      </c>
      <c r="AI7" s="23">
        <f>(O7/I7)*100</f>
        <v>103.39546973514371</v>
      </c>
      <c r="AJ7" s="23">
        <f>(U7/I7)*100</f>
        <v>102.98054833688602</v>
      </c>
      <c r="AK7" s="23">
        <f>(AA7/I7)*100</f>
        <v>103.44046960224046</v>
      </c>
      <c r="AL7" s="23">
        <v>0</v>
      </c>
      <c r="AM7" s="23">
        <v>1.7</v>
      </c>
      <c r="AN7" s="23">
        <f>(J7+V7)/2</f>
        <v>2.512680229517644</v>
      </c>
      <c r="AO7" s="23">
        <f>(J7+AB7)/2</f>
        <v>2.6919586647149574</v>
      </c>
      <c r="AQ7" s="41"/>
    </row>
    <row r="8" spans="1:51" x14ac:dyDescent="0.45">
      <c r="B8" s="3" t="s">
        <v>348</v>
      </c>
      <c r="C8" s="14">
        <f t="shared" ref="C8:C72" si="2">(G8+M8+S8+Y8)/4*0.4</f>
        <v>161.47000000000003</v>
      </c>
      <c r="D8" s="81">
        <f t="shared" ref="D8:D17" si="3">C8*1.2</f>
        <v>193.76400000000004</v>
      </c>
      <c r="E8" s="101">
        <v>406.1</v>
      </c>
      <c r="F8" s="101">
        <v>426.1</v>
      </c>
      <c r="G8" s="15">
        <f>AVERAGE(E8:F8)</f>
        <v>416.1</v>
      </c>
      <c r="H8" s="15">
        <f t="shared" si="0"/>
        <v>14.142135623730951</v>
      </c>
      <c r="I8" s="15">
        <f>SQRT((G8-D8*0.5))</f>
        <v>17.866672885571056</v>
      </c>
      <c r="J8" s="58">
        <f t="shared" ref="J8:J54" si="4">(SQRT(G8-D8*0.5+H8)-I8)/I8*100</f>
        <v>2.191116928370735</v>
      </c>
      <c r="K8" s="101">
        <v>401.1</v>
      </c>
      <c r="L8" s="101">
        <v>391.1</v>
      </c>
      <c r="M8" s="15">
        <f>AVERAGE(K8:L8)</f>
        <v>396.1</v>
      </c>
      <c r="N8" s="15">
        <f>STDEV(K8:L8)</f>
        <v>7.0710678118654755</v>
      </c>
      <c r="O8" s="15">
        <f>SQRT((M8-D8*0.5))</f>
        <v>17.29791894997777</v>
      </c>
      <c r="P8" s="58">
        <f>(SQRT(M8-D8*0.5+N8)-O8)/O8*100</f>
        <v>1.1746918124057073</v>
      </c>
      <c r="Q8" s="101">
        <v>407.8</v>
      </c>
      <c r="R8" s="101">
        <v>387.8</v>
      </c>
      <c r="S8" s="15">
        <f>AVERAGE(Q8:R8)</f>
        <v>397.8</v>
      </c>
      <c r="T8" s="15">
        <f>STDEV(Q8:R8)</f>
        <v>14.142135623730951</v>
      </c>
      <c r="U8" s="15">
        <f>SQRT((S8-D8*0.5))</f>
        <v>17.346988211214072</v>
      </c>
      <c r="V8" s="58">
        <f>(SQRT(S8-D8*0.5+T8)-U8)/U8*100</f>
        <v>2.3228538672324897</v>
      </c>
      <c r="W8" s="101">
        <v>404.7</v>
      </c>
      <c r="X8" s="101">
        <v>404.7</v>
      </c>
      <c r="Y8" s="15">
        <f>AVERAGE(W8:X8)</f>
        <v>404.7</v>
      </c>
      <c r="Z8" s="15">
        <f>STDEV(W8:X8)</f>
        <v>0</v>
      </c>
      <c r="AA8" s="15">
        <f>SQRT((Y8-D8*0.5))</f>
        <v>17.544742802332554</v>
      </c>
      <c r="AB8" s="58">
        <f>(SQRT(Y8-D8*0.5+Z8)-AA8)/AA8*100</f>
        <v>0</v>
      </c>
      <c r="AG8" s="92" t="str">
        <f t="shared" si="1"/>
        <v>α-tubulin</v>
      </c>
      <c r="AH8" s="84">
        <v>100</v>
      </c>
      <c r="AI8" s="23">
        <f>(O8/I8)*100</f>
        <v>96.81667684164853</v>
      </c>
      <c r="AJ8" s="23">
        <f>(U8/I8)*100</f>
        <v>97.091318133569928</v>
      </c>
      <c r="AK8" s="23">
        <f>(AA8/I8)*100</f>
        <v>98.198153146361747</v>
      </c>
      <c r="AL8" s="23">
        <v>0</v>
      </c>
      <c r="AM8" s="23">
        <f>(J8+P8)/2</f>
        <v>1.6829043703882212</v>
      </c>
      <c r="AN8" s="23">
        <f>(J8+V8)/2</f>
        <v>2.2569853978016123</v>
      </c>
      <c r="AO8" s="23">
        <f>(J8+AB8)/2</f>
        <v>1.0955584641853675</v>
      </c>
      <c r="AQ8" s="41"/>
    </row>
    <row r="9" spans="1:51" s="5" customFormat="1" x14ac:dyDescent="0.45">
      <c r="A9" s="49"/>
      <c r="B9" s="5" t="s">
        <v>238</v>
      </c>
      <c r="C9" s="14">
        <f t="shared" si="2"/>
        <v>178.435</v>
      </c>
      <c r="D9" s="81">
        <f t="shared" si="3"/>
        <v>214.12199999999999</v>
      </c>
      <c r="E9" s="79">
        <f t="shared" ref="E9:AO9" si="5">AVERAGE(E10:E13)</f>
        <v>457.75</v>
      </c>
      <c r="F9" s="79">
        <f t="shared" si="5"/>
        <v>432.02499999999998</v>
      </c>
      <c r="G9" s="79">
        <f t="shared" si="5"/>
        <v>444.88749999999999</v>
      </c>
      <c r="H9" s="79">
        <f t="shared" si="5"/>
        <v>27.983750865457608</v>
      </c>
      <c r="I9" s="79">
        <f t="shared" si="5"/>
        <v>18.241870219919896</v>
      </c>
      <c r="J9" s="58">
        <f t="shared" si="4"/>
        <v>4.8476193675781198</v>
      </c>
      <c r="K9" s="79">
        <f t="shared" si="5"/>
        <v>439.42500000000001</v>
      </c>
      <c r="L9" s="79">
        <f t="shared" si="5"/>
        <v>435.625</v>
      </c>
      <c r="M9" s="79">
        <f t="shared" si="5"/>
        <v>437.52499999999998</v>
      </c>
      <c r="N9" s="79">
        <f t="shared" si="5"/>
        <v>15.909902576697318</v>
      </c>
      <c r="O9" s="79">
        <f t="shared" si="5"/>
        <v>18.027539570137932</v>
      </c>
      <c r="P9" s="79">
        <f t="shared" si="5"/>
        <v>2.6037552305724296</v>
      </c>
      <c r="Q9" s="79">
        <f t="shared" si="5"/>
        <v>467.25</v>
      </c>
      <c r="R9" s="79">
        <f t="shared" si="5"/>
        <v>464.77500000000003</v>
      </c>
      <c r="S9" s="79">
        <f t="shared" si="5"/>
        <v>466.01249999999999</v>
      </c>
      <c r="T9" s="79">
        <f t="shared" si="5"/>
        <v>18.543875336617209</v>
      </c>
      <c r="U9" s="79">
        <f t="shared" si="5"/>
        <v>18.748064534565938</v>
      </c>
      <c r="V9" s="79">
        <f t="shared" si="5"/>
        <v>2.5371644038243386</v>
      </c>
      <c r="W9" s="79">
        <f t="shared" si="5"/>
        <v>440.92500000000001</v>
      </c>
      <c r="X9" s="79">
        <f t="shared" si="5"/>
        <v>430.92500000000001</v>
      </c>
      <c r="Y9" s="79">
        <f t="shared" si="5"/>
        <v>435.92500000000001</v>
      </c>
      <c r="Z9" s="79">
        <f t="shared" si="5"/>
        <v>17.677669529663689</v>
      </c>
      <c r="AA9" s="79">
        <f t="shared" si="5"/>
        <v>17.988039329920383</v>
      </c>
      <c r="AB9" s="79">
        <f t="shared" si="5"/>
        <v>3.0045984049400851</v>
      </c>
      <c r="AC9" s="79" t="e">
        <f t="shared" si="5"/>
        <v>#DIV/0!</v>
      </c>
      <c r="AD9" s="45"/>
      <c r="AE9" s="45"/>
      <c r="AF9" s="108"/>
      <c r="AG9" s="92" t="str">
        <f t="shared" si="1"/>
        <v>GAPDH</v>
      </c>
      <c r="AH9" s="85">
        <f t="shared" si="5"/>
        <v>100</v>
      </c>
      <c r="AI9" s="79">
        <f t="shared" si="5"/>
        <v>98.746595056366317</v>
      </c>
      <c r="AJ9" s="79">
        <f t="shared" si="5"/>
        <v>102.52430627735851</v>
      </c>
      <c r="AK9" s="79">
        <f t="shared" si="5"/>
        <v>98.556922931716841</v>
      </c>
      <c r="AL9" s="79">
        <f t="shared" si="5"/>
        <v>0</v>
      </c>
      <c r="AM9" s="79">
        <f t="shared" si="5"/>
        <v>3.1203726977223702</v>
      </c>
      <c r="AN9" s="79">
        <f t="shared" si="5"/>
        <v>3.0870772843483247</v>
      </c>
      <c r="AO9" s="79">
        <f t="shared" si="5"/>
        <v>3.320794284906198</v>
      </c>
      <c r="AQ9" s="47"/>
      <c r="AR9" s="52"/>
      <c r="AS9" s="52"/>
      <c r="AT9" s="52"/>
      <c r="AU9" s="52"/>
      <c r="AV9" s="52"/>
      <c r="AW9" s="52"/>
      <c r="AX9" s="52"/>
      <c r="AY9" s="52"/>
    </row>
    <row r="10" spans="1:51" outlineLevel="1" x14ac:dyDescent="0.45">
      <c r="B10" s="3" t="s">
        <v>238</v>
      </c>
      <c r="C10" s="14">
        <f t="shared" si="2"/>
        <v>137.71</v>
      </c>
      <c r="D10" s="81">
        <f t="shared" si="3"/>
        <v>165.25200000000001</v>
      </c>
      <c r="E10" s="101">
        <v>356.4</v>
      </c>
      <c r="F10" s="101">
        <v>346.4</v>
      </c>
      <c r="G10" s="15">
        <f t="shared" ref="G10:G55" si="6">AVERAGE(E10:F10)</f>
        <v>351.4</v>
      </c>
      <c r="H10" s="15">
        <f t="shared" si="0"/>
        <v>7.0710678118654755</v>
      </c>
      <c r="I10" s="15">
        <f t="shared" ref="I10:I162" si="7">SQRT((G10-D10*0.5))</f>
        <v>16.394328287551154</v>
      </c>
      <c r="J10" s="58">
        <f t="shared" si="4"/>
        <v>1.3068902187025386</v>
      </c>
      <c r="K10" s="101">
        <v>341</v>
      </c>
      <c r="L10" s="101">
        <v>341</v>
      </c>
      <c r="M10" s="15">
        <f t="shared" ref="M10:M41" si="8">AVERAGE(K10:L10)</f>
        <v>341</v>
      </c>
      <c r="N10" s="15">
        <f t="shared" ref="N10:N37" si="9">STDEV(K10:L10)</f>
        <v>0</v>
      </c>
      <c r="O10" s="15">
        <f t="shared" ref="O10:O162" si="10">SQRT((M10-D10*0.5))</f>
        <v>16.074016299606022</v>
      </c>
      <c r="P10" s="58">
        <f t="shared" ref="P10:P162" si="11">(SQRT(M10-D10*0.5+N10)-O10)/O10*100</f>
        <v>0</v>
      </c>
      <c r="Q10" s="101">
        <v>341.1</v>
      </c>
      <c r="R10" s="101">
        <v>341.1</v>
      </c>
      <c r="S10" s="15">
        <f t="shared" ref="S10:S29" si="12">AVERAGE(Q10:R10)</f>
        <v>341.1</v>
      </c>
      <c r="T10" s="15">
        <f t="shared" ref="T10:T27" si="13">STDEV(Q10:R10)</f>
        <v>0</v>
      </c>
      <c r="U10" s="15">
        <f t="shared" ref="U10:U162" si="14">SQRT((S10-D10*0.5))</f>
        <v>16.07712660894353</v>
      </c>
      <c r="V10" s="58">
        <f t="shared" ref="V10:V162" si="15">(SQRT(S10-D10*0.5+T10)-U10)/U10*100</f>
        <v>0</v>
      </c>
      <c r="W10" s="101">
        <v>328.6</v>
      </c>
      <c r="X10" s="101">
        <v>358.6</v>
      </c>
      <c r="Y10" s="15">
        <f t="shared" ref="Y10:Y32" si="16">AVERAGE(W10:X10)</f>
        <v>343.6</v>
      </c>
      <c r="Z10" s="15">
        <f t="shared" ref="Z10:Z32" si="17">STDEV(W10:X10)</f>
        <v>21.213203435596427</v>
      </c>
      <c r="AA10" s="15">
        <f t="shared" ref="AA10:AA162" si="18">SQRT((Y10-D10*0.5))</f>
        <v>16.15468972156383</v>
      </c>
      <c r="AB10" s="58">
        <f t="shared" ref="AB10:AB162" si="19">(SQRT(Y10-D10*0.5+Z10)-AA10)/AA10*100</f>
        <v>3.9848421091267348</v>
      </c>
      <c r="AG10" s="92" t="str">
        <f t="shared" si="1"/>
        <v>GAPDH</v>
      </c>
      <c r="AH10" s="84">
        <v>100</v>
      </c>
      <c r="AI10" s="23">
        <f t="shared" ref="AI10:AI65" si="20">(O10/I10)*100</f>
        <v>98.046202428504756</v>
      </c>
      <c r="AJ10" s="23">
        <f t="shared" ref="AJ10:AJ65" si="21">(U10/I10)*100</f>
        <v>98.065174290498462</v>
      </c>
      <c r="AK10" s="23">
        <f t="shared" ref="AK10:AK64" si="22">(AA10/I10)*100</f>
        <v>98.538283717489719</v>
      </c>
      <c r="AL10" s="23">
        <v>0</v>
      </c>
      <c r="AM10" s="23">
        <f t="shared" ref="AM10:AM68" si="23">(J10+P10)/2</f>
        <v>0.65344510935126932</v>
      </c>
      <c r="AN10" s="23">
        <f t="shared" ref="AN10:AN60" si="24">(J10+V10)/2</f>
        <v>0.65344510935126932</v>
      </c>
      <c r="AO10" s="23">
        <f t="shared" ref="AO10:AO56" si="25">(J10+AB10)/2</f>
        <v>2.6458661639146368</v>
      </c>
      <c r="AQ10" s="41"/>
    </row>
    <row r="11" spans="1:51" outlineLevel="1" x14ac:dyDescent="0.45">
      <c r="B11" s="3" t="s">
        <v>131</v>
      </c>
      <c r="C11" s="14">
        <f t="shared" si="2"/>
        <v>131.05500000000001</v>
      </c>
      <c r="D11" s="81">
        <f t="shared" si="3"/>
        <v>157.26599999999999</v>
      </c>
      <c r="E11" s="101">
        <v>342</v>
      </c>
      <c r="F11" s="101">
        <v>316.3</v>
      </c>
      <c r="G11" s="15">
        <f t="shared" si="6"/>
        <v>329.15</v>
      </c>
      <c r="H11" s="15">
        <f t="shared" si="0"/>
        <v>18.17264427649426</v>
      </c>
      <c r="I11" s="15">
        <f t="shared" si="7"/>
        <v>15.827728832653154</v>
      </c>
      <c r="J11" s="58">
        <f t="shared" si="4"/>
        <v>3.5635342782987434</v>
      </c>
      <c r="K11" s="101">
        <v>341.7</v>
      </c>
      <c r="L11" s="101">
        <v>291</v>
      </c>
      <c r="M11" s="15">
        <f t="shared" si="8"/>
        <v>316.35000000000002</v>
      </c>
      <c r="N11" s="15">
        <f t="shared" si="9"/>
        <v>35.850313806157949</v>
      </c>
      <c r="O11" s="15">
        <f t="shared" si="10"/>
        <v>15.418073809655992</v>
      </c>
      <c r="P11" s="58">
        <f t="shared" si="11"/>
        <v>7.2758545142161983</v>
      </c>
      <c r="Q11" s="101">
        <v>368.8</v>
      </c>
      <c r="R11" s="101">
        <v>322.5</v>
      </c>
      <c r="S11" s="15">
        <f t="shared" si="12"/>
        <v>345.65</v>
      </c>
      <c r="T11" s="15">
        <f t="shared" si="13"/>
        <v>32.73904396893716</v>
      </c>
      <c r="U11" s="15">
        <f t="shared" si="14"/>
        <v>16.34065482164041</v>
      </c>
      <c r="V11" s="58">
        <f t="shared" si="15"/>
        <v>5.9533074309234992</v>
      </c>
      <c r="W11" s="101">
        <v>339.4</v>
      </c>
      <c r="X11" s="101">
        <v>299.39999999999998</v>
      </c>
      <c r="Y11" s="15">
        <f t="shared" si="16"/>
        <v>319.39999999999998</v>
      </c>
      <c r="Z11" s="15">
        <f t="shared" si="17"/>
        <v>28.284271247461902</v>
      </c>
      <c r="AA11" s="15">
        <f t="shared" si="18"/>
        <v>15.516668456856323</v>
      </c>
      <c r="AB11" s="58">
        <f t="shared" si="19"/>
        <v>5.7107230818140469</v>
      </c>
      <c r="AG11" s="92" t="str">
        <f t="shared" si="1"/>
        <v>GAPDH-1</v>
      </c>
      <c r="AH11" s="84">
        <v>100</v>
      </c>
      <c r="AI11" s="23">
        <f t="shared" si="20"/>
        <v>97.411788972830834</v>
      </c>
      <c r="AJ11" s="23">
        <f t="shared" si="21"/>
        <v>103.24067966042654</v>
      </c>
      <c r="AK11" s="23">
        <f t="shared" si="22"/>
        <v>98.034712503065492</v>
      </c>
      <c r="AL11" s="23">
        <v>0</v>
      </c>
      <c r="AM11" s="23">
        <f t="shared" si="23"/>
        <v>5.4196943962574711</v>
      </c>
      <c r="AN11" s="23">
        <f t="shared" si="24"/>
        <v>4.7584208546111215</v>
      </c>
      <c r="AO11" s="23">
        <f t="shared" si="25"/>
        <v>4.6371286800563949</v>
      </c>
      <c r="AQ11" s="41"/>
    </row>
    <row r="12" spans="1:51" outlineLevel="1" x14ac:dyDescent="0.45">
      <c r="B12" s="3" t="s">
        <v>160</v>
      </c>
      <c r="C12" s="14">
        <f t="shared" si="2"/>
        <v>245.03000000000003</v>
      </c>
      <c r="D12" s="81">
        <f t="shared" si="3"/>
        <v>294.036</v>
      </c>
      <c r="E12" s="101">
        <v>650.4</v>
      </c>
      <c r="F12" s="101">
        <v>555.5</v>
      </c>
      <c r="G12" s="15">
        <f t="shared" si="6"/>
        <v>602.95000000000005</v>
      </c>
      <c r="H12" s="15">
        <f t="shared" si="0"/>
        <v>67.104433534603345</v>
      </c>
      <c r="I12" s="15">
        <f t="shared" si="7"/>
        <v>21.352564248820329</v>
      </c>
      <c r="J12" s="58">
        <f t="shared" si="4"/>
        <v>7.1065261075946102</v>
      </c>
      <c r="K12" s="101">
        <v>567.70000000000005</v>
      </c>
      <c r="L12" s="101">
        <v>605.1</v>
      </c>
      <c r="M12" s="15">
        <f t="shared" si="8"/>
        <v>586.40000000000009</v>
      </c>
      <c r="N12" s="15">
        <f t="shared" si="9"/>
        <v>26.445793616376861</v>
      </c>
      <c r="O12" s="15">
        <f t="shared" si="10"/>
        <v>20.961440790174706</v>
      </c>
      <c r="P12" s="58">
        <f t="shared" si="11"/>
        <v>2.9654609102066321</v>
      </c>
      <c r="Q12" s="101">
        <v>638.79999999999995</v>
      </c>
      <c r="R12" s="101">
        <v>686.3</v>
      </c>
      <c r="S12" s="15">
        <f t="shared" si="12"/>
        <v>662.55</v>
      </c>
      <c r="T12" s="15">
        <f t="shared" si="13"/>
        <v>33.587572106361009</v>
      </c>
      <c r="U12" s="15">
        <f t="shared" si="14"/>
        <v>22.705329770782892</v>
      </c>
      <c r="V12" s="58">
        <f t="shared" si="15"/>
        <v>3.2061667103597342</v>
      </c>
      <c r="W12" s="101">
        <v>613.4</v>
      </c>
      <c r="X12" s="101">
        <v>583.4</v>
      </c>
      <c r="Y12" s="15">
        <f t="shared" si="16"/>
        <v>598.4</v>
      </c>
      <c r="Z12" s="15">
        <f t="shared" si="17"/>
        <v>21.213203435596427</v>
      </c>
      <c r="AA12" s="15">
        <f t="shared" si="18"/>
        <v>21.245752516679655</v>
      </c>
      <c r="AB12" s="58">
        <f t="shared" si="19"/>
        <v>2.3228284288195584</v>
      </c>
      <c r="AG12" s="92" t="str">
        <f t="shared" si="1"/>
        <v>GAPDH-2</v>
      </c>
      <c r="AH12" s="84">
        <v>100</v>
      </c>
      <c r="AI12" s="23">
        <f t="shared" si="20"/>
        <v>98.168260008082015</v>
      </c>
      <c r="AJ12" s="23">
        <f t="shared" si="21"/>
        <v>106.33537736357496</v>
      </c>
      <c r="AK12" s="23">
        <f t="shared" si="22"/>
        <v>99.499770936661264</v>
      </c>
      <c r="AL12" s="23">
        <v>0</v>
      </c>
      <c r="AM12" s="23">
        <f t="shared" si="23"/>
        <v>5.0359935089006207</v>
      </c>
      <c r="AN12" s="23">
        <f t="shared" si="24"/>
        <v>5.1563464089771722</v>
      </c>
      <c r="AO12" s="23">
        <f t="shared" si="25"/>
        <v>4.7146772682070841</v>
      </c>
      <c r="AQ12" s="41"/>
    </row>
    <row r="13" spans="1:51" outlineLevel="1" x14ac:dyDescent="0.45">
      <c r="B13" s="3" t="s">
        <v>173</v>
      </c>
      <c r="C13" s="14">
        <f t="shared" si="2"/>
        <v>199.94500000000002</v>
      </c>
      <c r="D13" s="81">
        <f t="shared" si="3"/>
        <v>239.93400000000003</v>
      </c>
      <c r="E13" s="101">
        <v>482.2</v>
      </c>
      <c r="F13" s="101">
        <v>509.9</v>
      </c>
      <c r="G13" s="15">
        <f t="shared" si="6"/>
        <v>496.04999999999995</v>
      </c>
      <c r="H13" s="15">
        <f t="shared" si="0"/>
        <v>19.586857838867356</v>
      </c>
      <c r="I13" s="15">
        <f t="shared" si="7"/>
        <v>19.392859510654944</v>
      </c>
      <c r="J13" s="58">
        <f t="shared" si="4"/>
        <v>2.5710100548933523</v>
      </c>
      <c r="K13" s="101">
        <v>507.3</v>
      </c>
      <c r="L13" s="101">
        <v>505.4</v>
      </c>
      <c r="M13" s="15">
        <f t="shared" si="8"/>
        <v>506.35</v>
      </c>
      <c r="N13" s="15">
        <f t="shared" si="9"/>
        <v>1.3435028842544645</v>
      </c>
      <c r="O13" s="15">
        <f t="shared" si="10"/>
        <v>19.656627381115001</v>
      </c>
      <c r="P13" s="58">
        <f t="shared" si="11"/>
        <v>0.17370549786688921</v>
      </c>
      <c r="Q13" s="101">
        <v>520.29999999999995</v>
      </c>
      <c r="R13" s="101">
        <v>509.2</v>
      </c>
      <c r="S13" s="15">
        <f t="shared" si="12"/>
        <v>514.75</v>
      </c>
      <c r="T13" s="15">
        <f t="shared" si="13"/>
        <v>7.8488852711706532</v>
      </c>
      <c r="U13" s="15">
        <f t="shared" si="14"/>
        <v>19.869146936896914</v>
      </c>
      <c r="V13" s="58">
        <f t="shared" si="15"/>
        <v>0.98918347401412043</v>
      </c>
      <c r="W13" s="101">
        <v>482.3</v>
      </c>
      <c r="X13" s="101">
        <v>482.3</v>
      </c>
      <c r="Y13" s="15">
        <f t="shared" si="16"/>
        <v>482.3</v>
      </c>
      <c r="Z13" s="15">
        <f t="shared" si="17"/>
        <v>0</v>
      </c>
      <c r="AA13" s="15">
        <f t="shared" si="18"/>
        <v>19.035046624581721</v>
      </c>
      <c r="AB13" s="58">
        <f t="shared" si="19"/>
        <v>0</v>
      </c>
      <c r="AG13" s="92" t="str">
        <f t="shared" si="1"/>
        <v>GAPDH-3</v>
      </c>
      <c r="AH13" s="84">
        <v>100</v>
      </c>
      <c r="AI13" s="23">
        <f t="shared" si="20"/>
        <v>101.36012881604766</v>
      </c>
      <c r="AJ13" s="23">
        <f t="shared" si="21"/>
        <v>102.45599379493409</v>
      </c>
      <c r="AK13" s="23">
        <f t="shared" si="22"/>
        <v>98.154924569650845</v>
      </c>
      <c r="AL13" s="23">
        <v>0</v>
      </c>
      <c r="AM13" s="23">
        <f t="shared" si="23"/>
        <v>1.3723577763801207</v>
      </c>
      <c r="AN13" s="23">
        <f>(J13+V13)/2</f>
        <v>1.7800967644537364</v>
      </c>
      <c r="AO13" s="23">
        <f t="shared" si="25"/>
        <v>1.2855050274466762</v>
      </c>
      <c r="AQ13" s="41"/>
    </row>
    <row r="14" spans="1:51" x14ac:dyDescent="0.45">
      <c r="B14" s="3"/>
      <c r="C14" s="14" t="e">
        <f t="shared" si="2"/>
        <v>#DIV/0!</v>
      </c>
      <c r="D14" s="81" t="e">
        <f t="shared" si="3"/>
        <v>#DIV/0!</v>
      </c>
      <c r="E14" s="101"/>
      <c r="F14" s="101"/>
      <c r="G14" s="15" t="e">
        <f t="shared" si="6"/>
        <v>#DIV/0!</v>
      </c>
      <c r="H14" s="15" t="e">
        <f t="shared" si="0"/>
        <v>#DIV/0!</v>
      </c>
      <c r="I14" s="15" t="e">
        <f t="shared" si="7"/>
        <v>#DIV/0!</v>
      </c>
      <c r="J14" s="58" t="e">
        <f t="shared" si="4"/>
        <v>#DIV/0!</v>
      </c>
      <c r="K14" s="101"/>
      <c r="L14" s="101"/>
      <c r="M14" s="15" t="e">
        <f t="shared" si="8"/>
        <v>#DIV/0!</v>
      </c>
      <c r="N14" s="15" t="e">
        <f t="shared" si="9"/>
        <v>#DIV/0!</v>
      </c>
      <c r="O14" s="15" t="e">
        <f t="shared" si="10"/>
        <v>#DIV/0!</v>
      </c>
      <c r="P14" s="58" t="e">
        <f t="shared" si="11"/>
        <v>#DIV/0!</v>
      </c>
      <c r="Q14" s="101"/>
      <c r="R14" s="101"/>
      <c r="S14" s="15" t="e">
        <f t="shared" si="12"/>
        <v>#DIV/0!</v>
      </c>
      <c r="T14" s="15" t="e">
        <f t="shared" si="13"/>
        <v>#DIV/0!</v>
      </c>
      <c r="U14" s="15" t="e">
        <f t="shared" si="14"/>
        <v>#DIV/0!</v>
      </c>
      <c r="V14" s="58" t="e">
        <f t="shared" si="15"/>
        <v>#DIV/0!</v>
      </c>
      <c r="W14" s="101"/>
      <c r="X14" s="101"/>
      <c r="Y14" s="15" t="e">
        <f t="shared" si="16"/>
        <v>#DIV/0!</v>
      </c>
      <c r="Z14" s="15" t="e">
        <f t="shared" si="17"/>
        <v>#DIV/0!</v>
      </c>
      <c r="AA14" s="15" t="e">
        <f t="shared" si="18"/>
        <v>#DIV/0!</v>
      </c>
      <c r="AB14" s="58" t="e">
        <f t="shared" si="19"/>
        <v>#DIV/0!</v>
      </c>
      <c r="AG14" s="92">
        <f t="shared" si="1"/>
        <v>0</v>
      </c>
      <c r="AH14" s="84"/>
      <c r="AI14" s="23" t="e">
        <f t="shared" si="20"/>
        <v>#DIV/0!</v>
      </c>
      <c r="AJ14" s="23" t="e">
        <f t="shared" si="21"/>
        <v>#DIV/0!</v>
      </c>
      <c r="AK14" s="23" t="e">
        <f t="shared" si="22"/>
        <v>#DIV/0!</v>
      </c>
      <c r="AL14" s="23">
        <v>0</v>
      </c>
      <c r="AM14" s="23" t="e">
        <f t="shared" si="23"/>
        <v>#DIV/0!</v>
      </c>
      <c r="AN14" s="23" t="e">
        <f t="shared" ref="AN14:AN17" si="26">(J14+V14)/2</f>
        <v>#DIV/0!</v>
      </c>
      <c r="AO14" s="23" t="e">
        <f t="shared" si="25"/>
        <v>#DIV/0!</v>
      </c>
      <c r="AQ14" s="41"/>
    </row>
    <row r="15" spans="1:51" s="5" customFormat="1" x14ac:dyDescent="0.45">
      <c r="A15" s="49" t="s">
        <v>168</v>
      </c>
      <c r="B15" s="5" t="s">
        <v>239</v>
      </c>
      <c r="C15" s="14">
        <f t="shared" si="2"/>
        <v>147.76750000000001</v>
      </c>
      <c r="D15" s="81">
        <f t="shared" si="3"/>
        <v>177.321</v>
      </c>
      <c r="E15" s="79">
        <f t="shared" ref="E15:AO15" si="27">AVERAGE(E16:E17)</f>
        <v>335.75</v>
      </c>
      <c r="F15" s="79">
        <f t="shared" si="27"/>
        <v>335.75</v>
      </c>
      <c r="G15" s="79">
        <f t="shared" si="27"/>
        <v>335.75</v>
      </c>
      <c r="H15" s="79">
        <f t="shared" si="27"/>
        <v>0</v>
      </c>
      <c r="I15" s="79">
        <f t="shared" si="27"/>
        <v>15.472174035533094</v>
      </c>
      <c r="J15" s="58">
        <f t="shared" si="4"/>
        <v>1.5958114601567228</v>
      </c>
      <c r="K15" s="79">
        <f t="shared" si="27"/>
        <v>366.25</v>
      </c>
      <c r="L15" s="79">
        <f t="shared" si="27"/>
        <v>413.65</v>
      </c>
      <c r="M15" s="79">
        <f t="shared" si="27"/>
        <v>389.95</v>
      </c>
      <c r="N15" s="79">
        <f t="shared" si="27"/>
        <v>33.516861428242358</v>
      </c>
      <c r="O15" s="79">
        <f t="shared" si="27"/>
        <v>17.055943030752459</v>
      </c>
      <c r="P15" s="79">
        <f t="shared" si="27"/>
        <v>5.0733313066245316</v>
      </c>
      <c r="Q15" s="79">
        <f t="shared" si="27"/>
        <v>390.05</v>
      </c>
      <c r="R15" s="79">
        <f t="shared" si="27"/>
        <v>381</v>
      </c>
      <c r="S15" s="79">
        <f t="shared" si="27"/>
        <v>385.52500000000003</v>
      </c>
      <c r="T15" s="79">
        <f t="shared" si="27"/>
        <v>6.3993163697382629</v>
      </c>
      <c r="U15" s="79">
        <f t="shared" si="27"/>
        <v>16.850572073209992</v>
      </c>
      <c r="V15" s="79">
        <f t="shared" si="27"/>
        <v>0.7596718157619291</v>
      </c>
      <c r="W15" s="79">
        <f t="shared" si="27"/>
        <v>384.3</v>
      </c>
      <c r="X15" s="79">
        <f t="shared" si="27"/>
        <v>348.6</v>
      </c>
      <c r="Y15" s="79">
        <f t="shared" si="27"/>
        <v>366.45000000000005</v>
      </c>
      <c r="Z15" s="79">
        <f t="shared" si="27"/>
        <v>30.759144981614828</v>
      </c>
      <c r="AA15" s="79">
        <f t="shared" si="27"/>
        <v>16.317060980521312</v>
      </c>
      <c r="AB15" s="79">
        <f t="shared" si="27"/>
        <v>4.3004575223716106</v>
      </c>
      <c r="AC15" s="79" t="e">
        <f t="shared" si="27"/>
        <v>#DIV/0!</v>
      </c>
      <c r="AD15" s="45"/>
      <c r="AE15" s="45"/>
      <c r="AF15" s="108"/>
      <c r="AG15" s="93" t="str">
        <f t="shared" ref="AG15:AG119" si="28">B15</f>
        <v>Ki-67</v>
      </c>
      <c r="AH15" s="85">
        <f t="shared" si="27"/>
        <v>100</v>
      </c>
      <c r="AI15" s="79">
        <f t="shared" si="27"/>
        <v>110.04067331733297</v>
      </c>
      <c r="AJ15" s="79">
        <f t="shared" si="27"/>
        <v>108.22319747983104</v>
      </c>
      <c r="AK15" s="79">
        <f t="shared" si="27"/>
        <v>104.89672528672605</v>
      </c>
      <c r="AL15" s="79">
        <f t="shared" si="27"/>
        <v>0</v>
      </c>
      <c r="AM15" s="79">
        <f t="shared" si="27"/>
        <v>2.5366656533122658</v>
      </c>
      <c r="AN15" s="79">
        <f t="shared" si="27"/>
        <v>0.37983590788096455</v>
      </c>
      <c r="AO15" s="79">
        <f t="shared" si="27"/>
        <v>2.1502287611858053</v>
      </c>
      <c r="AQ15" s="47"/>
      <c r="AR15" s="52"/>
      <c r="AS15" s="52"/>
      <c r="AT15" s="52"/>
      <c r="AU15" s="52"/>
      <c r="AV15" s="52"/>
      <c r="AW15" s="52"/>
      <c r="AX15" s="52"/>
      <c r="AY15" s="52"/>
    </row>
    <row r="16" spans="1:51" outlineLevel="1" x14ac:dyDescent="0.45">
      <c r="A16" s="1"/>
      <c r="B16" s="3" t="s">
        <v>19</v>
      </c>
      <c r="C16" s="14">
        <f t="shared" si="2"/>
        <v>204.06</v>
      </c>
      <c r="D16" s="81">
        <f t="shared" si="3"/>
        <v>244.87199999999999</v>
      </c>
      <c r="E16" s="101">
        <v>455.4</v>
      </c>
      <c r="F16" s="101">
        <v>455.4</v>
      </c>
      <c r="G16" s="15">
        <f t="shared" si="6"/>
        <v>455.4</v>
      </c>
      <c r="H16" s="15">
        <f t="shared" si="0"/>
        <v>0</v>
      </c>
      <c r="I16" s="15">
        <f t="shared" si="7"/>
        <v>18.247301170310092</v>
      </c>
      <c r="J16" s="58">
        <f t="shared" si="4"/>
        <v>0</v>
      </c>
      <c r="K16" s="101">
        <v>497.7</v>
      </c>
      <c r="L16" s="101">
        <v>569.6</v>
      </c>
      <c r="M16" s="15">
        <f t="shared" si="8"/>
        <v>533.65</v>
      </c>
      <c r="N16" s="15">
        <f t="shared" si="9"/>
        <v>50.840977567312791</v>
      </c>
      <c r="O16" s="15">
        <f t="shared" si="10"/>
        <v>20.278412166636716</v>
      </c>
      <c r="P16" s="58">
        <f t="shared" si="11"/>
        <v>6.0017122616906065</v>
      </c>
      <c r="Q16" s="101">
        <v>549.5</v>
      </c>
      <c r="R16" s="101">
        <v>531.4</v>
      </c>
      <c r="S16" s="15">
        <f t="shared" si="12"/>
        <v>540.45000000000005</v>
      </c>
      <c r="T16" s="15">
        <f t="shared" si="13"/>
        <v>12.798632739476526</v>
      </c>
      <c r="U16" s="15">
        <f t="shared" si="14"/>
        <v>20.445390678585724</v>
      </c>
      <c r="V16" s="58">
        <f t="shared" si="15"/>
        <v>1.5193436315238582</v>
      </c>
      <c r="W16" s="101">
        <v>550.70000000000005</v>
      </c>
      <c r="X16" s="101">
        <v>471.5</v>
      </c>
      <c r="Y16" s="15">
        <f t="shared" si="16"/>
        <v>511.1</v>
      </c>
      <c r="Z16" s="15">
        <f t="shared" si="17"/>
        <v>56.002857069974596</v>
      </c>
      <c r="AA16" s="15">
        <f t="shared" si="18"/>
        <v>19.714563145045847</v>
      </c>
      <c r="AB16" s="58">
        <f t="shared" si="19"/>
        <v>6.962174264023484</v>
      </c>
      <c r="AG16" s="92" t="str">
        <f t="shared" si="28"/>
        <v>Ki-67</v>
      </c>
      <c r="AH16" s="86">
        <f t="shared" ref="AH16:AH17" si="29">AVERAGE(AH17:AH18)</f>
        <v>100</v>
      </c>
      <c r="AI16" s="23">
        <f t="shared" si="20"/>
        <v>111.13102138979004</v>
      </c>
      <c r="AJ16" s="23">
        <f t="shared" si="21"/>
        <v>112.04610746411151</v>
      </c>
      <c r="AK16" s="23">
        <f t="shared" si="22"/>
        <v>108.04098075129662</v>
      </c>
      <c r="AL16" s="23">
        <v>0</v>
      </c>
      <c r="AM16" s="23">
        <f t="shared" si="23"/>
        <v>3.0008561308453032</v>
      </c>
      <c r="AN16" s="23">
        <f t="shared" si="26"/>
        <v>0.7596718157619291</v>
      </c>
      <c r="AO16" s="23">
        <f t="shared" si="25"/>
        <v>3.481087132011742</v>
      </c>
      <c r="AQ16" s="41"/>
    </row>
    <row r="17" spans="1:51" outlineLevel="1" x14ac:dyDescent="0.45">
      <c r="A17" s="1"/>
      <c r="B17" s="3" t="s">
        <v>166</v>
      </c>
      <c r="C17" s="14">
        <f t="shared" si="2"/>
        <v>91.475000000000009</v>
      </c>
      <c r="D17" s="81">
        <f t="shared" si="3"/>
        <v>109.77000000000001</v>
      </c>
      <c r="E17" s="101">
        <v>216.1</v>
      </c>
      <c r="F17" s="101">
        <v>216.1</v>
      </c>
      <c r="G17" s="15">
        <f t="shared" si="6"/>
        <v>216.1</v>
      </c>
      <c r="H17" s="15">
        <f t="shared" si="0"/>
        <v>0</v>
      </c>
      <c r="I17" s="15">
        <f t="shared" si="7"/>
        <v>12.697046900756096</v>
      </c>
      <c r="J17" s="58">
        <f t="shared" si="4"/>
        <v>0</v>
      </c>
      <c r="K17" s="101">
        <v>234.8</v>
      </c>
      <c r="L17" s="101">
        <v>257.7</v>
      </c>
      <c r="M17" s="15">
        <f t="shared" si="8"/>
        <v>246.25</v>
      </c>
      <c r="N17" s="15">
        <f t="shared" si="9"/>
        <v>16.192745289171921</v>
      </c>
      <c r="O17" s="15">
        <f t="shared" si="10"/>
        <v>13.833473894868202</v>
      </c>
      <c r="P17" s="58">
        <f t="shared" si="11"/>
        <v>4.1449503515584567</v>
      </c>
      <c r="Q17" s="101">
        <v>230.6</v>
      </c>
      <c r="R17" s="101">
        <v>230.6</v>
      </c>
      <c r="S17" s="15">
        <f t="shared" si="12"/>
        <v>230.6</v>
      </c>
      <c r="T17" s="15">
        <f t="shared" si="13"/>
        <v>0</v>
      </c>
      <c r="U17" s="15">
        <f t="shared" si="14"/>
        <v>13.255753467834259</v>
      </c>
      <c r="V17" s="58">
        <f t="shared" si="15"/>
        <v>0</v>
      </c>
      <c r="W17" s="101">
        <v>217.9</v>
      </c>
      <c r="X17" s="101">
        <v>225.7</v>
      </c>
      <c r="Y17" s="15">
        <f t="shared" si="16"/>
        <v>221.8</v>
      </c>
      <c r="Z17" s="15">
        <f t="shared" si="17"/>
        <v>5.5154328932550589</v>
      </c>
      <c r="AA17" s="15">
        <f t="shared" si="18"/>
        <v>12.919558815996776</v>
      </c>
      <c r="AB17" s="58">
        <f t="shared" si="19"/>
        <v>1.6387407807197367</v>
      </c>
      <c r="AG17" s="92" t="str">
        <f t="shared" si="28"/>
        <v>Ki-67-1</v>
      </c>
      <c r="AH17" s="86">
        <f t="shared" si="29"/>
        <v>100</v>
      </c>
      <c r="AI17" s="23">
        <f t="shared" si="20"/>
        <v>108.95032524487591</v>
      </c>
      <c r="AJ17" s="23">
        <f t="shared" si="21"/>
        <v>104.40028749555057</v>
      </c>
      <c r="AK17" s="23">
        <f t="shared" si="22"/>
        <v>101.75246982215549</v>
      </c>
      <c r="AL17" s="23">
        <v>0</v>
      </c>
      <c r="AM17" s="23">
        <f t="shared" si="23"/>
        <v>2.0724751757792284</v>
      </c>
      <c r="AN17" s="23">
        <f t="shared" si="26"/>
        <v>0</v>
      </c>
      <c r="AO17" s="23">
        <f t="shared" si="25"/>
        <v>0.81937039035986836</v>
      </c>
      <c r="AQ17" s="41"/>
    </row>
    <row r="18" spans="1:51" outlineLevel="1" x14ac:dyDescent="0.45">
      <c r="B18" s="3" t="s">
        <v>111</v>
      </c>
      <c r="C18" s="14">
        <f t="shared" si="2"/>
        <v>213.35000000000002</v>
      </c>
      <c r="D18" s="81">
        <f>C18*1.2</f>
        <v>256.02000000000004</v>
      </c>
      <c r="E18" s="101">
        <v>502.1</v>
      </c>
      <c r="F18" s="101">
        <v>502.1</v>
      </c>
      <c r="G18" s="15">
        <f t="shared" si="6"/>
        <v>502.1</v>
      </c>
      <c r="H18" s="15">
        <f t="shared" si="0"/>
        <v>0</v>
      </c>
      <c r="I18" s="15">
        <f t="shared" si="7"/>
        <v>19.341406360448559</v>
      </c>
      <c r="J18" s="58">
        <f t="shared" si="4"/>
        <v>0</v>
      </c>
      <c r="K18" s="101">
        <v>531.29999999999995</v>
      </c>
      <c r="L18" s="101">
        <v>548.5</v>
      </c>
      <c r="M18" s="15">
        <f t="shared" si="8"/>
        <v>539.9</v>
      </c>
      <c r="N18" s="15">
        <f t="shared" si="9"/>
        <v>12.16223663640865</v>
      </c>
      <c r="O18" s="15">
        <f t="shared" si="10"/>
        <v>20.295073293782409</v>
      </c>
      <c r="P18" s="58">
        <f t="shared" si="11"/>
        <v>1.4656530798487146</v>
      </c>
      <c r="Q18" s="101">
        <v>581</v>
      </c>
      <c r="R18" s="101">
        <v>518.9</v>
      </c>
      <c r="S18" s="15">
        <f t="shared" si="12"/>
        <v>549.95000000000005</v>
      </c>
      <c r="T18" s="15">
        <f t="shared" si="13"/>
        <v>43.911331111684618</v>
      </c>
      <c r="U18" s="15">
        <f t="shared" si="14"/>
        <v>20.541178155110774</v>
      </c>
      <c r="V18" s="58">
        <f t="shared" si="15"/>
        <v>5.0747392901298918</v>
      </c>
      <c r="W18" s="101">
        <v>556.5</v>
      </c>
      <c r="X18" s="101">
        <v>526.6</v>
      </c>
      <c r="Y18" s="15">
        <f t="shared" si="16"/>
        <v>541.54999999999995</v>
      </c>
      <c r="Z18" s="15">
        <f t="shared" si="17"/>
        <v>21.142492757477754</v>
      </c>
      <c r="AA18" s="15">
        <f t="shared" si="18"/>
        <v>20.335682924357371</v>
      </c>
      <c r="AB18" s="58">
        <f t="shared" si="19"/>
        <v>2.5244180349499925</v>
      </c>
      <c r="AG18" s="92" t="str">
        <f t="shared" si="28"/>
        <v>PCNA</v>
      </c>
      <c r="AH18" s="84">
        <v>100</v>
      </c>
      <c r="AI18" s="23">
        <f t="shared" si="20"/>
        <v>104.93070108533583</v>
      </c>
      <c r="AJ18" s="23">
        <f t="shared" si="21"/>
        <v>106.20312593770657</v>
      </c>
      <c r="AK18" s="23">
        <f t="shared" si="22"/>
        <v>105.1406632246868</v>
      </c>
      <c r="AL18" s="23">
        <v>0</v>
      </c>
      <c r="AM18" s="23">
        <f t="shared" si="23"/>
        <v>0.73282653992435731</v>
      </c>
      <c r="AN18" s="23">
        <f t="shared" si="24"/>
        <v>2.5373696450649459</v>
      </c>
      <c r="AO18" s="23">
        <f t="shared" si="25"/>
        <v>1.2622090174749963</v>
      </c>
      <c r="AQ18" s="41"/>
    </row>
    <row r="19" spans="1:51" s="44" customFormat="1" outlineLevel="1" x14ac:dyDescent="0.45">
      <c r="A19" s="49"/>
      <c r="B19" s="44" t="s">
        <v>240</v>
      </c>
      <c r="C19" s="14">
        <f t="shared" si="2"/>
        <v>170.08666666666667</v>
      </c>
      <c r="D19" s="81">
        <f t="shared" ref="D19:D83" si="30">C19*1.2</f>
        <v>204.10400000000001</v>
      </c>
      <c r="E19" s="79">
        <f t="shared" ref="E19:AI19" si="31">AVERAGE(E20:E22)</f>
        <v>411.33333333333331</v>
      </c>
      <c r="F19" s="79">
        <f t="shared" si="31"/>
        <v>398.5333333333333</v>
      </c>
      <c r="G19" s="79">
        <f t="shared" si="31"/>
        <v>404.93333333333334</v>
      </c>
      <c r="H19" s="79">
        <f t="shared" si="31"/>
        <v>9.0509667991878171</v>
      </c>
      <c r="I19" s="79">
        <f t="shared" si="31"/>
        <v>17.316890995862209</v>
      </c>
      <c r="J19" s="58">
        <f t="shared" si="4"/>
        <v>1.9906244012192671</v>
      </c>
      <c r="K19" s="79">
        <f t="shared" si="31"/>
        <v>411.10000000000008</v>
      </c>
      <c r="L19" s="79">
        <f t="shared" si="31"/>
        <v>399.73333333333335</v>
      </c>
      <c r="M19" s="79">
        <f t="shared" si="31"/>
        <v>405.41666666666669</v>
      </c>
      <c r="N19" s="79">
        <f t="shared" si="31"/>
        <v>31.607673119038679</v>
      </c>
      <c r="O19" s="79">
        <f t="shared" si="31"/>
        <v>17.334925615668979</v>
      </c>
      <c r="P19" s="79">
        <f t="shared" si="31"/>
        <v>4.7193117776902618</v>
      </c>
      <c r="Q19" s="79">
        <f t="shared" si="31"/>
        <v>424.36666666666662</v>
      </c>
      <c r="R19" s="79">
        <f t="shared" si="31"/>
        <v>441.4666666666667</v>
      </c>
      <c r="S19" s="79">
        <f t="shared" si="31"/>
        <v>432.91666666666669</v>
      </c>
      <c r="T19" s="79">
        <f t="shared" si="31"/>
        <v>23.122391744800112</v>
      </c>
      <c r="U19" s="79">
        <f t="shared" si="31"/>
        <v>18.163721300068627</v>
      </c>
      <c r="V19" s="79">
        <f t="shared" si="31"/>
        <v>3.0974932025503144</v>
      </c>
      <c r="W19" s="79">
        <f t="shared" si="31"/>
        <v>427.56666666666661</v>
      </c>
      <c r="X19" s="79">
        <f t="shared" si="31"/>
        <v>487.63333333333338</v>
      </c>
      <c r="Y19" s="79">
        <f t="shared" si="31"/>
        <v>457.59999999999997</v>
      </c>
      <c r="Z19" s="79">
        <f t="shared" si="31"/>
        <v>42.473547323272008</v>
      </c>
      <c r="AA19" s="79">
        <f t="shared" si="31"/>
        <v>18.791139841938818</v>
      </c>
      <c r="AB19" s="79">
        <f t="shared" si="31"/>
        <v>6.0406798090744234</v>
      </c>
      <c r="AC19" s="79" t="e">
        <f t="shared" si="31"/>
        <v>#DIV/0!</v>
      </c>
      <c r="AD19" s="45"/>
      <c r="AE19" s="45"/>
      <c r="AF19" s="108"/>
      <c r="AG19" s="92" t="str">
        <f t="shared" si="28"/>
        <v>CDK4</v>
      </c>
      <c r="AH19" s="85">
        <f t="shared" si="31"/>
        <v>100</v>
      </c>
      <c r="AI19" s="79">
        <f t="shared" si="31"/>
        <v>99.624191234085941</v>
      </c>
      <c r="AJ19" s="79">
        <f t="shared" ref="AJ19" si="32">AVERAGE(AJ20:AJ22)</f>
        <v>106.91306470535696</v>
      </c>
      <c r="AK19" s="79">
        <f t="shared" ref="AK19" si="33">AVERAGE(AK20:AK22)</f>
        <v>109.84222054921307</v>
      </c>
      <c r="AL19" s="79">
        <f t="shared" ref="AL19" si="34">AVERAGE(AL20:AL22)</f>
        <v>0</v>
      </c>
      <c r="AM19" s="79">
        <f t="shared" ref="AM19" si="35">AVERAGE(AM20:AM22)</f>
        <v>1.5935008450612305</v>
      </c>
      <c r="AN19" s="79">
        <f t="shared" ref="AN19" si="36">AVERAGE(AN20:AN22)</f>
        <v>0.63556956333729175</v>
      </c>
      <c r="AO19" s="79">
        <f t="shared" ref="AO19" si="37">AVERAGE(AO20:AO22)</f>
        <v>2.4328651063108895</v>
      </c>
      <c r="AQ19" s="59"/>
      <c r="AR19" s="58"/>
      <c r="AS19" s="58"/>
      <c r="AT19" s="58"/>
      <c r="AU19" s="58"/>
      <c r="AV19" s="58"/>
      <c r="AW19" s="58"/>
      <c r="AX19" s="58"/>
      <c r="AY19" s="58"/>
    </row>
    <row r="20" spans="1:51" outlineLevel="2" x14ac:dyDescent="0.45">
      <c r="B20" s="3" t="s">
        <v>20</v>
      </c>
      <c r="C20" s="14">
        <f t="shared" si="2"/>
        <v>177.26999999999998</v>
      </c>
      <c r="D20" s="81">
        <f t="shared" si="30"/>
        <v>212.72399999999996</v>
      </c>
      <c r="E20" s="101">
        <v>433.5</v>
      </c>
      <c r="F20" s="101">
        <v>433.5</v>
      </c>
      <c r="G20" s="15">
        <f t="shared" si="6"/>
        <v>433.5</v>
      </c>
      <c r="H20" s="15">
        <f t="shared" si="0"/>
        <v>0</v>
      </c>
      <c r="I20" s="15">
        <f t="shared" si="7"/>
        <v>18.086956626254182</v>
      </c>
      <c r="J20" s="58">
        <f t="shared" si="4"/>
        <v>0</v>
      </c>
      <c r="K20" s="101">
        <v>406.1</v>
      </c>
      <c r="L20" s="101">
        <v>436.1</v>
      </c>
      <c r="M20" s="15">
        <f t="shared" si="8"/>
        <v>421.1</v>
      </c>
      <c r="N20" s="15">
        <f t="shared" si="9"/>
        <v>21.213203435596427</v>
      </c>
      <c r="O20" s="15">
        <f t="shared" si="10"/>
        <v>17.740856800053376</v>
      </c>
      <c r="P20" s="58">
        <f>(SQRT(M20-D20*0.5+N20)-O20)/O20*100</f>
        <v>3.3150309630027817</v>
      </c>
      <c r="Q20" s="101">
        <v>439.4</v>
      </c>
      <c r="R20" s="101">
        <v>416</v>
      </c>
      <c r="S20" s="15">
        <f t="shared" si="12"/>
        <v>427.7</v>
      </c>
      <c r="T20" s="15">
        <f t="shared" si="13"/>
        <v>16.546298679765197</v>
      </c>
      <c r="U20" s="15">
        <f t="shared" si="14"/>
        <v>17.925903045592989</v>
      </c>
      <c r="V20" s="58">
        <f t="shared" si="15"/>
        <v>2.542278253349167</v>
      </c>
      <c r="W20" s="101">
        <v>490.4</v>
      </c>
      <c r="X20" s="101">
        <v>490.4</v>
      </c>
      <c r="Y20" s="15">
        <f t="shared" si="16"/>
        <v>490.4</v>
      </c>
      <c r="Z20" s="15">
        <f t="shared" si="17"/>
        <v>0</v>
      </c>
      <c r="AA20" s="15">
        <f t="shared" si="18"/>
        <v>19.596887507969218</v>
      </c>
      <c r="AB20" s="58">
        <f t="shared" si="19"/>
        <v>0</v>
      </c>
      <c r="AG20" s="92" t="str">
        <f t="shared" si="28"/>
        <v>CDK4</v>
      </c>
      <c r="AH20" s="84">
        <v>100</v>
      </c>
      <c r="AI20" s="23">
        <f t="shared" si="20"/>
        <v>98.086467318120157</v>
      </c>
      <c r="AJ20" s="23">
        <f t="shared" si="21"/>
        <v>99.109559535143603</v>
      </c>
      <c r="AK20" s="23">
        <f t="shared" si="22"/>
        <v>108.34817549970397</v>
      </c>
      <c r="AL20" s="23">
        <v>0</v>
      </c>
      <c r="AM20" s="23">
        <f t="shared" si="23"/>
        <v>1.6575154815013908</v>
      </c>
      <c r="AN20" s="23">
        <f t="shared" si="24"/>
        <v>1.2711391266745835</v>
      </c>
      <c r="AO20" s="23">
        <f t="shared" si="25"/>
        <v>0</v>
      </c>
      <c r="AQ20" s="41"/>
    </row>
    <row r="21" spans="1:51" outlineLevel="2" x14ac:dyDescent="0.45">
      <c r="B21" s="3" t="s">
        <v>132</v>
      </c>
      <c r="C21" s="14">
        <f t="shared" si="2"/>
        <v>134.04000000000002</v>
      </c>
      <c r="D21" s="81">
        <f t="shared" si="30"/>
        <v>160.84800000000001</v>
      </c>
      <c r="E21" s="101">
        <v>302.89999999999998</v>
      </c>
      <c r="F21" s="101">
        <v>302.89999999999998</v>
      </c>
      <c r="G21" s="15">
        <f t="shared" si="6"/>
        <v>302.89999999999998</v>
      </c>
      <c r="H21" s="15">
        <f t="shared" si="0"/>
        <v>0</v>
      </c>
      <c r="I21" s="15">
        <f t="shared" si="7"/>
        <v>14.91562938665345</v>
      </c>
      <c r="J21" s="58">
        <f t="shared" si="4"/>
        <v>0</v>
      </c>
      <c r="K21" s="101">
        <v>298.10000000000002</v>
      </c>
      <c r="L21" s="101">
        <v>318.10000000000002</v>
      </c>
      <c r="M21" s="15">
        <f t="shared" si="8"/>
        <v>308.10000000000002</v>
      </c>
      <c r="N21" s="15">
        <f t="shared" si="9"/>
        <v>14.142135623730951</v>
      </c>
      <c r="O21" s="15">
        <f t="shared" si="10"/>
        <v>15.088936344222544</v>
      </c>
      <c r="P21" s="58">
        <f t="shared" si="11"/>
        <v>3.0589724172421406</v>
      </c>
      <c r="Q21" s="101">
        <v>373.2</v>
      </c>
      <c r="R21" s="101">
        <v>373.2</v>
      </c>
      <c r="S21" s="15">
        <f t="shared" si="12"/>
        <v>373.2</v>
      </c>
      <c r="T21" s="15">
        <f t="shared" si="13"/>
        <v>0</v>
      </c>
      <c r="U21" s="15">
        <f t="shared" si="14"/>
        <v>17.110698407721408</v>
      </c>
      <c r="V21" s="58">
        <f t="shared" si="15"/>
        <v>0</v>
      </c>
      <c r="W21" s="101">
        <v>316.39999999999998</v>
      </c>
      <c r="X21" s="101">
        <v>396</v>
      </c>
      <c r="Y21" s="15">
        <f t="shared" si="16"/>
        <v>356.2</v>
      </c>
      <c r="Z21" s="15">
        <f t="shared" si="17"/>
        <v>56.285699782449328</v>
      </c>
      <c r="AA21" s="15">
        <f t="shared" si="18"/>
        <v>16.606504749645541</v>
      </c>
      <c r="AB21" s="58">
        <f t="shared" si="19"/>
        <v>9.7314604252435579</v>
      </c>
      <c r="AG21" s="92" t="str">
        <f t="shared" si="28"/>
        <v>CDK4-1</v>
      </c>
      <c r="AH21" s="84">
        <v>100</v>
      </c>
      <c r="AI21" s="23">
        <f t="shared" si="20"/>
        <v>101.16191515005173</v>
      </c>
      <c r="AJ21" s="23">
        <f t="shared" si="21"/>
        <v>114.71656987557033</v>
      </c>
      <c r="AK21" s="23">
        <f t="shared" si="22"/>
        <v>111.33626559872218</v>
      </c>
      <c r="AL21" s="23">
        <v>0</v>
      </c>
      <c r="AM21" s="23">
        <f t="shared" si="23"/>
        <v>1.5294862086210703</v>
      </c>
      <c r="AN21" s="23">
        <f t="shared" si="24"/>
        <v>0</v>
      </c>
      <c r="AO21" s="23">
        <f t="shared" si="25"/>
        <v>4.865730212621779</v>
      </c>
      <c r="AQ21" s="41"/>
    </row>
    <row r="22" spans="1:51" outlineLevel="2" x14ac:dyDescent="0.45">
      <c r="B22" s="3" t="s">
        <v>174</v>
      </c>
      <c r="C22" s="14">
        <f t="shared" si="2"/>
        <v>198.95000000000005</v>
      </c>
      <c r="D22" s="81">
        <f t="shared" si="30"/>
        <v>238.74000000000004</v>
      </c>
      <c r="E22" s="101">
        <v>497.6</v>
      </c>
      <c r="F22" s="101">
        <v>459.2</v>
      </c>
      <c r="G22" s="15">
        <f t="shared" si="6"/>
        <v>478.4</v>
      </c>
      <c r="H22" s="15">
        <f t="shared" si="0"/>
        <v>27.15290039756345</v>
      </c>
      <c r="I22" s="15">
        <f t="shared" si="7"/>
        <v>18.948086974679001</v>
      </c>
      <c r="J22" s="58">
        <f t="shared" si="4"/>
        <v>3.7125113049795413</v>
      </c>
      <c r="K22" s="101">
        <v>529.1</v>
      </c>
      <c r="L22" s="101">
        <v>445</v>
      </c>
      <c r="M22" s="15">
        <f t="shared" si="8"/>
        <v>487.05</v>
      </c>
      <c r="N22" s="15">
        <f t="shared" si="9"/>
        <v>59.467680297788661</v>
      </c>
      <c r="O22" s="15">
        <f t="shared" si="10"/>
        <v>19.174983702731016</v>
      </c>
      <c r="P22" s="58">
        <f t="shared" si="11"/>
        <v>7.7839319528258635</v>
      </c>
      <c r="Q22" s="101">
        <v>460.5</v>
      </c>
      <c r="R22" s="101">
        <v>535.20000000000005</v>
      </c>
      <c r="S22" s="15">
        <f t="shared" si="12"/>
        <v>497.85</v>
      </c>
      <c r="T22" s="15">
        <f t="shared" si="13"/>
        <v>52.820876554635134</v>
      </c>
      <c r="U22" s="15">
        <f t="shared" si="14"/>
        <v>19.454562446891476</v>
      </c>
      <c r="V22" s="58">
        <f t="shared" si="15"/>
        <v>6.7502013543017751</v>
      </c>
      <c r="W22" s="101">
        <v>475.9</v>
      </c>
      <c r="X22" s="101">
        <v>576.5</v>
      </c>
      <c r="Y22" s="15">
        <f t="shared" si="16"/>
        <v>526.20000000000005</v>
      </c>
      <c r="Z22" s="15">
        <f t="shared" si="17"/>
        <v>71.13494218736669</v>
      </c>
      <c r="AA22" s="15">
        <f t="shared" si="18"/>
        <v>20.170027268201697</v>
      </c>
      <c r="AB22" s="58">
        <f t="shared" si="19"/>
        <v>8.3905790019797113</v>
      </c>
      <c r="AG22" s="92" t="str">
        <f t="shared" si="28"/>
        <v>CDK4-2</v>
      </c>
      <c r="AH22" s="84"/>
      <c r="AQ22" s="41"/>
    </row>
    <row r="23" spans="1:51" s="5" customFormat="1" x14ac:dyDescent="0.45">
      <c r="A23" s="50"/>
      <c r="B23" s="5" t="s">
        <v>241</v>
      </c>
      <c r="C23" s="14">
        <f t="shared" si="2"/>
        <v>149.71</v>
      </c>
      <c r="D23" s="81">
        <f t="shared" si="30"/>
        <v>179.65200000000002</v>
      </c>
      <c r="E23" s="79">
        <f t="shared" ref="E23:AO23" si="38">AVERAGE(E24:E25)</f>
        <v>364.75</v>
      </c>
      <c r="F23" s="79">
        <f t="shared" si="38"/>
        <v>363.3</v>
      </c>
      <c r="G23" s="79">
        <f t="shared" si="38"/>
        <v>364.02499999999998</v>
      </c>
      <c r="H23" s="79">
        <f t="shared" si="38"/>
        <v>19.480791821689394</v>
      </c>
      <c r="I23" s="79">
        <f t="shared" si="38"/>
        <v>16.532836013282697</v>
      </c>
      <c r="J23" s="58">
        <f t="shared" si="4"/>
        <v>3.654861039999723</v>
      </c>
      <c r="K23" s="79">
        <f t="shared" si="38"/>
        <v>381.20000000000005</v>
      </c>
      <c r="L23" s="79">
        <f t="shared" si="38"/>
        <v>361.20000000000005</v>
      </c>
      <c r="M23" s="79">
        <f t="shared" si="38"/>
        <v>371.20000000000005</v>
      </c>
      <c r="N23" s="79">
        <f t="shared" si="38"/>
        <v>14.142135623730951</v>
      </c>
      <c r="O23" s="79">
        <f t="shared" si="38"/>
        <v>16.72034500406367</v>
      </c>
      <c r="P23" s="79">
        <f t="shared" si="38"/>
        <v>2.1220792060353917</v>
      </c>
      <c r="Q23" s="79">
        <f t="shared" si="38"/>
        <v>410.29999999999995</v>
      </c>
      <c r="R23" s="79">
        <f t="shared" si="38"/>
        <v>414.29999999999995</v>
      </c>
      <c r="S23" s="79">
        <f t="shared" si="38"/>
        <v>412.29999999999995</v>
      </c>
      <c r="T23" s="79">
        <f t="shared" si="38"/>
        <v>24.53660530717319</v>
      </c>
      <c r="U23" s="79">
        <f t="shared" si="38"/>
        <v>17.956766715342834</v>
      </c>
      <c r="V23" s="79">
        <f t="shared" si="38"/>
        <v>3.7274307898236998</v>
      </c>
      <c r="W23" s="79">
        <f t="shared" si="38"/>
        <v>340.04999999999995</v>
      </c>
      <c r="X23" s="79">
        <f t="shared" si="38"/>
        <v>359.1</v>
      </c>
      <c r="Y23" s="79">
        <f t="shared" si="38"/>
        <v>349.57499999999999</v>
      </c>
      <c r="Z23" s="79">
        <f t="shared" si="38"/>
        <v>13.470384181603738</v>
      </c>
      <c r="AA23" s="79">
        <f t="shared" si="38"/>
        <v>16.116472160117539</v>
      </c>
      <c r="AB23" s="79">
        <f t="shared" si="38"/>
        <v>2.5572608213333323</v>
      </c>
      <c r="AC23" s="79" t="e">
        <f t="shared" si="38"/>
        <v>#DIV/0!</v>
      </c>
      <c r="AD23" s="45"/>
      <c r="AE23" s="45"/>
      <c r="AF23" s="108"/>
      <c r="AG23" s="93" t="str">
        <f t="shared" si="28"/>
        <v>cMyc</v>
      </c>
      <c r="AH23" s="85">
        <f t="shared" si="38"/>
        <v>100</v>
      </c>
      <c r="AI23" s="79">
        <f t="shared" si="38"/>
        <v>100.99668270622277</v>
      </c>
      <c r="AJ23" s="79">
        <f t="shared" si="38"/>
        <v>108.89965341695051</v>
      </c>
      <c r="AK23" s="79">
        <f t="shared" si="38"/>
        <v>97.759693988502164</v>
      </c>
      <c r="AL23" s="79">
        <f t="shared" si="38"/>
        <v>0</v>
      </c>
      <c r="AM23" s="79">
        <f t="shared" si="38"/>
        <v>2.8380212721492866</v>
      </c>
      <c r="AN23" s="79">
        <f t="shared" si="38"/>
        <v>3.6406970640434411</v>
      </c>
      <c r="AO23" s="79">
        <f t="shared" si="38"/>
        <v>3.0556120797982569</v>
      </c>
      <c r="AQ23" s="47"/>
      <c r="AR23" s="52"/>
      <c r="AS23" s="52"/>
      <c r="AT23" s="52"/>
      <c r="AU23" s="52"/>
      <c r="AV23" s="52"/>
      <c r="AW23" s="52"/>
      <c r="AX23" s="52"/>
      <c r="AY23" s="52"/>
    </row>
    <row r="24" spans="1:51" outlineLevel="1" x14ac:dyDescent="0.45">
      <c r="B24" s="3" t="s">
        <v>21</v>
      </c>
      <c r="C24" s="14">
        <f t="shared" si="2"/>
        <v>138.57000000000002</v>
      </c>
      <c r="D24" s="81">
        <f t="shared" si="30"/>
        <v>166.28400000000002</v>
      </c>
      <c r="E24" s="101">
        <v>341.1</v>
      </c>
      <c r="F24" s="101">
        <v>312.10000000000002</v>
      </c>
      <c r="G24" s="15">
        <f t="shared" si="6"/>
        <v>326.60000000000002</v>
      </c>
      <c r="H24" s="15">
        <f t="shared" si="0"/>
        <v>20.506096654409877</v>
      </c>
      <c r="I24" s="15">
        <f t="shared" si="7"/>
        <v>15.603140709485384</v>
      </c>
      <c r="J24" s="58">
        <f t="shared" si="4"/>
        <v>4.1262924248542294</v>
      </c>
      <c r="K24" s="101">
        <v>319.60000000000002</v>
      </c>
      <c r="L24" s="101">
        <v>319.60000000000002</v>
      </c>
      <c r="M24" s="15">
        <f t="shared" si="8"/>
        <v>319.60000000000002</v>
      </c>
      <c r="N24" s="15">
        <f t="shared" si="9"/>
        <v>0</v>
      </c>
      <c r="O24" s="15">
        <f t="shared" si="10"/>
        <v>15.377190900811501</v>
      </c>
      <c r="P24" s="58">
        <f t="shared" si="11"/>
        <v>0</v>
      </c>
      <c r="Q24" s="101">
        <v>414.9</v>
      </c>
      <c r="R24" s="101">
        <v>384.2</v>
      </c>
      <c r="S24" s="15">
        <f t="shared" si="12"/>
        <v>399.54999999999995</v>
      </c>
      <c r="T24" s="15">
        <f t="shared" si="13"/>
        <v>21.708178182427002</v>
      </c>
      <c r="U24" s="15">
        <f t="shared" si="14"/>
        <v>17.78786102936494</v>
      </c>
      <c r="V24" s="58">
        <f t="shared" si="15"/>
        <v>3.373506455083243</v>
      </c>
      <c r="W24" s="101">
        <v>320.89999999999998</v>
      </c>
      <c r="X24" s="101">
        <v>359</v>
      </c>
      <c r="Y24" s="15">
        <f t="shared" si="16"/>
        <v>339.95</v>
      </c>
      <c r="Z24" s="15">
        <f t="shared" si="17"/>
        <v>26.940768363207475</v>
      </c>
      <c r="AA24" s="15">
        <f t="shared" si="18"/>
        <v>16.025230107552279</v>
      </c>
      <c r="AB24" s="58">
        <f t="shared" si="19"/>
        <v>5.1145216426666646</v>
      </c>
      <c r="AG24" s="92" t="str">
        <f t="shared" si="28"/>
        <v>cMyc</v>
      </c>
      <c r="AH24" s="84">
        <v>100</v>
      </c>
      <c r="AI24" s="23">
        <f t="shared" si="20"/>
        <v>98.551895333889249</v>
      </c>
      <c r="AJ24" s="23">
        <f t="shared" si="21"/>
        <v>114.0017984876047</v>
      </c>
      <c r="AK24" s="23">
        <f t="shared" si="22"/>
        <v>102.70515664715055</v>
      </c>
      <c r="AL24" s="23">
        <v>0</v>
      </c>
      <c r="AM24" s="23">
        <f t="shared" si="23"/>
        <v>2.0631462124271147</v>
      </c>
      <c r="AN24" s="23">
        <f t="shared" si="24"/>
        <v>3.7498994399687362</v>
      </c>
      <c r="AO24" s="23">
        <f t="shared" si="25"/>
        <v>4.620407033760447</v>
      </c>
      <c r="AQ24" s="41"/>
    </row>
    <row r="25" spans="1:51" outlineLevel="1" x14ac:dyDescent="0.45">
      <c r="B25" s="3" t="s">
        <v>184</v>
      </c>
      <c r="C25" s="14">
        <f t="shared" si="2"/>
        <v>160.85000000000002</v>
      </c>
      <c r="D25" s="81">
        <f t="shared" si="30"/>
        <v>193.02</v>
      </c>
      <c r="E25" s="101">
        <v>388.4</v>
      </c>
      <c r="F25" s="101">
        <v>414.5</v>
      </c>
      <c r="G25" s="15">
        <f t="shared" si="6"/>
        <v>401.45</v>
      </c>
      <c r="H25" s="15">
        <f t="shared" si="0"/>
        <v>18.455486988968907</v>
      </c>
      <c r="I25" s="15">
        <f t="shared" si="7"/>
        <v>17.462531317080007</v>
      </c>
      <c r="J25" s="58">
        <f t="shared" si="4"/>
        <v>2.9816342516721344</v>
      </c>
      <c r="K25" s="101">
        <v>442.8</v>
      </c>
      <c r="L25" s="101">
        <v>402.8</v>
      </c>
      <c r="M25" s="15">
        <f t="shared" si="8"/>
        <v>422.8</v>
      </c>
      <c r="N25" s="15">
        <f t="shared" si="9"/>
        <v>28.284271247461902</v>
      </c>
      <c r="O25" s="15">
        <f t="shared" si="10"/>
        <v>18.063499107315838</v>
      </c>
      <c r="P25" s="58">
        <f t="shared" si="11"/>
        <v>4.2441584120707834</v>
      </c>
      <c r="Q25" s="101">
        <v>405.7</v>
      </c>
      <c r="R25" s="101">
        <v>444.4</v>
      </c>
      <c r="S25" s="15">
        <f t="shared" si="12"/>
        <v>425.04999999999995</v>
      </c>
      <c r="T25" s="15">
        <f t="shared" si="13"/>
        <v>27.365032431919381</v>
      </c>
      <c r="U25" s="15">
        <f t="shared" si="14"/>
        <v>18.125672401320728</v>
      </c>
      <c r="V25" s="58">
        <f t="shared" si="15"/>
        <v>4.0813551245641566</v>
      </c>
      <c r="W25" s="101">
        <v>359.2</v>
      </c>
      <c r="X25" s="101">
        <v>359.2</v>
      </c>
      <c r="Y25" s="15">
        <f t="shared" si="16"/>
        <v>359.2</v>
      </c>
      <c r="Z25" s="15">
        <f t="shared" si="17"/>
        <v>0</v>
      </c>
      <c r="AA25" s="15">
        <f t="shared" si="18"/>
        <v>16.207714212682799</v>
      </c>
      <c r="AB25" s="58">
        <f t="shared" si="19"/>
        <v>0</v>
      </c>
      <c r="AG25" s="92" t="str">
        <f t="shared" si="28"/>
        <v>cMyc-1</v>
      </c>
      <c r="AH25" s="84">
        <v>100</v>
      </c>
      <c r="AI25" s="23">
        <f t="shared" si="20"/>
        <v>103.44147007855628</v>
      </c>
      <c r="AJ25" s="23">
        <f t="shared" si="21"/>
        <v>103.79750834629631</v>
      </c>
      <c r="AK25" s="23">
        <f t="shared" si="22"/>
        <v>92.814231329853769</v>
      </c>
      <c r="AL25" s="23">
        <v>0</v>
      </c>
      <c r="AM25" s="23">
        <f t="shared" si="23"/>
        <v>3.6128963318714589</v>
      </c>
      <c r="AN25" s="23">
        <f t="shared" si="24"/>
        <v>3.5314946881181455</v>
      </c>
      <c r="AO25" s="23">
        <f t="shared" si="25"/>
        <v>1.4908171258360672</v>
      </c>
      <c r="AQ25" s="41"/>
    </row>
    <row r="26" spans="1:51" s="5" customFormat="1" x14ac:dyDescent="0.45">
      <c r="A26" s="50"/>
      <c r="B26" s="5" t="s">
        <v>242</v>
      </c>
      <c r="C26" s="14">
        <f t="shared" si="2"/>
        <v>156.96749999999997</v>
      </c>
      <c r="D26" s="81">
        <f t="shared" si="30"/>
        <v>188.36099999999996</v>
      </c>
      <c r="E26" s="79">
        <f t="shared" ref="E26:AO26" si="39">AVERAGE(E27:E28)</f>
        <v>376.95</v>
      </c>
      <c r="F26" s="79">
        <f t="shared" si="39"/>
        <v>360.29999999999995</v>
      </c>
      <c r="G26" s="79">
        <f t="shared" si="39"/>
        <v>368.625</v>
      </c>
      <c r="H26" s="79">
        <f t="shared" si="39"/>
        <v>11.77332790675602</v>
      </c>
      <c r="I26" s="52">
        <f t="shared" si="7"/>
        <v>16.566366529809727</v>
      </c>
      <c r="J26" s="58">
        <f t="shared" si="4"/>
        <v>2.1224146291199202</v>
      </c>
      <c r="K26" s="79">
        <f t="shared" si="39"/>
        <v>372.85</v>
      </c>
      <c r="L26" s="79">
        <f t="shared" si="39"/>
        <v>356.25</v>
      </c>
      <c r="M26" s="79">
        <f t="shared" si="39"/>
        <v>364.55</v>
      </c>
      <c r="N26" s="79">
        <f t="shared" si="39"/>
        <v>11.737972567696684</v>
      </c>
      <c r="O26" s="52">
        <f t="shared" si="10"/>
        <v>16.442916407985539</v>
      </c>
      <c r="P26" s="52">
        <f t="shared" si="11"/>
        <v>2.1476656045157689</v>
      </c>
      <c r="Q26" s="79">
        <f t="shared" si="39"/>
        <v>411.15</v>
      </c>
      <c r="R26" s="79">
        <f t="shared" si="39"/>
        <v>421.15</v>
      </c>
      <c r="S26" s="79">
        <f t="shared" si="39"/>
        <v>416.15</v>
      </c>
      <c r="T26" s="79">
        <f t="shared" si="39"/>
        <v>7.0710678118654755</v>
      </c>
      <c r="U26" s="52">
        <f t="shared" si="14"/>
        <v>17.943508575526693</v>
      </c>
      <c r="V26" s="52">
        <f t="shared" si="15"/>
        <v>1.0921321453282056</v>
      </c>
      <c r="W26" s="79">
        <f t="shared" si="39"/>
        <v>412.85</v>
      </c>
      <c r="X26" s="79">
        <f t="shared" si="39"/>
        <v>427.85</v>
      </c>
      <c r="Y26" s="79">
        <f t="shared" si="39"/>
        <v>420.35</v>
      </c>
      <c r="Z26" s="79">
        <f t="shared" si="39"/>
        <v>10.606601717798213</v>
      </c>
      <c r="AA26" s="52">
        <f t="shared" si="18"/>
        <v>18.060163343668851</v>
      </c>
      <c r="AB26" s="52">
        <f t="shared" si="19"/>
        <v>1.6129263613947411</v>
      </c>
      <c r="AC26" s="79" t="e">
        <f t="shared" si="39"/>
        <v>#DIV/0!</v>
      </c>
      <c r="AD26" s="45"/>
      <c r="AE26" s="45"/>
      <c r="AF26" s="108"/>
      <c r="AG26" s="92" t="str">
        <f t="shared" si="28"/>
        <v>MAX</v>
      </c>
      <c r="AH26" s="85">
        <f t="shared" si="39"/>
        <v>100</v>
      </c>
      <c r="AI26" s="79">
        <f t="shared" si="39"/>
        <v>100.00035689000271</v>
      </c>
      <c r="AJ26" s="79">
        <f t="shared" si="39"/>
        <v>108.50617506339933</v>
      </c>
      <c r="AK26" s="79">
        <f t="shared" si="39"/>
        <v>109.83621162609114</v>
      </c>
      <c r="AL26" s="79">
        <f t="shared" si="39"/>
        <v>0</v>
      </c>
      <c r="AM26" s="79">
        <f t="shared" si="39"/>
        <v>2.0268172086446037</v>
      </c>
      <c r="AN26" s="79">
        <f t="shared" si="39"/>
        <v>1.4851454397522226</v>
      </c>
      <c r="AO26" s="79">
        <f t="shared" si="39"/>
        <v>1.7557954990775912</v>
      </c>
      <c r="AQ26" s="47"/>
      <c r="AR26" s="52"/>
      <c r="AS26" s="52"/>
      <c r="AT26" s="52"/>
      <c r="AU26" s="52"/>
      <c r="AV26" s="52"/>
      <c r="AW26" s="52"/>
      <c r="AX26" s="52"/>
      <c r="AY26" s="52"/>
    </row>
    <row r="27" spans="1:51" outlineLevel="1" x14ac:dyDescent="0.45">
      <c r="B27" s="3" t="s">
        <v>22</v>
      </c>
      <c r="C27" s="14">
        <f t="shared" si="2"/>
        <v>161.565</v>
      </c>
      <c r="D27" s="81">
        <f t="shared" si="30"/>
        <v>193.87799999999999</v>
      </c>
      <c r="E27" s="101">
        <v>423</v>
      </c>
      <c r="F27" s="101">
        <v>389.7</v>
      </c>
      <c r="G27" s="15">
        <f t="shared" si="6"/>
        <v>406.35</v>
      </c>
      <c r="H27" s="15">
        <f t="shared" si="0"/>
        <v>23.546655813512039</v>
      </c>
      <c r="I27" s="15">
        <f t="shared" si="7"/>
        <v>17.590082433007527</v>
      </c>
      <c r="J27" s="58">
        <f t="shared" si="4"/>
        <v>3.735314487245442</v>
      </c>
      <c r="K27" s="101">
        <v>363.9</v>
      </c>
      <c r="L27" s="101">
        <v>342.1</v>
      </c>
      <c r="M27" s="15">
        <f t="shared" si="8"/>
        <v>353</v>
      </c>
      <c r="N27" s="15">
        <f t="shared" si="9"/>
        <v>15.414927829866704</v>
      </c>
      <c r="O27" s="15">
        <f t="shared" si="10"/>
        <v>16.00190613645762</v>
      </c>
      <c r="P27" s="58">
        <f t="shared" si="11"/>
        <v>2.9660243600965521</v>
      </c>
      <c r="Q27" s="101">
        <v>445.5</v>
      </c>
      <c r="R27" s="101">
        <v>455.5</v>
      </c>
      <c r="S27" s="15">
        <f t="shared" si="12"/>
        <v>450.5</v>
      </c>
      <c r="T27" s="15">
        <f t="shared" si="13"/>
        <v>7.0710678118654755</v>
      </c>
      <c r="U27" s="15">
        <f t="shared" si="14"/>
        <v>18.803217809726078</v>
      </c>
      <c r="V27" s="58">
        <f t="shared" si="15"/>
        <v>0.99502807347581423</v>
      </c>
      <c r="W27" s="101">
        <v>395.8</v>
      </c>
      <c r="X27" s="101">
        <v>415.8</v>
      </c>
      <c r="Y27" s="15">
        <f t="shared" si="16"/>
        <v>405.8</v>
      </c>
      <c r="Z27" s="15">
        <f t="shared" si="17"/>
        <v>14.142135623730951</v>
      </c>
      <c r="AA27" s="15">
        <f t="shared" si="18"/>
        <v>17.574441669651982</v>
      </c>
      <c r="AB27" s="58">
        <f t="shared" si="19"/>
        <v>2.2637778690886066</v>
      </c>
      <c r="AG27" s="92" t="str">
        <f t="shared" si="28"/>
        <v>MAX</v>
      </c>
      <c r="AH27" s="84">
        <v>100</v>
      </c>
      <c r="AI27" s="23">
        <f t="shared" si="20"/>
        <v>90.971183321064387</v>
      </c>
      <c r="AJ27" s="23">
        <f t="shared" si="21"/>
        <v>106.89670091847961</v>
      </c>
      <c r="AK27" s="23">
        <f t="shared" si="22"/>
        <v>99.911081921218312</v>
      </c>
      <c r="AL27" s="23">
        <v>0</v>
      </c>
      <c r="AM27" s="23">
        <f t="shared" si="23"/>
        <v>3.3506694236709968</v>
      </c>
      <c r="AN27" s="23">
        <f t="shared" si="24"/>
        <v>2.3651712803606282</v>
      </c>
      <c r="AO27" s="23">
        <f t="shared" si="25"/>
        <v>2.9995461781670243</v>
      </c>
      <c r="AQ27" s="41"/>
    </row>
    <row r="28" spans="1:51" outlineLevel="1" x14ac:dyDescent="0.45">
      <c r="B28" s="3" t="s">
        <v>133</v>
      </c>
      <c r="C28" s="14">
        <f t="shared" si="2"/>
        <v>152.36999999999998</v>
      </c>
      <c r="D28" s="81">
        <f t="shared" si="30"/>
        <v>182.84399999999997</v>
      </c>
      <c r="E28" s="101">
        <v>330.9</v>
      </c>
      <c r="F28" s="101">
        <v>330.9</v>
      </c>
      <c r="G28" s="15">
        <f t="shared" si="6"/>
        <v>330.9</v>
      </c>
      <c r="H28" s="15">
        <f t="shared" si="0"/>
        <v>0</v>
      </c>
      <c r="I28" s="15">
        <f t="shared" si="7"/>
        <v>15.475076736481794</v>
      </c>
      <c r="J28" s="58">
        <f t="shared" si="4"/>
        <v>0</v>
      </c>
      <c r="K28" s="101">
        <v>381.8</v>
      </c>
      <c r="L28" s="101">
        <v>370.4</v>
      </c>
      <c r="M28" s="15">
        <f t="shared" si="8"/>
        <v>376.1</v>
      </c>
      <c r="N28" s="15">
        <f t="shared" si="9"/>
        <v>8.061017305526665</v>
      </c>
      <c r="O28" s="15">
        <f t="shared" si="10"/>
        <v>16.872403503946913</v>
      </c>
      <c r="P28" s="58">
        <f t="shared" si="11"/>
        <v>1.4059299872364208</v>
      </c>
      <c r="Q28" s="101">
        <v>376.8</v>
      </c>
      <c r="R28" s="101">
        <v>386.8</v>
      </c>
      <c r="S28" s="15">
        <f t="shared" si="12"/>
        <v>381.8</v>
      </c>
      <c r="T28" s="15">
        <f t="shared" ref="T28:T189" si="40">STDEV(Q28:R28)</f>
        <v>7.0710678118654755</v>
      </c>
      <c r="U28" s="15">
        <f t="shared" si="14"/>
        <v>17.040481213862478</v>
      </c>
      <c r="V28" s="58">
        <f t="shared" si="15"/>
        <v>1.2102391982876342</v>
      </c>
      <c r="W28" s="101">
        <v>429.9</v>
      </c>
      <c r="X28" s="101">
        <v>439.9</v>
      </c>
      <c r="Y28" s="15">
        <f t="shared" si="16"/>
        <v>434.9</v>
      </c>
      <c r="Z28" s="15">
        <f t="shared" si="17"/>
        <v>7.0710678118654755</v>
      </c>
      <c r="AA28" s="15">
        <f t="shared" si="18"/>
        <v>18.533159471606563</v>
      </c>
      <c r="AB28" s="58">
        <f t="shared" si="19"/>
        <v>1.0240896399763162</v>
      </c>
      <c r="AG28" s="92" t="str">
        <f t="shared" si="28"/>
        <v>MAX-1</v>
      </c>
      <c r="AH28" s="84">
        <v>100</v>
      </c>
      <c r="AI28" s="23">
        <f t="shared" si="20"/>
        <v>109.02953045894101</v>
      </c>
      <c r="AJ28" s="23">
        <f t="shared" si="21"/>
        <v>110.11564920831903</v>
      </c>
      <c r="AK28" s="23">
        <f t="shared" si="22"/>
        <v>119.76134133096399</v>
      </c>
      <c r="AL28" s="23">
        <v>0</v>
      </c>
      <c r="AM28" s="23">
        <f t="shared" si="23"/>
        <v>0.70296499361821041</v>
      </c>
      <c r="AN28" s="23">
        <f t="shared" si="24"/>
        <v>0.60511959914381708</v>
      </c>
      <c r="AO28" s="23">
        <f t="shared" si="25"/>
        <v>0.5120448199881581</v>
      </c>
      <c r="AQ28" s="41"/>
    </row>
    <row r="29" spans="1:51" x14ac:dyDescent="0.45">
      <c r="B29" s="3" t="s">
        <v>185</v>
      </c>
      <c r="C29" s="14">
        <f t="shared" si="2"/>
        <v>135.50500000000002</v>
      </c>
      <c r="D29" s="81">
        <f t="shared" si="30"/>
        <v>162.60600000000002</v>
      </c>
      <c r="E29" s="101">
        <v>304.2</v>
      </c>
      <c r="F29" s="101">
        <v>304.2</v>
      </c>
      <c r="G29" s="15">
        <f t="shared" si="6"/>
        <v>304.2</v>
      </c>
      <c r="H29" s="15">
        <f t="shared" si="0"/>
        <v>0</v>
      </c>
      <c r="I29" s="15">
        <f t="shared" si="7"/>
        <v>14.929735429671886</v>
      </c>
      <c r="J29" s="58">
        <f t="shared" si="4"/>
        <v>0</v>
      </c>
      <c r="K29" s="101">
        <v>339.5</v>
      </c>
      <c r="L29" s="101">
        <v>407.1</v>
      </c>
      <c r="M29" s="15">
        <f t="shared" si="8"/>
        <v>373.3</v>
      </c>
      <c r="N29" s="15">
        <f t="shared" si="9"/>
        <v>47.800418408210625</v>
      </c>
      <c r="O29" s="15">
        <f t="shared" si="10"/>
        <v>17.087919709549201</v>
      </c>
      <c r="P29" s="58">
        <f t="shared" si="11"/>
        <v>7.8750084546490022</v>
      </c>
      <c r="Q29" s="101">
        <v>328.2</v>
      </c>
      <c r="R29" s="101">
        <v>330.7</v>
      </c>
      <c r="S29" s="15">
        <f t="shared" si="12"/>
        <v>329.45</v>
      </c>
      <c r="T29" s="15">
        <f t="shared" si="40"/>
        <v>1.7677669529663689</v>
      </c>
      <c r="U29" s="15">
        <f t="shared" si="14"/>
        <v>15.752682311276388</v>
      </c>
      <c r="V29" s="58">
        <f t="shared" si="15"/>
        <v>0.35556137732626175</v>
      </c>
      <c r="W29" s="101">
        <v>348.1</v>
      </c>
      <c r="X29" s="101">
        <v>348.1</v>
      </c>
      <c r="Y29" s="15">
        <f t="shared" si="16"/>
        <v>348.1</v>
      </c>
      <c r="Z29" s="15">
        <f t="shared" si="17"/>
        <v>0</v>
      </c>
      <c r="AA29" s="15">
        <f t="shared" si="18"/>
        <v>16.333921758108186</v>
      </c>
      <c r="AB29" s="58">
        <f t="shared" si="19"/>
        <v>0</v>
      </c>
      <c r="AG29" s="92" t="str">
        <f t="shared" si="28"/>
        <v>MAX-2</v>
      </c>
      <c r="AH29" s="84">
        <v>100</v>
      </c>
      <c r="AI29" s="23">
        <f t="shared" si="20"/>
        <v>114.45560967937894</v>
      </c>
      <c r="AJ29" s="23">
        <f t="shared" si="21"/>
        <v>105.51213305474221</v>
      </c>
      <c r="AK29" s="23">
        <f t="shared" si="22"/>
        <v>109.40529947801734</v>
      </c>
      <c r="AL29" s="23">
        <v>0</v>
      </c>
      <c r="AM29" s="23">
        <f t="shared" si="23"/>
        <v>3.9375042273245011</v>
      </c>
      <c r="AN29" s="23">
        <f t="shared" si="24"/>
        <v>0.17778068866313088</v>
      </c>
      <c r="AO29" s="23">
        <f t="shared" si="25"/>
        <v>0</v>
      </c>
      <c r="AQ29" s="41"/>
    </row>
    <row r="30" spans="1:51" s="5" customFormat="1" x14ac:dyDescent="0.45">
      <c r="A30" s="50"/>
      <c r="B30" s="5" t="s">
        <v>243</v>
      </c>
      <c r="C30" s="14">
        <f t="shared" si="2"/>
        <v>142.04249999999999</v>
      </c>
      <c r="D30" s="81">
        <f t="shared" si="30"/>
        <v>170.45099999999999</v>
      </c>
      <c r="E30" s="79">
        <f t="shared" ref="E30:AO30" si="41">AVERAGE(E31:E32)</f>
        <v>348.79999999999995</v>
      </c>
      <c r="F30" s="79">
        <f t="shared" si="41"/>
        <v>367.15</v>
      </c>
      <c r="G30" s="79">
        <f t="shared" si="41"/>
        <v>357.97500000000002</v>
      </c>
      <c r="H30" s="79">
        <f t="shared" si="41"/>
        <v>12.975409434773164</v>
      </c>
      <c r="I30" s="79">
        <f t="shared" si="41"/>
        <v>16.509695653591322</v>
      </c>
      <c r="J30" s="58">
        <f t="shared" si="4"/>
        <v>2.3846817058809844</v>
      </c>
      <c r="K30" s="79">
        <f t="shared" si="41"/>
        <v>407.95</v>
      </c>
      <c r="L30" s="79">
        <f t="shared" si="41"/>
        <v>391.15</v>
      </c>
      <c r="M30" s="79">
        <f t="shared" si="41"/>
        <v>399.54999999999995</v>
      </c>
      <c r="N30" s="79">
        <f t="shared" si="41"/>
        <v>11.879393923934007</v>
      </c>
      <c r="O30" s="79">
        <f t="shared" si="41"/>
        <v>17.689622555338474</v>
      </c>
      <c r="P30" s="79">
        <f t="shared" si="41"/>
        <v>1.6405472669251324</v>
      </c>
      <c r="Q30" s="79">
        <f t="shared" si="41"/>
        <v>309.04999999999995</v>
      </c>
      <c r="R30" s="79">
        <f t="shared" si="41"/>
        <v>309.89999999999998</v>
      </c>
      <c r="S30" s="79">
        <f t="shared" si="41"/>
        <v>309.47499999999997</v>
      </c>
      <c r="T30" s="79">
        <f t="shared" si="41"/>
        <v>14.743176387739513</v>
      </c>
      <c r="U30" s="79">
        <f t="shared" si="41"/>
        <v>14.973704584256051</v>
      </c>
      <c r="V30" s="79">
        <f t="shared" si="41"/>
        <v>3.233666044924421</v>
      </c>
      <c r="W30" s="79">
        <f t="shared" si="41"/>
        <v>348.15</v>
      </c>
      <c r="X30" s="79">
        <f t="shared" si="41"/>
        <v>358.70000000000005</v>
      </c>
      <c r="Y30" s="79">
        <f t="shared" si="41"/>
        <v>353.42500000000001</v>
      </c>
      <c r="Z30" s="79">
        <f t="shared" si="41"/>
        <v>7.4599765415180839</v>
      </c>
      <c r="AA30" s="79">
        <f t="shared" si="41"/>
        <v>16.373105075775591</v>
      </c>
      <c r="AB30" s="79">
        <f t="shared" si="41"/>
        <v>1.3167677033336889</v>
      </c>
      <c r="AC30" s="79" t="e">
        <f t="shared" si="41"/>
        <v>#DIV/0!</v>
      </c>
      <c r="AD30" s="45"/>
      <c r="AE30" s="45"/>
      <c r="AF30" s="108"/>
      <c r="AG30" s="92" t="str">
        <f t="shared" si="28"/>
        <v>MAD</v>
      </c>
      <c r="AH30" s="85">
        <f t="shared" si="41"/>
        <v>100</v>
      </c>
      <c r="AI30" s="79">
        <f t="shared" si="41"/>
        <v>107.40158615207969</v>
      </c>
      <c r="AJ30" s="79">
        <f t="shared" si="41"/>
        <v>90.786364850358908</v>
      </c>
      <c r="AK30" s="79">
        <f t="shared" si="41"/>
        <v>99.183917682703253</v>
      </c>
      <c r="AL30" s="79">
        <f t="shared" si="41"/>
        <v>0</v>
      </c>
      <c r="AM30" s="79">
        <f t="shared" si="41"/>
        <v>2.0210913725433177</v>
      </c>
      <c r="AN30" s="79">
        <f t="shared" si="41"/>
        <v>2.817650761542962</v>
      </c>
      <c r="AO30" s="79">
        <f t="shared" si="41"/>
        <v>1.8592015907475958</v>
      </c>
      <c r="AQ30" s="47"/>
      <c r="AR30" s="52"/>
      <c r="AS30" s="52"/>
      <c r="AT30" s="52"/>
      <c r="AU30" s="52"/>
      <c r="AV30" s="52"/>
      <c r="AW30" s="52"/>
      <c r="AX30" s="52"/>
      <c r="AY30" s="52"/>
    </row>
    <row r="31" spans="1:51" outlineLevel="1" x14ac:dyDescent="0.45">
      <c r="B31" s="3" t="s">
        <v>23</v>
      </c>
      <c r="C31" s="14">
        <f t="shared" si="2"/>
        <v>139.10499999999999</v>
      </c>
      <c r="D31" s="81">
        <f t="shared" si="30"/>
        <v>166.92599999999999</v>
      </c>
      <c r="E31" s="101">
        <v>364.9</v>
      </c>
      <c r="F31" s="101">
        <v>375.5</v>
      </c>
      <c r="G31" s="15">
        <f t="shared" si="6"/>
        <v>370.2</v>
      </c>
      <c r="H31" s="15">
        <f t="shared" si="0"/>
        <v>7.4953318805774201</v>
      </c>
      <c r="I31" s="15">
        <f t="shared" si="7"/>
        <v>16.933310367438494</v>
      </c>
      <c r="J31" s="58">
        <f t="shared" si="4"/>
        <v>1.2985731942312402</v>
      </c>
      <c r="K31" s="101">
        <v>355.9</v>
      </c>
      <c r="L31" s="101">
        <v>355.9</v>
      </c>
      <c r="M31" s="15">
        <f t="shared" si="8"/>
        <v>355.9</v>
      </c>
      <c r="N31" s="15">
        <f t="shared" si="9"/>
        <v>0</v>
      </c>
      <c r="O31" s="15">
        <f t="shared" si="10"/>
        <v>16.505665693936734</v>
      </c>
      <c r="P31" s="58">
        <f t="shared" si="11"/>
        <v>0</v>
      </c>
      <c r="Q31" s="101">
        <v>311.89999999999998</v>
      </c>
      <c r="R31" s="101">
        <v>291.89999999999998</v>
      </c>
      <c r="S31" s="15">
        <f t="shared" ref="S31:S190" si="42">AVERAGE(Q31:R31)</f>
        <v>301.89999999999998</v>
      </c>
      <c r="T31" s="15">
        <f t="shared" si="40"/>
        <v>14.142135623730951</v>
      </c>
      <c r="U31" s="15">
        <f t="shared" si="14"/>
        <v>14.779614338676094</v>
      </c>
      <c r="V31" s="58">
        <f t="shared" si="15"/>
        <v>3.1863556860495952</v>
      </c>
      <c r="W31" s="101">
        <v>352.5</v>
      </c>
      <c r="X31" s="101">
        <v>373.6</v>
      </c>
      <c r="Y31" s="15">
        <f t="shared" si="16"/>
        <v>363.05</v>
      </c>
      <c r="Z31" s="15">
        <f t="shared" si="17"/>
        <v>14.919953083036168</v>
      </c>
      <c r="AA31" s="15">
        <f t="shared" si="18"/>
        <v>16.72085524128476</v>
      </c>
      <c r="AB31" s="58">
        <f t="shared" si="19"/>
        <v>2.6335354066673777</v>
      </c>
      <c r="AG31" s="92" t="str">
        <f t="shared" si="28"/>
        <v>MAD</v>
      </c>
      <c r="AH31" s="84">
        <v>100</v>
      </c>
      <c r="AI31" s="23">
        <f t="shared" si="20"/>
        <v>97.474535904544169</v>
      </c>
      <c r="AJ31" s="23">
        <f t="shared" si="21"/>
        <v>87.28130541501325</v>
      </c>
      <c r="AK31" s="23">
        <f t="shared" si="22"/>
        <v>98.745342041552192</v>
      </c>
      <c r="AL31" s="23">
        <v>0</v>
      </c>
      <c r="AM31" s="23">
        <f t="shared" si="23"/>
        <v>0.64928659711562009</v>
      </c>
      <c r="AN31" s="23">
        <f t="shared" si="24"/>
        <v>2.2424644401404175</v>
      </c>
      <c r="AO31" s="23">
        <f t="shared" si="25"/>
        <v>1.966054300449309</v>
      </c>
      <c r="AQ31" s="41"/>
    </row>
    <row r="32" spans="1:51" outlineLevel="1" x14ac:dyDescent="0.45">
      <c r="B32" s="3" t="s">
        <v>186</v>
      </c>
      <c r="C32" s="14">
        <f t="shared" si="2"/>
        <v>144.97999999999999</v>
      </c>
      <c r="D32" s="81">
        <f t="shared" si="30"/>
        <v>173.97599999999997</v>
      </c>
      <c r="E32" s="101">
        <v>332.7</v>
      </c>
      <c r="F32" s="101">
        <v>358.8</v>
      </c>
      <c r="G32" s="15">
        <f t="shared" si="6"/>
        <v>345.75</v>
      </c>
      <c r="H32" s="15">
        <f t="shared" si="0"/>
        <v>18.455486988968907</v>
      </c>
      <c r="I32" s="15">
        <f t="shared" si="7"/>
        <v>16.08608093974415</v>
      </c>
      <c r="J32" s="58">
        <f t="shared" si="4"/>
        <v>3.5046977620917659</v>
      </c>
      <c r="K32" s="101">
        <v>460</v>
      </c>
      <c r="L32" s="101">
        <v>426.4</v>
      </c>
      <c r="M32" s="15">
        <f t="shared" si="8"/>
        <v>443.2</v>
      </c>
      <c r="N32" s="15">
        <f t="shared" si="9"/>
        <v>23.758787847868014</v>
      </c>
      <c r="O32" s="15">
        <f t="shared" si="10"/>
        <v>18.873579416740217</v>
      </c>
      <c r="P32" s="58">
        <f t="shared" si="11"/>
        <v>3.2810945338502648</v>
      </c>
      <c r="Q32" s="101">
        <v>306.2</v>
      </c>
      <c r="R32" s="101">
        <v>327.9</v>
      </c>
      <c r="S32" s="15">
        <f t="shared" si="42"/>
        <v>317.04999999999995</v>
      </c>
      <c r="T32" s="15">
        <f t="shared" si="40"/>
        <v>15.344217151748074</v>
      </c>
      <c r="U32" s="15">
        <f t="shared" si="14"/>
        <v>15.167794829836009</v>
      </c>
      <c r="V32" s="58">
        <f t="shared" si="15"/>
        <v>3.2809764037992468</v>
      </c>
      <c r="W32" s="101">
        <v>343.8</v>
      </c>
      <c r="X32" s="101">
        <v>343.8</v>
      </c>
      <c r="Y32" s="15">
        <f t="shared" si="16"/>
        <v>343.8</v>
      </c>
      <c r="Z32" s="15">
        <f t="shared" si="17"/>
        <v>0</v>
      </c>
      <c r="AA32" s="15">
        <f t="shared" si="18"/>
        <v>16.025354910266419</v>
      </c>
      <c r="AB32" s="58">
        <f t="shared" si="19"/>
        <v>0</v>
      </c>
      <c r="AG32" s="92" t="str">
        <f t="shared" si="28"/>
        <v>MAD-1</v>
      </c>
      <c r="AH32" s="84">
        <v>100</v>
      </c>
      <c r="AI32" s="23">
        <f t="shared" si="20"/>
        <v>117.32863639961519</v>
      </c>
      <c r="AJ32" s="23">
        <f t="shared" si="21"/>
        <v>94.291424285704565</v>
      </c>
      <c r="AK32" s="23">
        <f t="shared" si="22"/>
        <v>99.622493323854329</v>
      </c>
      <c r="AL32" s="23">
        <v>0</v>
      </c>
      <c r="AM32" s="23">
        <f t="shared" si="23"/>
        <v>3.3928961479710154</v>
      </c>
      <c r="AN32" s="23">
        <f t="shared" si="24"/>
        <v>3.3928370829455066</v>
      </c>
      <c r="AO32" s="23">
        <f t="shared" si="25"/>
        <v>1.7523488810458829</v>
      </c>
      <c r="AQ32" s="41"/>
    </row>
    <row r="33" spans="1:51" x14ac:dyDescent="0.45">
      <c r="B33" s="3" t="s">
        <v>355</v>
      </c>
      <c r="C33" s="14">
        <f t="shared" ref="C33" si="43">(G33+M33+S33+Y33)/4*0.4</f>
        <v>125.96</v>
      </c>
      <c r="D33" s="81">
        <f t="shared" si="30"/>
        <v>151.15199999999999</v>
      </c>
      <c r="E33" s="101">
        <v>313.2</v>
      </c>
      <c r="F33" s="101">
        <v>307.5</v>
      </c>
      <c r="G33" s="15">
        <f t="shared" ref="G33" si="44">AVERAGE(E33:F33)</f>
        <v>310.35000000000002</v>
      </c>
      <c r="H33" s="15">
        <f t="shared" ref="H33" si="45">STDEV(E33:F33)</f>
        <v>4.0305086527633129</v>
      </c>
      <c r="I33" s="15">
        <f t="shared" ref="I33" si="46">SQRT((G33-D33*0.5))</f>
        <v>15.322336636427227</v>
      </c>
      <c r="J33" s="58">
        <f t="shared" ref="J33" si="47">(SQRT(G33-D33*0.5+H33)-I33)/I33*100</f>
        <v>0.85472774133439322</v>
      </c>
      <c r="K33" s="101">
        <v>305.7</v>
      </c>
      <c r="L33" s="101">
        <v>320.7</v>
      </c>
      <c r="M33" s="15">
        <f t="shared" ref="M33" si="48">AVERAGE(K33:L33)</f>
        <v>313.2</v>
      </c>
      <c r="N33" s="15">
        <f t="shared" ref="N33" si="49">STDEV(K33:L33)</f>
        <v>10.606601717798213</v>
      </c>
      <c r="O33" s="15">
        <f t="shared" ref="O33" si="50">SQRT((M33-D33*0.5))</f>
        <v>15.415057573684244</v>
      </c>
      <c r="P33" s="58">
        <f t="shared" ref="P33" si="51">(SQRT(M33-D33*0.5+N33)-O33)/O33*100</f>
        <v>2.2074395984132829</v>
      </c>
      <c r="Q33" s="101">
        <v>309.39999999999998</v>
      </c>
      <c r="R33" s="101">
        <v>309.39999999999998</v>
      </c>
      <c r="S33" s="15">
        <f t="shared" ref="S33" si="52">AVERAGE(Q33:R33)</f>
        <v>309.39999999999998</v>
      </c>
      <c r="T33" s="15">
        <f t="shared" ref="T33" si="53">STDEV(Q33:R33)</f>
        <v>0</v>
      </c>
      <c r="U33" s="15">
        <f t="shared" ref="U33" si="54">SQRT((S33-D33*0.5))</f>
        <v>15.291304718695523</v>
      </c>
      <c r="V33" s="58">
        <f t="shared" ref="V33" si="55">(SQRT(S33-D33*0.5+T33)-U33)/U33*100</f>
        <v>0</v>
      </c>
      <c r="W33" s="101">
        <v>326.3</v>
      </c>
      <c r="X33" s="101">
        <v>327</v>
      </c>
      <c r="Y33" s="15">
        <f t="shared" ref="Y33" si="56">AVERAGE(W33:X33)</f>
        <v>326.64999999999998</v>
      </c>
      <c r="Z33" s="15">
        <f t="shared" ref="Z33" si="57">STDEV(W33:X33)</f>
        <v>0.49497474683057524</v>
      </c>
      <c r="AA33" s="15">
        <f t="shared" ref="AA33" si="58">SQRT((Y33-D33*0.5))</f>
        <v>15.845314764939193</v>
      </c>
      <c r="AB33" s="58">
        <f t="shared" ref="AB33" si="59">(SQRT(Y33-D33*0.5+Z33)-AA33)/AA33*100</f>
        <v>9.8522952400383251E-2</v>
      </c>
      <c r="AG33" s="92" t="str">
        <f t="shared" ref="AG33" si="60">B33</f>
        <v>MAD-2</v>
      </c>
      <c r="AH33" s="84">
        <v>100</v>
      </c>
      <c r="AI33" s="23">
        <f t="shared" ref="AI33" si="61">(O33/I33)*100</f>
        <v>100.60513575348932</v>
      </c>
      <c r="AJ33" s="23">
        <f t="shared" ref="AJ33" si="62">(U33/I33)*100</f>
        <v>99.797472680126802</v>
      </c>
      <c r="AK33" s="23">
        <f t="shared" ref="AK33" si="63">(AA33/I33)*100</f>
        <v>103.41317477171621</v>
      </c>
      <c r="AL33" s="23">
        <v>0</v>
      </c>
      <c r="AM33" s="23">
        <f t="shared" ref="AM33" si="64">(J33+P33)/2</f>
        <v>1.5310836698738379</v>
      </c>
      <c r="AN33" s="23">
        <f t="shared" ref="AN33" si="65">(J33+V33)/2</f>
        <v>0.42736387066719661</v>
      </c>
      <c r="AO33" s="23">
        <f t="shared" ref="AO33" si="66">(J33+AB33)/2</f>
        <v>0.47662534686738822</v>
      </c>
      <c r="AQ33" s="41"/>
    </row>
    <row r="34" spans="1:51" s="5" customFormat="1" x14ac:dyDescent="0.45">
      <c r="A34" s="49"/>
      <c r="B34" s="44" t="s">
        <v>24</v>
      </c>
      <c r="C34" s="14">
        <f t="shared" si="2"/>
        <v>141.69</v>
      </c>
      <c r="D34" s="81">
        <f t="shared" si="30"/>
        <v>170.02799999999999</v>
      </c>
      <c r="E34" s="79">
        <f t="shared" ref="E34:AJ34" si="67">AVERAGE(E35:E37)</f>
        <v>330</v>
      </c>
      <c r="F34" s="79">
        <f t="shared" si="67"/>
        <v>329.6</v>
      </c>
      <c r="G34" s="79">
        <f t="shared" si="67"/>
        <v>329.8</v>
      </c>
      <c r="H34" s="79">
        <f t="shared" si="67"/>
        <v>4.5254833995939014</v>
      </c>
      <c r="I34" s="79">
        <f t="shared" si="67"/>
        <v>15.591696834213337</v>
      </c>
      <c r="J34" s="58">
        <f t="shared" si="4"/>
        <v>1.2692887148476866</v>
      </c>
      <c r="K34" s="79">
        <f t="shared" si="67"/>
        <v>365.4666666666667</v>
      </c>
      <c r="L34" s="79">
        <f t="shared" si="67"/>
        <v>347.76666666666665</v>
      </c>
      <c r="M34" s="79">
        <f t="shared" si="67"/>
        <v>356.61666666666662</v>
      </c>
      <c r="N34" s="79">
        <f t="shared" si="67"/>
        <v>15.15565534343167</v>
      </c>
      <c r="O34" s="79">
        <f t="shared" si="67"/>
        <v>16.405272537737392</v>
      </c>
      <c r="P34" s="79">
        <f t="shared" si="67"/>
        <v>2.7918610972012754</v>
      </c>
      <c r="Q34" s="79">
        <f t="shared" si="67"/>
        <v>388.8</v>
      </c>
      <c r="R34" s="79">
        <f t="shared" si="67"/>
        <v>376.33333333333331</v>
      </c>
      <c r="S34" s="79">
        <f t="shared" si="67"/>
        <v>382.56666666666661</v>
      </c>
      <c r="T34" s="79">
        <f t="shared" si="67"/>
        <v>17.253405460951758</v>
      </c>
      <c r="U34" s="79">
        <f t="shared" si="67"/>
        <v>17.200158288287685</v>
      </c>
      <c r="V34" s="79">
        <f t="shared" si="67"/>
        <v>2.9356731248381305</v>
      </c>
      <c r="W34" s="79">
        <f t="shared" si="67"/>
        <v>348.73333333333335</v>
      </c>
      <c r="X34" s="79">
        <f t="shared" si="67"/>
        <v>347.09999999999997</v>
      </c>
      <c r="Y34" s="79">
        <f t="shared" si="67"/>
        <v>347.91666666666669</v>
      </c>
      <c r="Z34" s="79">
        <f t="shared" si="67"/>
        <v>12.18580686244818</v>
      </c>
      <c r="AA34" s="15">
        <f t="shared" si="18"/>
        <v>16.214273547299818</v>
      </c>
      <c r="AB34" s="58">
        <f t="shared" si="19"/>
        <v>2.2913007243012049</v>
      </c>
      <c r="AC34" s="79" t="e">
        <f t="shared" si="67"/>
        <v>#DIV/0!</v>
      </c>
      <c r="AD34" s="45"/>
      <c r="AE34" s="45"/>
      <c r="AF34" s="108"/>
      <c r="AG34" s="92" t="str">
        <f t="shared" si="28"/>
        <v>MPM2</v>
      </c>
      <c r="AH34" s="84">
        <v>100</v>
      </c>
      <c r="AI34" s="23">
        <f t="shared" si="20"/>
        <v>105.21800617453516</v>
      </c>
      <c r="AJ34" s="79">
        <f t="shared" si="67"/>
        <v>110.60223606275038</v>
      </c>
      <c r="AK34" s="23">
        <f t="shared" si="22"/>
        <v>103.99300165791026</v>
      </c>
      <c r="AL34" s="23">
        <v>0</v>
      </c>
      <c r="AM34" s="23">
        <f t="shared" si="23"/>
        <v>2.0305749060244809</v>
      </c>
      <c r="AN34" s="23">
        <f t="shared" si="24"/>
        <v>2.1024809198429084</v>
      </c>
      <c r="AO34" s="23">
        <f t="shared" si="25"/>
        <v>1.7802947195744458</v>
      </c>
      <c r="AQ34" s="59"/>
      <c r="AR34" s="52"/>
      <c r="AS34" s="52"/>
      <c r="AT34" s="52"/>
      <c r="AU34" s="52"/>
      <c r="AV34" s="52"/>
      <c r="AW34" s="52"/>
      <c r="AX34" s="52"/>
      <c r="AY34" s="52"/>
    </row>
    <row r="35" spans="1:51" outlineLevel="1" x14ac:dyDescent="0.45">
      <c r="B35" s="3" t="s">
        <v>24</v>
      </c>
      <c r="C35" s="14">
        <f t="shared" si="2"/>
        <v>171.875</v>
      </c>
      <c r="D35" s="81">
        <f t="shared" si="30"/>
        <v>206.25</v>
      </c>
      <c r="E35" s="101">
        <v>402.9</v>
      </c>
      <c r="F35" s="101">
        <v>392.7</v>
      </c>
      <c r="G35" s="15">
        <f t="shared" si="6"/>
        <v>397.79999999999995</v>
      </c>
      <c r="H35" s="15">
        <f t="shared" si="0"/>
        <v>7.2124891681027767</v>
      </c>
      <c r="I35" s="15">
        <f t="shared" si="7"/>
        <v>17.166100314282215</v>
      </c>
      <c r="J35" s="58">
        <f t="shared" si="4"/>
        <v>1.2164058341362958</v>
      </c>
      <c r="K35" s="101">
        <v>461.2</v>
      </c>
      <c r="L35" s="101">
        <v>431.2</v>
      </c>
      <c r="M35" s="15">
        <f t="shared" si="8"/>
        <v>446.2</v>
      </c>
      <c r="N35" s="15">
        <f t="shared" si="9"/>
        <v>21.213203435596427</v>
      </c>
      <c r="O35" s="15">
        <f t="shared" si="10"/>
        <v>18.522283876455408</v>
      </c>
      <c r="P35" s="58">
        <f t="shared" si="11"/>
        <v>3.0452596638254188</v>
      </c>
      <c r="Q35" s="101">
        <v>474.4</v>
      </c>
      <c r="R35" s="101">
        <v>454.4</v>
      </c>
      <c r="S35" s="15">
        <f t="shared" si="42"/>
        <v>464.4</v>
      </c>
      <c r="T35" s="15">
        <f t="shared" si="40"/>
        <v>14.142135623730951</v>
      </c>
      <c r="U35" s="15">
        <f t="shared" si="14"/>
        <v>19.007235464422489</v>
      </c>
      <c r="V35" s="58">
        <f t="shared" si="15"/>
        <v>1.9384653245197478</v>
      </c>
      <c r="W35" s="101">
        <v>424.5</v>
      </c>
      <c r="X35" s="101">
        <v>396.2</v>
      </c>
      <c r="Y35" s="15">
        <f t="shared" ref="Y35:Y191" si="68">AVERAGE(W35:X35)</f>
        <v>410.35</v>
      </c>
      <c r="Z35" s="15">
        <f t="shared" ref="Z35:Z191" si="69">STDEV(W35:X35)</f>
        <v>20.011121907579302</v>
      </c>
      <c r="AA35" s="15">
        <f t="shared" si="18"/>
        <v>17.527835006069633</v>
      </c>
      <c r="AB35" s="58">
        <f t="shared" si="19"/>
        <v>3.2053811623855046</v>
      </c>
      <c r="AG35" s="92" t="str">
        <f t="shared" si="28"/>
        <v>MPM2</v>
      </c>
      <c r="AH35" s="84">
        <v>100</v>
      </c>
      <c r="AI35" s="23">
        <f t="shared" si="20"/>
        <v>107.90035906434059</v>
      </c>
      <c r="AJ35" s="23">
        <f t="shared" si="21"/>
        <v>110.72541297343142</v>
      </c>
      <c r="AK35" s="23">
        <f t="shared" si="22"/>
        <v>102.10726190086665</v>
      </c>
      <c r="AL35" s="23">
        <v>0</v>
      </c>
      <c r="AM35" s="23">
        <f t="shared" si="23"/>
        <v>2.1308327489808572</v>
      </c>
      <c r="AN35" s="23">
        <f t="shared" si="24"/>
        <v>1.5774355793280219</v>
      </c>
      <c r="AO35" s="23">
        <f t="shared" si="25"/>
        <v>2.2108934982609001</v>
      </c>
    </row>
    <row r="36" spans="1:51" outlineLevel="1" x14ac:dyDescent="0.45">
      <c r="B36" s="3" t="s">
        <v>146</v>
      </c>
      <c r="C36" s="14">
        <f t="shared" si="2"/>
        <v>134.08500000000001</v>
      </c>
      <c r="D36" s="81">
        <f t="shared" si="30"/>
        <v>160.90200000000002</v>
      </c>
      <c r="E36" s="101">
        <v>320</v>
      </c>
      <c r="F36" s="101">
        <v>329</v>
      </c>
      <c r="G36" s="15">
        <f t="shared" si="6"/>
        <v>324.5</v>
      </c>
      <c r="H36" s="15">
        <f t="shared" si="0"/>
        <v>6.3639610306789276</v>
      </c>
      <c r="I36" s="15">
        <f t="shared" si="7"/>
        <v>15.622067724856398</v>
      </c>
      <c r="J36" s="58">
        <f t="shared" si="4"/>
        <v>1.2954377459508919</v>
      </c>
      <c r="K36" s="101">
        <v>331.5</v>
      </c>
      <c r="L36" s="101">
        <v>337.1</v>
      </c>
      <c r="M36" s="15">
        <f t="shared" si="8"/>
        <v>334.3</v>
      </c>
      <c r="N36" s="15">
        <f t="shared" si="9"/>
        <v>3.9597979746446823</v>
      </c>
      <c r="O36" s="15">
        <f t="shared" si="10"/>
        <v>15.932639454905141</v>
      </c>
      <c r="P36" s="58">
        <f t="shared" si="11"/>
        <v>0.77693333518008634</v>
      </c>
      <c r="Q36" s="101">
        <v>326.3</v>
      </c>
      <c r="R36" s="101">
        <v>344.2</v>
      </c>
      <c r="S36" s="15">
        <f t="shared" si="42"/>
        <v>335.25</v>
      </c>
      <c r="T36" s="15">
        <f t="shared" si="40"/>
        <v>12.657211383239185</v>
      </c>
      <c r="U36" s="15">
        <f t="shared" si="14"/>
        <v>15.962424627856509</v>
      </c>
      <c r="V36" s="58">
        <f t="shared" si="15"/>
        <v>2.4536616661202753</v>
      </c>
      <c r="W36" s="101">
        <v>342</v>
      </c>
      <c r="X36" s="101">
        <v>351.6</v>
      </c>
      <c r="Y36" s="15">
        <f t="shared" si="68"/>
        <v>346.8</v>
      </c>
      <c r="Z36" s="15">
        <f t="shared" si="69"/>
        <v>6.7882250993908722</v>
      </c>
      <c r="AA36" s="15">
        <f t="shared" si="18"/>
        <v>16.320202204629695</v>
      </c>
      <c r="AB36" s="58">
        <f t="shared" si="19"/>
        <v>1.2662927416572753</v>
      </c>
      <c r="AG36" s="92" t="str">
        <f t="shared" si="28"/>
        <v>MPM2-1</v>
      </c>
      <c r="AH36" s="84">
        <v>100</v>
      </c>
      <c r="AI36" s="23">
        <f t="shared" si="20"/>
        <v>101.9880321575779</v>
      </c>
      <c r="AJ36" s="23">
        <f t="shared" si="21"/>
        <v>102.17869304495824</v>
      </c>
      <c r="AK36" s="23">
        <f t="shared" si="22"/>
        <v>104.46889932926413</v>
      </c>
      <c r="AL36" s="23">
        <v>0</v>
      </c>
      <c r="AM36" s="23">
        <f t="shared" si="23"/>
        <v>1.0361855405654892</v>
      </c>
      <c r="AN36" s="23">
        <f t="shared" si="24"/>
        <v>1.8745497060355836</v>
      </c>
      <c r="AO36" s="23">
        <f t="shared" si="25"/>
        <v>1.2808652438040835</v>
      </c>
    </row>
    <row r="37" spans="1:51" outlineLevel="1" x14ac:dyDescent="0.45">
      <c r="B37" s="3" t="s">
        <v>163</v>
      </c>
      <c r="C37" s="14">
        <f t="shared" si="2"/>
        <v>119.11</v>
      </c>
      <c r="D37" s="81">
        <f t="shared" si="30"/>
        <v>142.93199999999999</v>
      </c>
      <c r="E37" s="101">
        <v>267.10000000000002</v>
      </c>
      <c r="F37" s="101">
        <v>267.10000000000002</v>
      </c>
      <c r="G37" s="15">
        <f t="shared" si="6"/>
        <v>267.10000000000002</v>
      </c>
      <c r="H37" s="15">
        <f t="shared" si="0"/>
        <v>0</v>
      </c>
      <c r="I37" s="15">
        <f t="shared" si="7"/>
        <v>13.986922463501397</v>
      </c>
      <c r="J37" s="58">
        <f t="shared" si="4"/>
        <v>0</v>
      </c>
      <c r="K37" s="101">
        <v>303.7</v>
      </c>
      <c r="L37" s="101">
        <v>275</v>
      </c>
      <c r="M37" s="15">
        <f t="shared" si="8"/>
        <v>289.35000000000002</v>
      </c>
      <c r="N37" s="15">
        <f t="shared" si="9"/>
        <v>20.293964620053906</v>
      </c>
      <c r="O37" s="15">
        <f t="shared" si="10"/>
        <v>14.760894281851625</v>
      </c>
      <c r="P37" s="58">
        <f t="shared" si="11"/>
        <v>4.553390292598321</v>
      </c>
      <c r="Q37" s="101">
        <v>365.7</v>
      </c>
      <c r="R37" s="101">
        <v>330.4</v>
      </c>
      <c r="S37" s="15">
        <f t="shared" si="42"/>
        <v>348.04999999999995</v>
      </c>
      <c r="T37" s="15">
        <f t="shared" si="40"/>
        <v>24.960869375885135</v>
      </c>
      <c r="U37" s="15">
        <f t="shared" si="14"/>
        <v>16.630814772584053</v>
      </c>
      <c r="V37" s="58">
        <f t="shared" si="15"/>
        <v>4.4148923838743688</v>
      </c>
      <c r="W37" s="101">
        <v>279.7</v>
      </c>
      <c r="X37" s="101">
        <v>293.5</v>
      </c>
      <c r="Y37" s="15">
        <f t="shared" si="68"/>
        <v>286.60000000000002</v>
      </c>
      <c r="Z37" s="15">
        <f t="shared" si="69"/>
        <v>9.7580735803743632</v>
      </c>
      <c r="AA37" s="15">
        <f t="shared" si="18"/>
        <v>14.667446948941047</v>
      </c>
      <c r="AB37" s="58">
        <f t="shared" si="19"/>
        <v>2.2427561754146454</v>
      </c>
      <c r="AG37" s="92" t="str">
        <f t="shared" si="28"/>
        <v>MPM2-2</v>
      </c>
      <c r="AH37" s="84">
        <v>100</v>
      </c>
      <c r="AI37" s="23">
        <f t="shared" si="20"/>
        <v>105.53353906386407</v>
      </c>
      <c r="AJ37" s="23">
        <f t="shared" si="21"/>
        <v>118.90260216986147</v>
      </c>
      <c r="AK37" s="23">
        <f t="shared" si="22"/>
        <v>104.86543403107771</v>
      </c>
      <c r="AM37" s="23">
        <f t="shared" si="23"/>
        <v>2.2766951462991605</v>
      </c>
      <c r="AN37" s="23">
        <f t="shared" si="24"/>
        <v>2.2074461919371844</v>
      </c>
      <c r="AO37" s="23">
        <f t="shared" si="25"/>
        <v>1.1213780877073227</v>
      </c>
    </row>
    <row r="38" spans="1:51" s="5" customFormat="1" x14ac:dyDescent="0.45">
      <c r="A38" s="50"/>
      <c r="B38" s="5" t="s">
        <v>335</v>
      </c>
      <c r="C38" s="14">
        <f t="shared" si="2"/>
        <v>170.41500000000002</v>
      </c>
      <c r="D38" s="81">
        <f t="shared" si="30"/>
        <v>204.49800000000002</v>
      </c>
      <c r="E38" s="79">
        <f t="shared" ref="E38:AO38" si="70">AVERAGE(E39:E41)</f>
        <v>393.13333333333338</v>
      </c>
      <c r="F38" s="79">
        <f t="shared" si="70"/>
        <v>408.73333333333335</v>
      </c>
      <c r="G38" s="79">
        <f t="shared" si="70"/>
        <v>400.93333333333339</v>
      </c>
      <c r="H38" s="79">
        <f t="shared" si="70"/>
        <v>11.030865786510143</v>
      </c>
      <c r="I38" s="79">
        <f t="shared" si="70"/>
        <v>17.151245065345108</v>
      </c>
      <c r="J38" s="58">
        <f t="shared" si="4"/>
        <v>2.6090358726125964</v>
      </c>
      <c r="K38" s="79">
        <f t="shared" si="70"/>
        <v>412.16666666666669</v>
      </c>
      <c r="L38" s="79">
        <f t="shared" si="70"/>
        <v>395.9666666666667</v>
      </c>
      <c r="M38" s="79">
        <f t="shared" si="70"/>
        <v>404.06666666666666</v>
      </c>
      <c r="N38" s="79">
        <f t="shared" si="70"/>
        <v>11.455129855222076</v>
      </c>
      <c r="O38" s="79">
        <f t="shared" si="70"/>
        <v>17.19742723264363</v>
      </c>
      <c r="P38" s="79">
        <f t="shared" si="70"/>
        <v>1.5926010093625562</v>
      </c>
      <c r="Q38" s="79">
        <f t="shared" si="70"/>
        <v>454.09999999999997</v>
      </c>
      <c r="R38" s="79">
        <f t="shared" si="70"/>
        <v>427.73333333333335</v>
      </c>
      <c r="S38" s="79">
        <f t="shared" si="70"/>
        <v>440.91666666666669</v>
      </c>
      <c r="T38" s="79">
        <f t="shared" si="70"/>
        <v>29.250650515083407</v>
      </c>
      <c r="U38" s="79">
        <f t="shared" si="70"/>
        <v>18.301852057759827</v>
      </c>
      <c r="V38" s="79">
        <f t="shared" si="70"/>
        <v>4.8297001531968569</v>
      </c>
      <c r="W38" s="79">
        <f t="shared" si="70"/>
        <v>450.93333333333339</v>
      </c>
      <c r="X38" s="79">
        <f t="shared" si="70"/>
        <v>465.5333333333333</v>
      </c>
      <c r="Y38" s="79">
        <f t="shared" si="70"/>
        <v>458.23333333333335</v>
      </c>
      <c r="Z38" s="79">
        <f t="shared" si="70"/>
        <v>42.992092296142118</v>
      </c>
      <c r="AA38" s="79">
        <f t="shared" si="70"/>
        <v>18.538124776755787</v>
      </c>
      <c r="AB38" s="79">
        <f t="shared" si="70"/>
        <v>6.0474306018954209</v>
      </c>
      <c r="AC38" s="79" t="e">
        <f t="shared" si="70"/>
        <v>#DIV/0!</v>
      </c>
      <c r="AD38" s="45"/>
      <c r="AE38" s="45"/>
      <c r="AF38" s="108"/>
      <c r="AG38" s="92" t="str">
        <f t="shared" si="28"/>
        <v>PLK4</v>
      </c>
      <c r="AH38" s="85">
        <f t="shared" si="70"/>
        <v>100</v>
      </c>
      <c r="AI38" s="79">
        <f t="shared" si="70"/>
        <v>100.04086856564511</v>
      </c>
      <c r="AJ38" s="79">
        <f t="shared" si="70"/>
        <v>107.02076597748037</v>
      </c>
      <c r="AK38" s="79">
        <f t="shared" si="70"/>
        <v>107.13920982722989</v>
      </c>
      <c r="AL38" s="79">
        <f t="shared" si="70"/>
        <v>0</v>
      </c>
      <c r="AM38" s="79">
        <f t="shared" si="70"/>
        <v>1.9234704398094611</v>
      </c>
      <c r="AN38" s="79">
        <f t="shared" si="70"/>
        <v>3.5420200117266116</v>
      </c>
      <c r="AO38" s="79">
        <f t="shared" si="70"/>
        <v>4.1508852360758937</v>
      </c>
      <c r="AQ38" s="47"/>
      <c r="AR38" s="52"/>
      <c r="AS38" s="52"/>
      <c r="AT38" s="52"/>
      <c r="AU38" s="52"/>
      <c r="AV38" s="52"/>
      <c r="AW38" s="52"/>
      <c r="AX38" s="52"/>
      <c r="AY38" s="52"/>
    </row>
    <row r="39" spans="1:51" outlineLevel="1" x14ac:dyDescent="0.45">
      <c r="B39" s="3" t="s">
        <v>336</v>
      </c>
      <c r="C39" s="14">
        <f t="shared" si="2"/>
        <v>218.285</v>
      </c>
      <c r="D39" s="81">
        <f t="shared" si="30"/>
        <v>261.94200000000001</v>
      </c>
      <c r="E39" s="101">
        <v>499.8</v>
      </c>
      <c r="F39" s="101">
        <v>514.70000000000005</v>
      </c>
      <c r="G39" s="15">
        <f t="shared" si="6"/>
        <v>507.25</v>
      </c>
      <c r="H39" s="15">
        <f t="shared" si="0"/>
        <v>10.535891039679582</v>
      </c>
      <c r="I39" s="15">
        <f t="shared" si="7"/>
        <v>19.397912258797337</v>
      </c>
      <c r="J39" s="58">
        <f t="shared" si="4"/>
        <v>1.390345203872732</v>
      </c>
      <c r="K39" s="101">
        <v>496.9</v>
      </c>
      <c r="L39" s="101">
        <v>496.9</v>
      </c>
      <c r="M39" s="15">
        <f t="shared" si="8"/>
        <v>496.9</v>
      </c>
      <c r="N39" s="15">
        <f t="shared" ref="N39:N192" si="71">STDEV(K39:L39)</f>
        <v>0</v>
      </c>
      <c r="O39" s="15">
        <f t="shared" si="10"/>
        <v>19.129270764982127</v>
      </c>
      <c r="P39" s="58">
        <f>(SQRT(M39-D39*0.5+N39)-O39)/O39*100</f>
        <v>0</v>
      </c>
      <c r="Q39" s="101">
        <v>545.79999999999995</v>
      </c>
      <c r="R39" s="101">
        <v>568.29999999999995</v>
      </c>
      <c r="S39" s="15">
        <f t="shared" si="42"/>
        <v>557.04999999999995</v>
      </c>
      <c r="T39" s="15">
        <f t="shared" si="40"/>
        <v>15.90990257669732</v>
      </c>
      <c r="U39" s="15">
        <f t="shared" si="14"/>
        <v>20.641681133086035</v>
      </c>
      <c r="V39" s="58">
        <f t="shared" si="15"/>
        <v>1.8499025303474452</v>
      </c>
      <c r="W39" s="101">
        <v>583.6</v>
      </c>
      <c r="X39" s="101">
        <v>659.7</v>
      </c>
      <c r="Y39" s="15">
        <f t="shared" si="68"/>
        <v>621.65000000000009</v>
      </c>
      <c r="Z39" s="15">
        <f t="shared" si="69"/>
        <v>53.810826048296285</v>
      </c>
      <c r="AA39" s="15">
        <f t="shared" si="18"/>
        <v>22.15127535831741</v>
      </c>
      <c r="AB39" s="58">
        <f t="shared" si="19"/>
        <v>5.3406876062672497</v>
      </c>
      <c r="AG39" s="92" t="str">
        <f t="shared" si="28"/>
        <v>PLK4</v>
      </c>
      <c r="AH39" s="84">
        <v>100</v>
      </c>
      <c r="AI39" s="23">
        <f t="shared" si="20"/>
        <v>98.615100995245626</v>
      </c>
      <c r="AJ39" s="23">
        <f t="shared" si="21"/>
        <v>106.4118697811133</v>
      </c>
      <c r="AK39" s="23">
        <f t="shared" si="22"/>
        <v>114.1941208042704</v>
      </c>
      <c r="AL39" s="23">
        <v>0</v>
      </c>
      <c r="AM39" s="23">
        <f t="shared" si="23"/>
        <v>0.69517260193636599</v>
      </c>
      <c r="AN39" s="23">
        <f t="shared" si="24"/>
        <v>1.6201238671100886</v>
      </c>
      <c r="AO39" s="23">
        <f t="shared" si="25"/>
        <v>3.3655164050699908</v>
      </c>
    </row>
    <row r="40" spans="1:51" outlineLevel="1" x14ac:dyDescent="0.45">
      <c r="B40" s="3" t="s">
        <v>337</v>
      </c>
      <c r="C40" s="14">
        <f t="shared" si="2"/>
        <v>110.035</v>
      </c>
      <c r="D40" s="81">
        <f t="shared" si="30"/>
        <v>132.042</v>
      </c>
      <c r="E40" s="101">
        <v>254.5</v>
      </c>
      <c r="F40" s="101">
        <v>286.39999999999998</v>
      </c>
      <c r="G40" s="15">
        <f t="shared" si="6"/>
        <v>270.45</v>
      </c>
      <c r="H40" s="15">
        <f t="shared" si="0"/>
        <v>22.55670631985085</v>
      </c>
      <c r="I40" s="15">
        <f t="shared" si="7"/>
        <v>14.297866973783186</v>
      </c>
      <c r="J40" s="58">
        <f t="shared" si="4"/>
        <v>5.3726744068963672</v>
      </c>
      <c r="K40" s="101">
        <v>254.3</v>
      </c>
      <c r="L40" s="101">
        <v>254.3</v>
      </c>
      <c r="M40" s="15">
        <f t="shared" si="8"/>
        <v>254.3</v>
      </c>
      <c r="N40" s="15">
        <f t="shared" si="71"/>
        <v>0</v>
      </c>
      <c r="O40" s="15">
        <f t="shared" si="10"/>
        <v>13.721479512064288</v>
      </c>
      <c r="P40" s="58">
        <f>(SQRT(M40-D40*0.5+N40)-O40)/O40*100</f>
        <v>0</v>
      </c>
      <c r="Q40" s="101">
        <v>355.5</v>
      </c>
      <c r="R40" s="101">
        <v>283.7</v>
      </c>
      <c r="S40" s="15">
        <f t="shared" si="42"/>
        <v>319.60000000000002</v>
      </c>
      <c r="T40" s="15">
        <f t="shared" si="40"/>
        <v>50.770266889193778</v>
      </c>
      <c r="U40" s="15">
        <f t="shared" si="14"/>
        <v>15.924164028293605</v>
      </c>
      <c r="V40" s="58">
        <f t="shared" si="15"/>
        <v>9.5543149577465343</v>
      </c>
      <c r="W40" s="101">
        <v>237.5</v>
      </c>
      <c r="X40" s="101">
        <v>274.5</v>
      </c>
      <c r="Y40" s="15">
        <f t="shared" si="68"/>
        <v>256</v>
      </c>
      <c r="Z40" s="15">
        <f t="shared" si="69"/>
        <v>26.16295090390226</v>
      </c>
      <c r="AA40" s="15">
        <f t="shared" si="18"/>
        <v>13.783286980978085</v>
      </c>
      <c r="AB40" s="58">
        <f t="shared" si="19"/>
        <v>6.6637221705179854</v>
      </c>
      <c r="AG40" s="92" t="str">
        <f t="shared" si="28"/>
        <v>PLK4 (SAK)-1</v>
      </c>
      <c r="AH40" s="84">
        <v>100</v>
      </c>
      <c r="AI40" s="23">
        <f t="shared" si="20"/>
        <v>95.968717132592076</v>
      </c>
      <c r="AJ40" s="23">
        <f t="shared" si="21"/>
        <v>111.37440331129409</v>
      </c>
      <c r="AK40" s="23">
        <f t="shared" si="22"/>
        <v>96.401001675644039</v>
      </c>
      <c r="AL40" s="23">
        <v>0</v>
      </c>
      <c r="AM40" s="23">
        <f t="shared" si="23"/>
        <v>2.6863372034481836</v>
      </c>
      <c r="AN40" s="23">
        <f t="shared" si="24"/>
        <v>7.4634946823214507</v>
      </c>
      <c r="AO40" s="23">
        <f t="shared" si="25"/>
        <v>6.0181982887071763</v>
      </c>
    </row>
    <row r="41" spans="1:51" outlineLevel="1" x14ac:dyDescent="0.45">
      <c r="B41" s="3" t="s">
        <v>175</v>
      </c>
      <c r="C41" s="14">
        <f t="shared" si="2"/>
        <v>182.92500000000001</v>
      </c>
      <c r="D41" s="81">
        <f t="shared" si="30"/>
        <v>219.51000000000002</v>
      </c>
      <c r="E41" s="101">
        <v>425.1</v>
      </c>
      <c r="F41" s="101">
        <v>425.1</v>
      </c>
      <c r="G41" s="15">
        <f t="shared" si="6"/>
        <v>425.1</v>
      </c>
      <c r="H41" s="15">
        <f t="shared" si="0"/>
        <v>0</v>
      </c>
      <c r="I41" s="15">
        <f t="shared" si="7"/>
        <v>17.757955963454805</v>
      </c>
      <c r="J41" s="58">
        <f>(SQRT(G41-D41*0.5+H41)-I41)/I41*100</f>
        <v>0</v>
      </c>
      <c r="K41" s="101">
        <v>485.3</v>
      </c>
      <c r="L41" s="101">
        <v>436.7</v>
      </c>
      <c r="M41" s="15">
        <f t="shared" si="8"/>
        <v>461</v>
      </c>
      <c r="N41" s="15">
        <f t="shared" si="71"/>
        <v>34.365389565666227</v>
      </c>
      <c r="O41" s="15">
        <f t="shared" si="10"/>
        <v>18.741531420884474</v>
      </c>
      <c r="P41" s="58">
        <f>(SQRT(M41-D41*0.5+N41)-O41)/O41*100</f>
        <v>4.7778030280876687</v>
      </c>
      <c r="Q41" s="101">
        <v>461</v>
      </c>
      <c r="R41" s="101">
        <v>431.2</v>
      </c>
      <c r="S41" s="15">
        <f t="shared" si="42"/>
        <v>446.1</v>
      </c>
      <c r="T41" s="15">
        <f t="shared" si="40"/>
        <v>21.071782079359124</v>
      </c>
      <c r="U41" s="15">
        <f t="shared" si="14"/>
        <v>18.339711011899833</v>
      </c>
      <c r="V41" s="58">
        <f t="shared" si="15"/>
        <v>3.0848829714965893</v>
      </c>
      <c r="W41" s="101">
        <v>531.70000000000005</v>
      </c>
      <c r="X41" s="101">
        <v>462.4</v>
      </c>
      <c r="Y41" s="15">
        <f t="shared" si="68"/>
        <v>497.05</v>
      </c>
      <c r="Z41" s="15">
        <f t="shared" si="69"/>
        <v>49.002499936227792</v>
      </c>
      <c r="AA41" s="15">
        <f t="shared" si="18"/>
        <v>19.679811990971864</v>
      </c>
      <c r="AB41" s="58">
        <f t="shared" si="19"/>
        <v>6.1378820289010285</v>
      </c>
      <c r="AG41" s="92" t="str">
        <f t="shared" si="28"/>
        <v>SAK-2</v>
      </c>
      <c r="AH41" s="84">
        <v>100</v>
      </c>
      <c r="AI41" s="23">
        <f t="shared" si="20"/>
        <v>105.53878756909765</v>
      </c>
      <c r="AJ41" s="23">
        <f t="shared" si="21"/>
        <v>103.27602484003371</v>
      </c>
      <c r="AK41" s="23">
        <f t="shared" si="22"/>
        <v>110.82250700177522</v>
      </c>
      <c r="AL41" s="23">
        <v>0</v>
      </c>
      <c r="AM41" s="23">
        <f t="shared" si="23"/>
        <v>2.3889015140438343</v>
      </c>
      <c r="AN41" s="23">
        <f t="shared" si="24"/>
        <v>1.5424414857482946</v>
      </c>
      <c r="AO41" s="23">
        <f t="shared" si="25"/>
        <v>3.0689410144505143</v>
      </c>
    </row>
    <row r="42" spans="1:51" x14ac:dyDescent="0.45">
      <c r="B42" s="3" t="s">
        <v>356</v>
      </c>
      <c r="C42" s="14">
        <f t="shared" si="2"/>
        <v>131.35</v>
      </c>
      <c r="D42" s="81">
        <f t="shared" si="30"/>
        <v>157.61999999999998</v>
      </c>
      <c r="E42" s="101">
        <v>317.89999999999998</v>
      </c>
      <c r="F42" s="101">
        <v>317.89999999999998</v>
      </c>
      <c r="G42" s="15">
        <f t="shared" si="6"/>
        <v>317.89999999999998</v>
      </c>
      <c r="H42" s="15">
        <f>STDEV(E42:F42)</f>
        <v>0</v>
      </c>
      <c r="I42" s="15">
        <f t="shared" si="7"/>
        <v>15.462535367784934</v>
      </c>
      <c r="J42" s="58">
        <f t="shared" si="4"/>
        <v>0</v>
      </c>
      <c r="K42" s="101">
        <v>356.7</v>
      </c>
      <c r="L42" s="101">
        <v>356.7</v>
      </c>
      <c r="M42" s="15">
        <f t="shared" ref="M42:M193" si="72">AVERAGE(K42:L42)</f>
        <v>356.7</v>
      </c>
      <c r="N42" s="15">
        <f t="shared" si="71"/>
        <v>0</v>
      </c>
      <c r="O42" s="15">
        <f t="shared" si="10"/>
        <v>16.670032993368668</v>
      </c>
      <c r="P42" s="58">
        <f t="shared" si="11"/>
        <v>0</v>
      </c>
      <c r="Q42" s="101">
        <v>312.39999999999998</v>
      </c>
      <c r="R42" s="101">
        <v>312.39999999999998</v>
      </c>
      <c r="S42" s="15">
        <f t="shared" si="42"/>
        <v>312.39999999999998</v>
      </c>
      <c r="T42" s="15">
        <f t="shared" si="40"/>
        <v>0</v>
      </c>
      <c r="U42" s="15">
        <f t="shared" si="14"/>
        <v>15.283651396181476</v>
      </c>
      <c r="V42" s="58">
        <f t="shared" si="15"/>
        <v>0</v>
      </c>
      <c r="W42" s="101">
        <v>326.5</v>
      </c>
      <c r="X42" s="101">
        <v>326.5</v>
      </c>
      <c r="Y42" s="15">
        <f t="shared" si="68"/>
        <v>326.5</v>
      </c>
      <c r="Z42" s="15">
        <f t="shared" si="69"/>
        <v>0</v>
      </c>
      <c r="AA42" s="15">
        <f t="shared" si="18"/>
        <v>15.738170160472913</v>
      </c>
      <c r="AB42" s="58">
        <f t="shared" si="19"/>
        <v>0</v>
      </c>
      <c r="AG42" s="92" t="str">
        <f t="shared" si="28"/>
        <v>lamin A/C</v>
      </c>
      <c r="AH42" s="84">
        <v>100</v>
      </c>
      <c r="AI42" s="23">
        <f t="shared" si="20"/>
        <v>107.80918262666981</v>
      </c>
      <c r="AJ42" s="23">
        <f t="shared" si="21"/>
        <v>98.843113581643607</v>
      </c>
      <c r="AK42" s="23">
        <f t="shared" si="22"/>
        <v>101.78259765382489</v>
      </c>
      <c r="AL42" s="23">
        <v>0</v>
      </c>
      <c r="AM42" s="23">
        <f t="shared" si="23"/>
        <v>0</v>
      </c>
      <c r="AN42" s="23">
        <f t="shared" si="24"/>
        <v>0</v>
      </c>
      <c r="AO42" s="23">
        <f t="shared" si="25"/>
        <v>0</v>
      </c>
    </row>
    <row r="43" spans="1:51" x14ac:dyDescent="0.45">
      <c r="B43" s="3"/>
      <c r="C43" s="14" t="e">
        <f t="shared" si="2"/>
        <v>#DIV/0!</v>
      </c>
      <c r="D43" s="81" t="e">
        <f t="shared" si="30"/>
        <v>#DIV/0!</v>
      </c>
      <c r="E43" s="101"/>
      <c r="F43" s="101"/>
      <c r="G43" s="15" t="e">
        <f t="shared" si="6"/>
        <v>#DIV/0!</v>
      </c>
      <c r="H43" s="15" t="e">
        <f t="shared" ref="H43:H45" si="73">STDEV(E43:F43)</f>
        <v>#DIV/0!</v>
      </c>
      <c r="I43" s="15" t="e">
        <f t="shared" si="7"/>
        <v>#DIV/0!</v>
      </c>
      <c r="J43" s="58" t="e">
        <f t="shared" si="4"/>
        <v>#DIV/0!</v>
      </c>
      <c r="K43" s="101"/>
      <c r="L43" s="101"/>
      <c r="M43" s="15" t="e">
        <f t="shared" si="72"/>
        <v>#DIV/0!</v>
      </c>
      <c r="N43" s="15" t="e">
        <f t="shared" si="71"/>
        <v>#DIV/0!</v>
      </c>
      <c r="O43" s="15" t="e">
        <f t="shared" si="10"/>
        <v>#DIV/0!</v>
      </c>
      <c r="P43" s="58" t="e">
        <f t="shared" si="11"/>
        <v>#DIV/0!</v>
      </c>
      <c r="Q43" s="101"/>
      <c r="R43" s="101"/>
      <c r="S43" s="15" t="e">
        <f t="shared" si="42"/>
        <v>#DIV/0!</v>
      </c>
      <c r="T43" s="15" t="e">
        <f t="shared" si="40"/>
        <v>#DIV/0!</v>
      </c>
      <c r="U43" s="15" t="e">
        <f t="shared" si="14"/>
        <v>#DIV/0!</v>
      </c>
      <c r="V43" s="58" t="e">
        <f t="shared" si="15"/>
        <v>#DIV/0!</v>
      </c>
      <c r="W43" s="101"/>
      <c r="X43" s="101"/>
      <c r="Y43" s="15" t="e">
        <f t="shared" si="68"/>
        <v>#DIV/0!</v>
      </c>
      <c r="Z43" s="15" t="e">
        <f t="shared" si="69"/>
        <v>#DIV/0!</v>
      </c>
      <c r="AA43" s="15" t="e">
        <f t="shared" si="18"/>
        <v>#DIV/0!</v>
      </c>
      <c r="AB43" s="58" t="e">
        <f t="shared" si="19"/>
        <v>#DIV/0!</v>
      </c>
      <c r="AG43" s="92">
        <f t="shared" si="28"/>
        <v>0</v>
      </c>
      <c r="AH43" s="84">
        <v>100</v>
      </c>
      <c r="AI43" s="23" t="e">
        <f t="shared" si="20"/>
        <v>#DIV/0!</v>
      </c>
      <c r="AJ43" s="23" t="e">
        <f t="shared" si="21"/>
        <v>#DIV/0!</v>
      </c>
      <c r="AK43" s="23" t="e">
        <f t="shared" si="22"/>
        <v>#DIV/0!</v>
      </c>
      <c r="AL43" s="23">
        <v>0</v>
      </c>
      <c r="AM43" s="23" t="e">
        <f t="shared" si="23"/>
        <v>#DIV/0!</v>
      </c>
      <c r="AN43" s="23" t="e">
        <f t="shared" si="24"/>
        <v>#DIV/0!</v>
      </c>
      <c r="AO43" s="23" t="e">
        <f t="shared" si="25"/>
        <v>#DIV/0!</v>
      </c>
    </row>
    <row r="44" spans="1:51" x14ac:dyDescent="0.45">
      <c r="B44" s="3" t="s">
        <v>183</v>
      </c>
      <c r="C44" s="14">
        <f t="shared" si="2"/>
        <v>205.22500000000002</v>
      </c>
      <c r="D44" s="81">
        <f t="shared" si="30"/>
        <v>246.27</v>
      </c>
      <c r="E44" s="101">
        <v>518.6</v>
      </c>
      <c r="F44" s="101">
        <v>535.1</v>
      </c>
      <c r="G44" s="15">
        <f t="shared" si="6"/>
        <v>526.85</v>
      </c>
      <c r="H44" s="15">
        <f t="shared" si="73"/>
        <v>11.667261889578034</v>
      </c>
      <c r="I44" s="15">
        <f t="shared" si="7"/>
        <v>20.092660351481584</v>
      </c>
      <c r="J44" s="58">
        <f t="shared" si="4"/>
        <v>1.4346956574278833</v>
      </c>
      <c r="K44" s="101">
        <v>500</v>
      </c>
      <c r="L44" s="101">
        <v>538.5</v>
      </c>
      <c r="M44" s="15">
        <f t="shared" si="72"/>
        <v>519.25</v>
      </c>
      <c r="N44" s="15">
        <f t="shared" si="71"/>
        <v>27.223611075682079</v>
      </c>
      <c r="O44" s="15">
        <f t="shared" si="10"/>
        <v>19.902638016102287</v>
      </c>
      <c r="P44" s="58">
        <f t="shared" si="11"/>
        <v>3.37923070676035</v>
      </c>
      <c r="Q44" s="101">
        <v>516.4</v>
      </c>
      <c r="R44" s="101">
        <v>475.5</v>
      </c>
      <c r="S44" s="15">
        <f t="shared" si="42"/>
        <v>495.95</v>
      </c>
      <c r="T44" s="15">
        <f t="shared" si="40"/>
        <v>28.920667350529779</v>
      </c>
      <c r="U44" s="15">
        <f t="shared" si="14"/>
        <v>19.308417853361263</v>
      </c>
      <c r="V44" s="58">
        <f t="shared" si="15"/>
        <v>3.80625107078273</v>
      </c>
      <c r="W44" s="101">
        <v>486.9</v>
      </c>
      <c r="X44" s="101">
        <v>533.5</v>
      </c>
      <c r="Y44" s="15">
        <f t="shared" si="68"/>
        <v>510.2</v>
      </c>
      <c r="Z44" s="15">
        <f t="shared" si="69"/>
        <v>32.951176003293135</v>
      </c>
      <c r="AA44" s="15">
        <f t="shared" si="18"/>
        <v>19.673967571387323</v>
      </c>
      <c r="AB44" s="58">
        <f t="shared" si="19"/>
        <v>4.1696145316152489</v>
      </c>
      <c r="AG44" s="92" t="str">
        <f t="shared" si="28"/>
        <v>p14</v>
      </c>
      <c r="AH44" s="84">
        <v>100</v>
      </c>
      <c r="AI44" s="23">
        <f t="shared" si="20"/>
        <v>99.054269907243594</v>
      </c>
      <c r="AJ44" s="23">
        <f t="shared" si="21"/>
        <v>96.096870775688529</v>
      </c>
      <c r="AK44" s="23">
        <f t="shared" si="22"/>
        <v>97.916190425906507</v>
      </c>
      <c r="AL44" s="23">
        <v>0</v>
      </c>
      <c r="AM44" s="23">
        <f t="shared" si="23"/>
        <v>2.4069631820941169</v>
      </c>
      <c r="AN44" s="23">
        <f t="shared" si="24"/>
        <v>2.6204733641053064</v>
      </c>
      <c r="AO44" s="23">
        <f t="shared" si="25"/>
        <v>2.8021550945215661</v>
      </c>
    </row>
    <row r="45" spans="1:51" x14ac:dyDescent="0.45">
      <c r="B45" s="3"/>
      <c r="C45" s="14" t="e">
        <f t="shared" si="2"/>
        <v>#DIV/0!</v>
      </c>
      <c r="D45" s="81" t="e">
        <f t="shared" si="30"/>
        <v>#DIV/0!</v>
      </c>
      <c r="E45" s="101"/>
      <c r="F45" s="101"/>
      <c r="G45" s="15" t="e">
        <f t="shared" si="6"/>
        <v>#DIV/0!</v>
      </c>
      <c r="H45" s="15" t="e">
        <f t="shared" si="73"/>
        <v>#DIV/0!</v>
      </c>
      <c r="I45" s="15" t="e">
        <f t="shared" si="7"/>
        <v>#DIV/0!</v>
      </c>
      <c r="J45" s="58" t="e">
        <f t="shared" si="4"/>
        <v>#DIV/0!</v>
      </c>
      <c r="K45" s="101"/>
      <c r="L45" s="101"/>
      <c r="M45" s="15" t="e">
        <f t="shared" si="72"/>
        <v>#DIV/0!</v>
      </c>
      <c r="N45" s="15" t="e">
        <f t="shared" si="71"/>
        <v>#DIV/0!</v>
      </c>
      <c r="O45" s="15" t="e">
        <f t="shared" si="10"/>
        <v>#DIV/0!</v>
      </c>
      <c r="P45" s="58" t="e">
        <f t="shared" si="11"/>
        <v>#DIV/0!</v>
      </c>
      <c r="Q45" s="101"/>
      <c r="R45" s="101"/>
      <c r="S45" s="15" t="e">
        <f t="shared" si="42"/>
        <v>#DIV/0!</v>
      </c>
      <c r="T45" s="15" t="e">
        <f t="shared" si="40"/>
        <v>#DIV/0!</v>
      </c>
      <c r="U45" s="15" t="e">
        <f t="shared" si="14"/>
        <v>#DIV/0!</v>
      </c>
      <c r="V45" s="58" t="e">
        <f t="shared" si="15"/>
        <v>#DIV/0!</v>
      </c>
      <c r="W45" s="101"/>
      <c r="X45" s="101"/>
      <c r="Y45" s="15" t="e">
        <f t="shared" si="68"/>
        <v>#DIV/0!</v>
      </c>
      <c r="Z45" s="15" t="e">
        <f t="shared" si="69"/>
        <v>#DIV/0!</v>
      </c>
      <c r="AA45" s="15" t="e">
        <f t="shared" si="18"/>
        <v>#DIV/0!</v>
      </c>
      <c r="AB45" s="58" t="e">
        <f t="shared" si="19"/>
        <v>#DIV/0!</v>
      </c>
      <c r="AG45" s="92">
        <f t="shared" si="28"/>
        <v>0</v>
      </c>
      <c r="AH45" s="84">
        <v>100</v>
      </c>
      <c r="AI45" s="23" t="e">
        <f t="shared" si="20"/>
        <v>#DIV/0!</v>
      </c>
      <c r="AJ45" s="23" t="e">
        <f t="shared" si="21"/>
        <v>#DIV/0!</v>
      </c>
      <c r="AK45" s="23" t="e">
        <f t="shared" si="22"/>
        <v>#DIV/0!</v>
      </c>
      <c r="AL45" s="23">
        <v>0</v>
      </c>
    </row>
    <row r="46" spans="1:51" s="5" customFormat="1" x14ac:dyDescent="0.45">
      <c r="A46" s="50"/>
      <c r="B46" s="5" t="s">
        <v>115</v>
      </c>
      <c r="C46" s="14">
        <f t="shared" si="2"/>
        <v>168.39</v>
      </c>
      <c r="D46" s="81">
        <f t="shared" si="30"/>
        <v>202.06799999999998</v>
      </c>
      <c r="E46" s="52">
        <f t="shared" ref="E46:AN46" si="74">AVERAGE(E47:E48)</f>
        <v>404.5</v>
      </c>
      <c r="F46" s="52">
        <f t="shared" si="74"/>
        <v>443.3</v>
      </c>
      <c r="G46" s="52">
        <f t="shared" si="74"/>
        <v>423.9</v>
      </c>
      <c r="H46" s="52">
        <f t="shared" si="74"/>
        <v>27.435743110038054</v>
      </c>
      <c r="I46" s="52">
        <f t="shared" si="74"/>
        <v>17.963486899741163</v>
      </c>
      <c r="J46" s="58">
        <f t="shared" si="4"/>
        <v>4.1910722833510512</v>
      </c>
      <c r="K46" s="52">
        <f t="shared" si="74"/>
        <v>441.85</v>
      </c>
      <c r="L46" s="52">
        <f t="shared" si="74"/>
        <v>438.7</v>
      </c>
      <c r="M46" s="52">
        <f t="shared" si="74"/>
        <v>440.27499999999998</v>
      </c>
      <c r="N46" s="52">
        <f t="shared" si="74"/>
        <v>2.2273863607376287</v>
      </c>
      <c r="O46" s="52">
        <f t="shared" si="74"/>
        <v>18.381632725437111</v>
      </c>
      <c r="P46" s="52">
        <f t="shared" si="74"/>
        <v>0.37431096554689741</v>
      </c>
      <c r="Q46" s="52">
        <f t="shared" si="74"/>
        <v>447.9</v>
      </c>
      <c r="R46" s="52">
        <f t="shared" si="74"/>
        <v>411.15</v>
      </c>
      <c r="S46" s="52">
        <f t="shared" si="74"/>
        <v>429.52499999999998</v>
      </c>
      <c r="T46" s="52">
        <f t="shared" si="74"/>
        <v>25.986174208605622</v>
      </c>
      <c r="U46" s="52">
        <f t="shared" ref="U46" si="75">AVERAGE(U47:U48)</f>
        <v>17.940158641616247</v>
      </c>
      <c r="V46" s="58">
        <f t="shared" si="15"/>
        <v>4.9464756108462877</v>
      </c>
      <c r="W46" s="52">
        <f t="shared" ref="W46" si="76">AVERAGE(W47:W48)</f>
        <v>401.85</v>
      </c>
      <c r="X46" s="52">
        <f t="shared" ref="X46" si="77">AVERAGE(X47:X48)</f>
        <v>378.55</v>
      </c>
      <c r="Y46" s="52">
        <f t="shared" si="74"/>
        <v>390.2</v>
      </c>
      <c r="Z46" s="52">
        <f t="shared" si="74"/>
        <v>22.415284963613569</v>
      </c>
      <c r="AA46" s="52">
        <f t="shared" si="74"/>
        <v>16.95667238100026</v>
      </c>
      <c r="AB46" s="52">
        <f t="shared" si="74"/>
        <v>3.4433647575043751</v>
      </c>
      <c r="AC46" s="52" t="e">
        <f t="shared" si="74"/>
        <v>#DIV/0!</v>
      </c>
      <c r="AD46" s="46"/>
      <c r="AE46" s="46"/>
      <c r="AF46" s="94"/>
      <c r="AG46" s="93" t="str">
        <f t="shared" si="28"/>
        <v>p16</v>
      </c>
      <c r="AH46" s="87">
        <v>100</v>
      </c>
      <c r="AI46" s="79">
        <f t="shared" si="20"/>
        <v>102.3277542273932</v>
      </c>
      <c r="AJ46" s="79">
        <f t="shared" si="21"/>
        <v>99.87013513436942</v>
      </c>
      <c r="AK46" s="52">
        <f t="shared" si="74"/>
        <v>94.615573131941687</v>
      </c>
      <c r="AL46" s="79">
        <v>0</v>
      </c>
      <c r="AM46" s="79">
        <f t="shared" si="23"/>
        <v>2.2826916244489741</v>
      </c>
      <c r="AN46" s="52">
        <f t="shared" si="74"/>
        <v>3.7947192974009609</v>
      </c>
      <c r="AO46" s="79">
        <f t="shared" si="25"/>
        <v>3.8172185204277129</v>
      </c>
      <c r="AQ46" s="47"/>
      <c r="AR46" s="52"/>
      <c r="AS46" s="52"/>
      <c r="AT46" s="52"/>
      <c r="AU46" s="52"/>
      <c r="AV46" s="52"/>
      <c r="AW46" s="52"/>
      <c r="AX46" s="52"/>
      <c r="AY46" s="52"/>
    </row>
    <row r="47" spans="1:51" outlineLevel="1" x14ac:dyDescent="0.45">
      <c r="B47" s="3" t="s">
        <v>115</v>
      </c>
      <c r="C47" s="14">
        <f t="shared" si="2"/>
        <v>189.9</v>
      </c>
      <c r="D47" s="81">
        <f t="shared" si="30"/>
        <v>227.88</v>
      </c>
      <c r="E47" s="101">
        <v>421.6</v>
      </c>
      <c r="F47" s="101">
        <v>421.6</v>
      </c>
      <c r="G47" s="15">
        <f t="shared" si="6"/>
        <v>421.6</v>
      </c>
      <c r="H47" s="15">
        <f t="shared" si="0"/>
        <v>0</v>
      </c>
      <c r="I47" s="15">
        <f t="shared" si="7"/>
        <v>17.540239451045132</v>
      </c>
      <c r="J47" s="58">
        <f t="shared" si="4"/>
        <v>0</v>
      </c>
      <c r="K47" s="101">
        <v>496</v>
      </c>
      <c r="L47" s="101">
        <v>496</v>
      </c>
      <c r="M47" s="15">
        <f t="shared" si="72"/>
        <v>496</v>
      </c>
      <c r="N47" s="15">
        <f t="shared" si="71"/>
        <v>0</v>
      </c>
      <c r="O47" s="15">
        <f t="shared" si="10"/>
        <v>19.546355158954828</v>
      </c>
      <c r="P47" s="58">
        <f t="shared" si="11"/>
        <v>0</v>
      </c>
      <c r="Q47" s="101">
        <v>561.5</v>
      </c>
      <c r="R47" s="101">
        <v>508.3</v>
      </c>
      <c r="S47" s="15">
        <f t="shared" si="42"/>
        <v>534.9</v>
      </c>
      <c r="T47" s="15">
        <f t="shared" si="40"/>
        <v>37.618080759124318</v>
      </c>
      <c r="U47" s="15">
        <f t="shared" si="14"/>
        <v>20.517309765171454</v>
      </c>
      <c r="V47" s="58">
        <f t="shared" si="15"/>
        <v>4.3725347768878837</v>
      </c>
      <c r="W47" s="101">
        <v>474</v>
      </c>
      <c r="X47" s="101">
        <v>419</v>
      </c>
      <c r="Y47" s="15">
        <f t="shared" si="68"/>
        <v>446.5</v>
      </c>
      <c r="Z47" s="15">
        <f t="shared" si="69"/>
        <v>38.890872965260115</v>
      </c>
      <c r="AA47" s="15">
        <f t="shared" si="18"/>
        <v>18.236227680087786</v>
      </c>
      <c r="AB47" s="58">
        <f t="shared" si="19"/>
        <v>5.6855680218742588</v>
      </c>
      <c r="AG47" s="92" t="str">
        <f t="shared" si="28"/>
        <v>p16</v>
      </c>
      <c r="AH47" s="84">
        <v>100</v>
      </c>
      <c r="AI47" s="23">
        <f t="shared" si="20"/>
        <v>111.4372196201128</v>
      </c>
      <c r="AJ47" s="23">
        <f t="shared" si="21"/>
        <v>116.97280315035228</v>
      </c>
      <c r="AK47" s="23">
        <f t="shared" si="22"/>
        <v>103.96795169749626</v>
      </c>
      <c r="AL47" s="23">
        <v>0</v>
      </c>
      <c r="AM47" s="23">
        <f t="shared" si="23"/>
        <v>0</v>
      </c>
      <c r="AN47" s="23">
        <f t="shared" si="24"/>
        <v>2.1862673884439419</v>
      </c>
      <c r="AO47" s="23">
        <f>(J47+AB48)/2</f>
        <v>0.6005807465672458</v>
      </c>
      <c r="AQ47" s="41"/>
    </row>
    <row r="48" spans="1:51" outlineLevel="1" x14ac:dyDescent="0.45">
      <c r="B48" s="3" t="s">
        <v>179</v>
      </c>
      <c r="C48" s="14">
        <f t="shared" si="2"/>
        <v>146.88000000000002</v>
      </c>
      <c r="D48" s="81">
        <f t="shared" si="30"/>
        <v>176.25600000000003</v>
      </c>
      <c r="E48" s="101">
        <v>387.4</v>
      </c>
      <c r="F48" s="101">
        <v>465</v>
      </c>
      <c r="G48" s="15">
        <f t="shared" si="6"/>
        <v>426.2</v>
      </c>
      <c r="H48" s="15">
        <f t="shared" si="0"/>
        <v>54.871486220076108</v>
      </c>
      <c r="I48" s="15">
        <f t="shared" si="7"/>
        <v>18.386734348437191</v>
      </c>
      <c r="J48" s="58">
        <f t="shared" si="4"/>
        <v>7.8103474121867329</v>
      </c>
      <c r="K48" s="101">
        <v>387.7</v>
      </c>
      <c r="L48" s="101">
        <v>381.4</v>
      </c>
      <c r="M48" s="15">
        <f t="shared" si="72"/>
        <v>384.54999999999995</v>
      </c>
      <c r="N48" s="15">
        <f t="shared" si="71"/>
        <v>4.4547727214752575</v>
      </c>
      <c r="O48" s="15">
        <f t="shared" si="10"/>
        <v>17.216910291919394</v>
      </c>
      <c r="P48" s="58">
        <f t="shared" si="11"/>
        <v>0.74862193109379482</v>
      </c>
      <c r="Q48" s="101">
        <v>334.3</v>
      </c>
      <c r="R48" s="101">
        <v>314</v>
      </c>
      <c r="S48" s="15">
        <f t="shared" si="42"/>
        <v>324.14999999999998</v>
      </c>
      <c r="T48" s="15">
        <f t="shared" si="40"/>
        <v>14.354267658086924</v>
      </c>
      <c r="U48" s="15">
        <f t="shared" si="14"/>
        <v>15.363007518061037</v>
      </c>
      <c r="V48" s="58">
        <f t="shared" si="15"/>
        <v>2.9959950005292262</v>
      </c>
      <c r="W48" s="101">
        <v>329.7</v>
      </c>
      <c r="X48" s="101">
        <v>338.1</v>
      </c>
      <c r="Y48" s="15">
        <f t="shared" si="68"/>
        <v>333.9</v>
      </c>
      <c r="Z48" s="15">
        <f t="shared" si="69"/>
        <v>5.939696961967023</v>
      </c>
      <c r="AA48" s="15">
        <f t="shared" si="18"/>
        <v>15.677117081912732</v>
      </c>
      <c r="AB48" s="58">
        <f t="shared" si="19"/>
        <v>1.2011614931344916</v>
      </c>
      <c r="AG48" s="92" t="str">
        <f t="shared" si="28"/>
        <v>p16-1</v>
      </c>
      <c r="AH48" s="84">
        <v>100</v>
      </c>
      <c r="AI48" s="23">
        <f t="shared" si="20"/>
        <v>93.637673583850798</v>
      </c>
      <c r="AJ48" s="23">
        <f t="shared" si="21"/>
        <v>83.554845721512478</v>
      </c>
      <c r="AK48" s="23">
        <f t="shared" si="22"/>
        <v>85.263194566387114</v>
      </c>
      <c r="AL48" s="23">
        <v>0</v>
      </c>
      <c r="AM48" s="23">
        <f t="shared" si="23"/>
        <v>4.2794846716402635</v>
      </c>
      <c r="AN48" s="23">
        <f t="shared" si="24"/>
        <v>5.40317120635798</v>
      </c>
      <c r="AO48" s="23">
        <f>(J48+AB49)/2</f>
        <v>5.1674720082490326</v>
      </c>
      <c r="AQ48" s="41"/>
    </row>
    <row r="49" spans="1:51" s="5" customFormat="1" x14ac:dyDescent="0.45">
      <c r="A49" s="50"/>
      <c r="B49" s="5" t="s">
        <v>244</v>
      </c>
      <c r="C49" s="14">
        <f t="shared" si="2"/>
        <v>161.995</v>
      </c>
      <c r="D49" s="81">
        <f t="shared" si="30"/>
        <v>194.39400000000001</v>
      </c>
      <c r="E49" s="79">
        <f>AVERAGE(E50:E51)</f>
        <v>421.55</v>
      </c>
      <c r="F49" s="79">
        <f>AVERAGE(F50:F51)</f>
        <v>404.29999999999995</v>
      </c>
      <c r="G49" s="79">
        <f>AVERAGE(G50:G51)</f>
        <v>412.92500000000001</v>
      </c>
      <c r="H49" s="79">
        <f>AVERAGE(H50:H51)</f>
        <v>12.197591975467965</v>
      </c>
      <c r="I49" s="52">
        <f t="shared" si="7"/>
        <v>17.768736589864794</v>
      </c>
      <c r="J49" s="58">
        <f t="shared" si="4"/>
        <v>1.9133567558313116</v>
      </c>
      <c r="K49" s="79">
        <f>AVERAGE(K50:K51)</f>
        <v>404</v>
      </c>
      <c r="L49" s="79">
        <f>AVERAGE(L50:L51)</f>
        <v>378.85</v>
      </c>
      <c r="M49" s="79">
        <f>AVERAGE(M50:M51)</f>
        <v>391.42500000000001</v>
      </c>
      <c r="N49" s="79">
        <f>AVERAGE(N50:N51)</f>
        <v>17.783735546841676</v>
      </c>
      <c r="O49" s="52">
        <f t="shared" si="10"/>
        <v>17.153075525980757</v>
      </c>
      <c r="P49" s="52">
        <f t="shared" si="11"/>
        <v>2.9777657075656139</v>
      </c>
      <c r="Q49" s="79">
        <f>AVERAGE(Q50:Q51)</f>
        <v>388.9</v>
      </c>
      <c r="R49" s="79">
        <f>AVERAGE(R50:R51)</f>
        <v>422.79999999999995</v>
      </c>
      <c r="S49" s="79">
        <f>AVERAGE(S50:S51)</f>
        <v>405.84999999999997</v>
      </c>
      <c r="T49" s="79">
        <f>AVERAGE(T50:T51)</f>
        <v>23.970919882223946</v>
      </c>
      <c r="U49" s="52">
        <f t="shared" si="14"/>
        <v>17.568522988572486</v>
      </c>
      <c r="V49" s="52">
        <f t="shared" si="15"/>
        <v>3.8105489001874471</v>
      </c>
      <c r="W49" s="79">
        <f>AVERAGE(W50:W51)</f>
        <v>414.25</v>
      </c>
      <c r="X49" s="79">
        <f>AVERAGE(X50:X51)</f>
        <v>405.25</v>
      </c>
      <c r="Y49" s="79">
        <f>AVERAGE(Y50:Y51)</f>
        <v>409.75</v>
      </c>
      <c r="Z49" s="79">
        <f>AVERAGE(Z50:Z51)</f>
        <v>15.98061325481599</v>
      </c>
      <c r="AA49" s="52">
        <f t="shared" si="18"/>
        <v>17.679168532484777</v>
      </c>
      <c r="AB49" s="52">
        <f t="shared" si="19"/>
        <v>2.5245966043113328</v>
      </c>
      <c r="AC49" s="79" t="e">
        <f>AVERAGE(AC50:AC51)</f>
        <v>#DIV/0!</v>
      </c>
      <c r="AD49" s="45"/>
      <c r="AE49" s="45"/>
      <c r="AF49" s="108"/>
      <c r="AG49" s="93" t="str">
        <f t="shared" si="28"/>
        <v>p21</v>
      </c>
      <c r="AH49" s="85">
        <f t="shared" ref="AH49:AO49" si="78">AVERAGE(AH50:AH51)</f>
        <v>100</v>
      </c>
      <c r="AI49" s="79">
        <f t="shared" si="78"/>
        <v>96.383325000242507</v>
      </c>
      <c r="AJ49" s="79">
        <f t="shared" si="21"/>
        <v>98.873225452582219</v>
      </c>
      <c r="AK49" s="79">
        <f t="shared" si="78"/>
        <v>99.15916453019986</v>
      </c>
      <c r="AL49" s="79">
        <f t="shared" si="78"/>
        <v>0</v>
      </c>
      <c r="AM49" s="79">
        <f t="shared" si="78"/>
        <v>2.5112361187523229</v>
      </c>
      <c r="AN49" s="79">
        <f t="shared" si="78"/>
        <v>2.6126998021479322</v>
      </c>
      <c r="AO49" s="79">
        <f t="shared" si="78"/>
        <v>2.2571486165956984</v>
      </c>
      <c r="AQ49" s="47"/>
      <c r="AR49" s="52"/>
      <c r="AS49" s="52"/>
      <c r="AT49" s="52"/>
      <c r="AU49" s="52"/>
      <c r="AV49" s="52"/>
      <c r="AW49" s="52"/>
      <c r="AX49" s="52"/>
      <c r="AY49" s="52"/>
    </row>
    <row r="50" spans="1:51" outlineLevel="1" x14ac:dyDescent="0.45">
      <c r="B50" s="3" t="s">
        <v>25</v>
      </c>
      <c r="C50" s="14">
        <f t="shared" si="2"/>
        <v>188.21500000000003</v>
      </c>
      <c r="D50" s="81">
        <f t="shared" si="30"/>
        <v>225.85800000000003</v>
      </c>
      <c r="E50" s="101">
        <v>487.8</v>
      </c>
      <c r="F50" s="101">
        <v>456.7</v>
      </c>
      <c r="G50" s="15">
        <f t="shared" si="6"/>
        <v>472.25</v>
      </c>
      <c r="H50" s="15">
        <f t="shared" si="0"/>
        <v>21.991020894901645</v>
      </c>
      <c r="I50" s="15">
        <f t="shared" si="7"/>
        <v>18.955764294799614</v>
      </c>
      <c r="J50" s="58">
        <f t="shared" si="4"/>
        <v>3.0146398418391596</v>
      </c>
      <c r="K50" s="101">
        <v>459.8</v>
      </c>
      <c r="L50" s="101">
        <v>448.4</v>
      </c>
      <c r="M50" s="15">
        <f t="shared" si="72"/>
        <v>454.1</v>
      </c>
      <c r="N50" s="15">
        <f t="shared" si="71"/>
        <v>8.061017305526665</v>
      </c>
      <c r="O50" s="15">
        <f t="shared" si="10"/>
        <v>18.470814816894244</v>
      </c>
      <c r="P50" s="58">
        <f t="shared" si="11"/>
        <v>1.1744779350667569</v>
      </c>
      <c r="Q50" s="101">
        <v>445.7</v>
      </c>
      <c r="R50" s="101">
        <v>500.9</v>
      </c>
      <c r="S50" s="15">
        <f t="shared" si="42"/>
        <v>473.29999999999995</v>
      </c>
      <c r="T50" s="15">
        <f t="shared" si="40"/>
        <v>39.032294321497417</v>
      </c>
      <c r="U50" s="15">
        <f t="shared" si="14"/>
        <v>18.983440151879741</v>
      </c>
      <c r="V50" s="58">
        <f t="shared" si="15"/>
        <v>5.2763705134021892</v>
      </c>
      <c r="W50" s="101">
        <v>475.7</v>
      </c>
      <c r="X50" s="101">
        <v>489.3</v>
      </c>
      <c r="Y50" s="15">
        <f t="shared" si="68"/>
        <v>482.5</v>
      </c>
      <c r="Z50" s="15">
        <f t="shared" si="69"/>
        <v>9.6166522241370629</v>
      </c>
      <c r="AA50" s="15">
        <f t="shared" si="18"/>
        <v>19.224229503415735</v>
      </c>
      <c r="AB50" s="58">
        <f t="shared" si="19"/>
        <v>1.2927007436188518</v>
      </c>
      <c r="AG50" s="92" t="str">
        <f t="shared" si="28"/>
        <v>p21</v>
      </c>
      <c r="AH50" s="84">
        <v>100</v>
      </c>
      <c r="AI50" s="23">
        <f t="shared" si="20"/>
        <v>97.44167805442477</v>
      </c>
      <c r="AJ50" s="23">
        <f t="shared" si="21"/>
        <v>100.14600232757547</v>
      </c>
      <c r="AK50" s="23">
        <f t="shared" si="22"/>
        <v>101.41627213991984</v>
      </c>
      <c r="AL50" s="23">
        <v>0</v>
      </c>
      <c r="AM50" s="23">
        <f t="shared" si="23"/>
        <v>2.0945588884529585</v>
      </c>
      <c r="AN50" s="23">
        <f t="shared" si="24"/>
        <v>4.1455051776206746</v>
      </c>
      <c r="AO50" s="23">
        <f t="shared" si="25"/>
        <v>2.1536702927290055</v>
      </c>
      <c r="AQ50" s="41"/>
    </row>
    <row r="51" spans="1:51" outlineLevel="1" x14ac:dyDescent="0.45">
      <c r="B51" s="3" t="s">
        <v>134</v>
      </c>
      <c r="C51" s="14">
        <f t="shared" si="2"/>
        <v>135.77500000000001</v>
      </c>
      <c r="D51" s="81">
        <f t="shared" si="30"/>
        <v>162.93</v>
      </c>
      <c r="E51" s="101">
        <v>355.3</v>
      </c>
      <c r="F51" s="101">
        <v>351.9</v>
      </c>
      <c r="G51" s="15">
        <f t="shared" si="6"/>
        <v>353.6</v>
      </c>
      <c r="H51" s="15">
        <f t="shared" si="0"/>
        <v>2.4041630560342857</v>
      </c>
      <c r="I51" s="15">
        <f t="shared" si="7"/>
        <v>16.496514783432286</v>
      </c>
      <c r="J51" s="58">
        <f t="shared" si="4"/>
        <v>0.44075119290067927</v>
      </c>
      <c r="K51" s="101">
        <v>348.2</v>
      </c>
      <c r="L51" s="101">
        <v>309.3</v>
      </c>
      <c r="M51" s="15">
        <f t="shared" si="72"/>
        <v>328.75</v>
      </c>
      <c r="N51" s="15">
        <f t="shared" si="71"/>
        <v>27.506453788156684</v>
      </c>
      <c r="O51" s="15">
        <f t="shared" si="10"/>
        <v>15.725298089384506</v>
      </c>
      <c r="P51" s="58">
        <f t="shared" si="11"/>
        <v>5.4150755052026964</v>
      </c>
      <c r="Q51" s="101">
        <v>332.1</v>
      </c>
      <c r="R51" s="101">
        <v>344.7</v>
      </c>
      <c r="S51" s="15">
        <f t="shared" si="42"/>
        <v>338.4</v>
      </c>
      <c r="T51" s="15">
        <f t="shared" si="40"/>
        <v>8.9095454429504741</v>
      </c>
      <c r="U51" s="15">
        <f t="shared" si="14"/>
        <v>16.029192119380188</v>
      </c>
      <c r="V51" s="58">
        <f t="shared" si="15"/>
        <v>1.7190376604496997</v>
      </c>
      <c r="W51" s="101">
        <v>352.8</v>
      </c>
      <c r="X51" s="101">
        <v>321.2</v>
      </c>
      <c r="Y51" s="15">
        <f t="shared" si="68"/>
        <v>337</v>
      </c>
      <c r="Z51" s="15">
        <f t="shared" si="69"/>
        <v>22.344574285494918</v>
      </c>
      <c r="AA51" s="15">
        <f t="shared" si="18"/>
        <v>15.985462145336932</v>
      </c>
      <c r="AB51" s="58">
        <f t="shared" si="19"/>
        <v>4.2805026880241037</v>
      </c>
      <c r="AG51" s="92" t="str">
        <f t="shared" si="28"/>
        <v>p21-1</v>
      </c>
      <c r="AH51" s="84">
        <v>100</v>
      </c>
      <c r="AI51" s="23">
        <f t="shared" si="20"/>
        <v>95.324971946060231</v>
      </c>
      <c r="AJ51" s="23">
        <f t="shared" si="21"/>
        <v>97.167143059081567</v>
      </c>
      <c r="AK51" s="23">
        <f t="shared" si="22"/>
        <v>96.902056920479879</v>
      </c>
      <c r="AL51" s="23">
        <v>0</v>
      </c>
      <c r="AM51" s="23">
        <f t="shared" si="23"/>
        <v>2.9279133490516878</v>
      </c>
      <c r="AN51" s="23">
        <f t="shared" si="24"/>
        <v>1.0798944266751895</v>
      </c>
      <c r="AO51" s="23">
        <f t="shared" si="25"/>
        <v>2.3606269404623914</v>
      </c>
      <c r="AQ51" s="41"/>
    </row>
    <row r="52" spans="1:51" x14ac:dyDescent="0.45">
      <c r="B52" s="5" t="s">
        <v>245</v>
      </c>
      <c r="C52" s="14">
        <f t="shared" si="2"/>
        <v>109.92500000000001</v>
      </c>
      <c r="D52" s="81">
        <f t="shared" si="30"/>
        <v>131.91</v>
      </c>
      <c r="E52" s="80"/>
      <c r="F52" s="80"/>
      <c r="G52" s="80">
        <f t="shared" ref="G52:M52" si="79">AVERAGE(G53:G54)</f>
        <v>275.95</v>
      </c>
      <c r="H52" s="80">
        <f t="shared" si="79"/>
        <v>4.3840620433566073</v>
      </c>
      <c r="I52" s="80">
        <f t="shared" si="79"/>
        <v>14.447774808566511</v>
      </c>
      <c r="J52" s="58">
        <f t="shared" si="4"/>
        <v>1.3421746531223162</v>
      </c>
      <c r="K52" s="80">
        <f t="shared" si="79"/>
        <v>278</v>
      </c>
      <c r="L52" s="80">
        <f t="shared" si="79"/>
        <v>279.64999999999998</v>
      </c>
      <c r="M52" s="80">
        <f t="shared" si="79"/>
        <v>278.82499999999999</v>
      </c>
      <c r="N52" s="80">
        <f>AVERAGE(N53:N54)</f>
        <v>6.11647365726364</v>
      </c>
      <c r="O52" s="80">
        <f t="shared" ref="O52" si="80">AVERAGE(O53:O54)</f>
        <v>14.499107418259845</v>
      </c>
      <c r="P52" s="80">
        <f t="shared" ref="P52" si="81">AVERAGE(P53:P54)</f>
        <v>1.5606530371145277</v>
      </c>
      <c r="Q52" s="80">
        <f>AVERAGE(Q53:Q54)</f>
        <v>272.05</v>
      </c>
      <c r="R52" s="80">
        <f t="shared" ref="R52" si="82">AVERAGE(R53:R54)</f>
        <v>263.64999999999998</v>
      </c>
      <c r="S52" s="80">
        <f t="shared" ref="S52" si="83">AVERAGE(S53:S54)</f>
        <v>267.85000000000002</v>
      </c>
      <c r="T52" s="80">
        <f t="shared" ref="T52" si="84">AVERAGE(T53:T54)</f>
        <v>5.9396969619670035</v>
      </c>
      <c r="U52" s="80">
        <f t="shared" ref="U52" si="85">AVERAGE(U53:U54)</f>
        <v>14.12706887073278</v>
      </c>
      <c r="V52" s="80">
        <f t="shared" ref="V52" si="86">AVERAGE(V53:V54)</f>
        <v>1.5590746183932289</v>
      </c>
      <c r="W52" s="80">
        <f t="shared" ref="W52" si="87">AVERAGE(W53:W54)</f>
        <v>272.8</v>
      </c>
      <c r="X52" s="80">
        <f t="shared" ref="X52" si="88">AVERAGE(X53:X54)</f>
        <v>280.45</v>
      </c>
      <c r="Y52" s="80">
        <f t="shared" ref="Y52" si="89">AVERAGE(Y53:Y54)</f>
        <v>276.625</v>
      </c>
      <c r="Z52" s="80">
        <f t="shared" ref="Z52" si="90">AVERAGE(Z53:Z54)</f>
        <v>5.4093668760770823</v>
      </c>
      <c r="AA52" s="80">
        <f>AVERAGE(AA53:AA54)</f>
        <v>14.400569913089933</v>
      </c>
      <c r="AB52" s="80">
        <f t="shared" ref="AB52" si="91">AVERAGE(AB53:AB54)</f>
        <v>1.0592718507656349</v>
      </c>
      <c r="AC52" s="80" t="e">
        <f t="shared" ref="AC52" si="92">AVERAGE(AC53:AC54)</f>
        <v>#DIV/0!</v>
      </c>
      <c r="AD52" s="55"/>
      <c r="AE52" s="55"/>
      <c r="AF52" s="109"/>
      <c r="AG52" s="92" t="str">
        <f t="shared" si="28"/>
        <v>p27</v>
      </c>
      <c r="AH52" s="88">
        <f t="shared" ref="AH52:AI52" si="93">AVERAGE(AH53:AH54)</f>
        <v>100</v>
      </c>
      <c r="AI52" s="80">
        <f t="shared" si="93"/>
        <v>100.08429160802694</v>
      </c>
      <c r="AJ52" s="80">
        <f t="shared" ref="AJ52" si="94">AVERAGE(AJ53:AJ54)</f>
        <v>97.549374980146212</v>
      </c>
      <c r="AK52" s="80">
        <f t="shared" ref="AK52" si="95">AVERAGE(AK53:AK54)</f>
        <v>99.296442201856166</v>
      </c>
      <c r="AL52" s="80">
        <f t="shared" ref="AL52" si="96">AVERAGE(AL53:AL54)</f>
        <v>0</v>
      </c>
      <c r="AM52" s="80">
        <f t="shared" ref="AM52" si="97">AVERAGE(AM53:AM54)</f>
        <v>1.3741386709730197</v>
      </c>
      <c r="AN52" s="80">
        <f t="shared" ref="AN52" si="98">AVERAGE(AN53:AN54)</f>
        <v>1.37334946161237</v>
      </c>
      <c r="AO52" s="80">
        <f t="shared" ref="AO52" si="99">AVERAGE(AO53:AO54)</f>
        <v>1.1234480777985731</v>
      </c>
      <c r="AQ52" s="41"/>
    </row>
    <row r="53" spans="1:51" outlineLevel="1" x14ac:dyDescent="0.45">
      <c r="B53" s="3" t="s">
        <v>354</v>
      </c>
      <c r="C53" s="14">
        <f t="shared" ref="C53" si="100">(G53+M53+S53+Y53)/4*0.4</f>
        <v>86.91500000000002</v>
      </c>
      <c r="D53" s="81">
        <f t="shared" si="30"/>
        <v>104.29800000000002</v>
      </c>
      <c r="E53" s="101">
        <v>235.3</v>
      </c>
      <c r="F53" s="101">
        <v>224.2</v>
      </c>
      <c r="G53" s="15">
        <f t="shared" ref="G53" si="101">AVERAGE(E53:F53)</f>
        <v>229.75</v>
      </c>
      <c r="H53" s="15">
        <f t="shared" ref="H53" si="102">STDEV(E53:F53)</f>
        <v>7.848885271170694</v>
      </c>
      <c r="I53" s="15">
        <f t="shared" ref="I53" si="103">SQRT((G53-D53*0.5))</f>
        <v>13.326702517877406</v>
      </c>
      <c r="J53" s="58">
        <f t="shared" ref="J53" si="104">(SQRT(G53-D53*0.5+H53)-I53)/I53*100</f>
        <v>2.1858074775793788</v>
      </c>
      <c r="K53" s="101">
        <v>212.7</v>
      </c>
      <c r="L53" s="101">
        <v>223</v>
      </c>
      <c r="M53" s="15">
        <f t="shared" ref="M53" si="105">AVERAGE(K53:L53)</f>
        <v>217.85</v>
      </c>
      <c r="N53" s="15">
        <f t="shared" ref="N53" si="106">STDEV(K53:L53)</f>
        <v>7.2831998462214473</v>
      </c>
      <c r="O53" s="15">
        <f t="shared" ref="O53" si="107">SQRT((M53-D53*0.5))</f>
        <v>12.872490046607144</v>
      </c>
      <c r="P53" s="58">
        <f t="shared" ref="P53" si="108">(SQRT(M53-D53*0.5+N53)-O53)/O53*100</f>
        <v>2.174060689946558</v>
      </c>
      <c r="Q53" s="101">
        <v>215.6</v>
      </c>
      <c r="R53" s="101">
        <v>206.4</v>
      </c>
      <c r="S53" s="15">
        <f t="shared" ref="S53" si="109">AVERAGE(Q53:R53)</f>
        <v>211</v>
      </c>
      <c r="T53" s="15">
        <f t="shared" ref="T53" si="110">STDEV(Q53:R53)</f>
        <v>6.5053823869162288</v>
      </c>
      <c r="U53" s="15">
        <f t="shared" ref="U53" si="111">SQRT((S53-D53*0.5))</f>
        <v>12.603610593794144</v>
      </c>
      <c r="V53" s="58">
        <f t="shared" ref="V53" si="112">(SQRT(S53-D53*0.5+T53)-U53)/U53*100</f>
        <v>2.0270910946162224</v>
      </c>
      <c r="W53" s="101">
        <v>210.1</v>
      </c>
      <c r="X53" s="101">
        <v>211</v>
      </c>
      <c r="Y53" s="15">
        <f t="shared" ref="Y53" si="113">AVERAGE(W53:X53)</f>
        <v>210.55</v>
      </c>
      <c r="Z53" s="15">
        <f t="shared" ref="Z53" si="114">STDEV(W53:X53)</f>
        <v>0.63639610306789685</v>
      </c>
      <c r="AA53" s="15">
        <f t="shared" ref="AA53" si="115">SQRT((Y53-D53*0.5))</f>
        <v>12.585745905587004</v>
      </c>
      <c r="AB53" s="58">
        <f t="shared" ref="AB53" si="116">(SQRT(Y53-D53*0.5+Z53)-AA53)/AA53*100</f>
        <v>0.20067997783382949</v>
      </c>
      <c r="AG53" s="92" t="str">
        <f t="shared" ref="AG53" si="117">B53</f>
        <v>p27</v>
      </c>
      <c r="AH53" s="84">
        <v>100</v>
      </c>
      <c r="AI53" s="23">
        <f t="shared" ref="AI53" si="118">(O53/I53)*100</f>
        <v>96.591711485561049</v>
      </c>
      <c r="AJ53" s="23">
        <f t="shared" ref="AJ53" si="119">(U53/I53)*100</f>
        <v>94.574112214831445</v>
      </c>
      <c r="AK53" s="23">
        <f t="shared" ref="AK53" si="120">(AA53/I53)*100</f>
        <v>94.440060387808387</v>
      </c>
      <c r="AL53" s="23">
        <v>0</v>
      </c>
      <c r="AM53" s="23">
        <f t="shared" ref="AM53" si="121">(J53+P53)/2</f>
        <v>2.1799340837629684</v>
      </c>
      <c r="AN53" s="23">
        <f t="shared" ref="AN53" si="122">(J53+V53)/2</f>
        <v>2.1064492860978006</v>
      </c>
      <c r="AO53" s="23">
        <f t="shared" ref="AO53" si="123">(J53+AB53)/2</f>
        <v>1.1932437277066041</v>
      </c>
      <c r="AQ53" s="41"/>
    </row>
    <row r="54" spans="1:51" outlineLevel="1" x14ac:dyDescent="0.45">
      <c r="B54" s="3" t="s">
        <v>208</v>
      </c>
      <c r="C54" s="14">
        <f t="shared" si="2"/>
        <v>132.93500000000003</v>
      </c>
      <c r="D54" s="81">
        <f t="shared" si="30"/>
        <v>159.52200000000002</v>
      </c>
      <c r="E54" s="101">
        <v>321.5</v>
      </c>
      <c r="F54" s="101">
        <v>322.8</v>
      </c>
      <c r="G54" s="15">
        <f t="shared" si="6"/>
        <v>322.14999999999998</v>
      </c>
      <c r="H54" s="15">
        <f t="shared" si="0"/>
        <v>0.91923881554251985</v>
      </c>
      <c r="I54" s="15">
        <f t="shared" si="7"/>
        <v>15.568847099255613</v>
      </c>
      <c r="J54" s="58">
        <f t="shared" si="4"/>
        <v>0.18944113208364385</v>
      </c>
      <c r="K54" s="101">
        <v>343.3</v>
      </c>
      <c r="L54" s="101">
        <v>336.3</v>
      </c>
      <c r="M54" s="15">
        <f t="shared" si="72"/>
        <v>339.8</v>
      </c>
      <c r="N54" s="15">
        <f t="shared" si="71"/>
        <v>4.9497474683058327</v>
      </c>
      <c r="O54" s="15">
        <f t="shared" si="10"/>
        <v>16.125724789912546</v>
      </c>
      <c r="P54" s="58">
        <f t="shared" si="11"/>
        <v>0.94724538428249772</v>
      </c>
      <c r="Q54" s="101">
        <v>328.5</v>
      </c>
      <c r="R54" s="101">
        <v>320.89999999999998</v>
      </c>
      <c r="S54" s="15">
        <f t="shared" si="42"/>
        <v>324.7</v>
      </c>
      <c r="T54" s="15">
        <f t="shared" si="40"/>
        <v>5.3740115370177772</v>
      </c>
      <c r="U54" s="15">
        <f t="shared" si="14"/>
        <v>15.650527147671415</v>
      </c>
      <c r="V54" s="58">
        <f t="shared" si="15"/>
        <v>1.0910581421702352</v>
      </c>
      <c r="W54" s="101">
        <v>335.5</v>
      </c>
      <c r="X54" s="101">
        <v>349.9</v>
      </c>
      <c r="Y54" s="15">
        <f t="shared" si="68"/>
        <v>342.7</v>
      </c>
      <c r="Z54" s="15">
        <f t="shared" si="69"/>
        <v>10.182337649086268</v>
      </c>
      <c r="AA54" s="15">
        <f t="shared" si="18"/>
        <v>16.215393920592863</v>
      </c>
      <c r="AB54" s="58">
        <f t="shared" si="19"/>
        <v>1.9178637236974403</v>
      </c>
      <c r="AG54" s="92" t="str">
        <f t="shared" si="28"/>
        <v>p27-1</v>
      </c>
      <c r="AH54" s="84">
        <v>100</v>
      </c>
      <c r="AI54" s="23">
        <f t="shared" si="20"/>
        <v>103.57687173049285</v>
      </c>
      <c r="AJ54" s="23">
        <f t="shared" si="21"/>
        <v>100.52463774546099</v>
      </c>
      <c r="AK54" s="23">
        <f t="shared" si="22"/>
        <v>104.15282401590393</v>
      </c>
      <c r="AL54" s="23">
        <v>0</v>
      </c>
      <c r="AM54" s="23">
        <f t="shared" si="23"/>
        <v>0.56834325818307074</v>
      </c>
      <c r="AN54" s="23">
        <f t="shared" si="24"/>
        <v>0.6402496371269395</v>
      </c>
      <c r="AO54" s="23">
        <f t="shared" si="25"/>
        <v>1.0536524278905421</v>
      </c>
      <c r="AQ54" s="41"/>
    </row>
    <row r="55" spans="1:51" x14ac:dyDescent="0.45">
      <c r="B55" s="3"/>
      <c r="C55" s="14" t="e">
        <f t="shared" si="2"/>
        <v>#DIV/0!</v>
      </c>
      <c r="D55" s="81" t="e">
        <f t="shared" si="30"/>
        <v>#DIV/0!</v>
      </c>
      <c r="E55" s="101"/>
      <c r="F55" s="101"/>
      <c r="G55" s="15" t="e">
        <f t="shared" si="6"/>
        <v>#DIV/0!</v>
      </c>
      <c r="H55" s="15" t="e">
        <f t="shared" si="0"/>
        <v>#DIV/0!</v>
      </c>
      <c r="I55" s="15" t="e">
        <f t="shared" si="7"/>
        <v>#DIV/0!</v>
      </c>
      <c r="J55" s="58" t="e">
        <f t="shared" ref="J55:J162" si="124">(SQRT(G55-D55*0.5+H55)-I55)/I55*100</f>
        <v>#DIV/0!</v>
      </c>
      <c r="K55" s="101"/>
      <c r="L55" s="101"/>
      <c r="M55" s="15" t="e">
        <f t="shared" si="72"/>
        <v>#DIV/0!</v>
      </c>
      <c r="N55" s="15" t="e">
        <f t="shared" si="71"/>
        <v>#DIV/0!</v>
      </c>
      <c r="O55" s="15" t="e">
        <f t="shared" si="10"/>
        <v>#DIV/0!</v>
      </c>
      <c r="P55" s="58" t="e">
        <f t="shared" si="11"/>
        <v>#DIV/0!</v>
      </c>
      <c r="Q55" s="101"/>
      <c r="R55" s="101"/>
      <c r="S55" s="15" t="e">
        <f t="shared" si="42"/>
        <v>#DIV/0!</v>
      </c>
      <c r="T55" s="15" t="e">
        <f t="shared" si="40"/>
        <v>#DIV/0!</v>
      </c>
      <c r="U55" s="15" t="e">
        <f t="shared" si="14"/>
        <v>#DIV/0!</v>
      </c>
      <c r="V55" s="58" t="e">
        <f t="shared" si="15"/>
        <v>#DIV/0!</v>
      </c>
      <c r="W55" s="101"/>
      <c r="X55" s="101"/>
      <c r="Y55" s="15" t="e">
        <f t="shared" si="68"/>
        <v>#DIV/0!</v>
      </c>
      <c r="Z55" s="15" t="e">
        <f t="shared" si="69"/>
        <v>#DIV/0!</v>
      </c>
      <c r="AA55" s="15" t="e">
        <f t="shared" si="18"/>
        <v>#DIV/0!</v>
      </c>
      <c r="AB55" s="58" t="e">
        <f t="shared" si="19"/>
        <v>#DIV/0!</v>
      </c>
      <c r="AG55" s="92">
        <f t="shared" si="28"/>
        <v>0</v>
      </c>
      <c r="AH55" s="84">
        <v>100</v>
      </c>
      <c r="AI55" s="23" t="e">
        <f t="shared" si="20"/>
        <v>#DIV/0!</v>
      </c>
      <c r="AJ55" s="23" t="e">
        <f t="shared" si="21"/>
        <v>#DIV/0!</v>
      </c>
      <c r="AK55" s="23" t="e">
        <f t="shared" si="22"/>
        <v>#DIV/0!</v>
      </c>
      <c r="AL55" s="23">
        <v>0</v>
      </c>
      <c r="AM55" s="23" t="e">
        <f t="shared" si="23"/>
        <v>#DIV/0!</v>
      </c>
      <c r="AN55" s="23" t="e">
        <f t="shared" si="24"/>
        <v>#DIV/0!</v>
      </c>
      <c r="AO55" s="23" t="e">
        <f t="shared" si="25"/>
        <v>#DIV/0!</v>
      </c>
      <c r="AQ55" s="41"/>
    </row>
    <row r="56" spans="1:51" x14ac:dyDescent="0.45">
      <c r="B56" s="3"/>
      <c r="C56" s="14" t="e">
        <f t="shared" si="2"/>
        <v>#DIV/0!</v>
      </c>
      <c r="D56" s="81" t="e">
        <f t="shared" si="30"/>
        <v>#DIV/0!</v>
      </c>
      <c r="E56" s="101"/>
      <c r="F56" s="101"/>
      <c r="G56" s="15" t="e">
        <f t="shared" ref="G56:G196" si="125">AVERAGE(E56:F56)</f>
        <v>#DIV/0!</v>
      </c>
      <c r="H56" s="15" t="e">
        <f t="shared" si="0"/>
        <v>#DIV/0!</v>
      </c>
      <c r="I56" s="15" t="e">
        <f t="shared" si="7"/>
        <v>#DIV/0!</v>
      </c>
      <c r="J56" s="58" t="e">
        <f t="shared" si="124"/>
        <v>#DIV/0!</v>
      </c>
      <c r="K56" s="101"/>
      <c r="L56" s="101"/>
      <c r="M56" s="15" t="e">
        <f t="shared" si="72"/>
        <v>#DIV/0!</v>
      </c>
      <c r="N56" s="15" t="e">
        <f t="shared" si="71"/>
        <v>#DIV/0!</v>
      </c>
      <c r="O56" s="15" t="e">
        <f t="shared" si="10"/>
        <v>#DIV/0!</v>
      </c>
      <c r="P56" s="58" t="e">
        <f t="shared" si="11"/>
        <v>#DIV/0!</v>
      </c>
      <c r="Q56" s="101"/>
      <c r="R56" s="101"/>
      <c r="S56" s="15" t="e">
        <f t="shared" si="42"/>
        <v>#DIV/0!</v>
      </c>
      <c r="T56" s="15" t="e">
        <f t="shared" si="40"/>
        <v>#DIV/0!</v>
      </c>
      <c r="U56" s="15" t="e">
        <f t="shared" si="14"/>
        <v>#DIV/0!</v>
      </c>
      <c r="V56" s="58" t="e">
        <f t="shared" si="15"/>
        <v>#DIV/0!</v>
      </c>
      <c r="W56" s="101"/>
      <c r="X56" s="101"/>
      <c r="Y56" s="15" t="e">
        <f t="shared" si="68"/>
        <v>#DIV/0!</v>
      </c>
      <c r="Z56" s="15" t="e">
        <f t="shared" si="69"/>
        <v>#DIV/0!</v>
      </c>
      <c r="AA56" s="15" t="e">
        <f t="shared" si="18"/>
        <v>#DIV/0!</v>
      </c>
      <c r="AB56" s="58" t="e">
        <f t="shared" si="19"/>
        <v>#DIV/0!</v>
      </c>
      <c r="AG56" s="92">
        <f t="shared" si="28"/>
        <v>0</v>
      </c>
      <c r="AH56" s="84">
        <v>100</v>
      </c>
      <c r="AI56" s="23" t="e">
        <f t="shared" si="20"/>
        <v>#DIV/0!</v>
      </c>
      <c r="AJ56" s="23" t="e">
        <f t="shared" si="21"/>
        <v>#DIV/0!</v>
      </c>
      <c r="AK56" s="23" t="e">
        <f t="shared" si="22"/>
        <v>#DIV/0!</v>
      </c>
      <c r="AL56" s="23">
        <v>0</v>
      </c>
      <c r="AM56" s="23" t="e">
        <f t="shared" si="23"/>
        <v>#DIV/0!</v>
      </c>
      <c r="AN56" s="23" t="e">
        <f t="shared" si="24"/>
        <v>#DIV/0!</v>
      </c>
      <c r="AO56" s="23" t="e">
        <f t="shared" si="25"/>
        <v>#DIV/0!</v>
      </c>
      <c r="AQ56" s="41"/>
    </row>
    <row r="57" spans="1:51" x14ac:dyDescent="0.45">
      <c r="B57" s="3"/>
      <c r="C57" s="14" t="e">
        <f t="shared" si="2"/>
        <v>#DIV/0!</v>
      </c>
      <c r="D57" s="81" t="e">
        <f t="shared" si="30"/>
        <v>#DIV/0!</v>
      </c>
      <c r="E57" s="101"/>
      <c r="F57" s="101"/>
      <c r="G57" s="15" t="e">
        <f t="shared" si="125"/>
        <v>#DIV/0!</v>
      </c>
      <c r="H57" s="15" t="e">
        <f t="shared" si="0"/>
        <v>#DIV/0!</v>
      </c>
      <c r="I57" s="15" t="e">
        <f t="shared" si="7"/>
        <v>#DIV/0!</v>
      </c>
      <c r="J57" s="58" t="e">
        <f t="shared" si="124"/>
        <v>#DIV/0!</v>
      </c>
      <c r="K57" s="101"/>
      <c r="L57" s="101"/>
      <c r="M57" s="15" t="e">
        <f t="shared" si="72"/>
        <v>#DIV/0!</v>
      </c>
      <c r="N57" s="15" t="e">
        <f t="shared" si="71"/>
        <v>#DIV/0!</v>
      </c>
      <c r="O57" s="15" t="e">
        <f t="shared" si="10"/>
        <v>#DIV/0!</v>
      </c>
      <c r="P57" s="58" t="e">
        <f t="shared" si="11"/>
        <v>#DIV/0!</v>
      </c>
      <c r="Q57" s="101"/>
      <c r="R57" s="101"/>
      <c r="S57" s="15" t="e">
        <f t="shared" si="42"/>
        <v>#DIV/0!</v>
      </c>
      <c r="T57" s="15" t="e">
        <f t="shared" si="40"/>
        <v>#DIV/0!</v>
      </c>
      <c r="U57" s="15" t="e">
        <f t="shared" si="14"/>
        <v>#DIV/0!</v>
      </c>
      <c r="V57" s="58" t="e">
        <f t="shared" si="15"/>
        <v>#DIV/0!</v>
      </c>
      <c r="W57" s="101"/>
      <c r="X57" s="101"/>
      <c r="Y57" s="15" t="e">
        <f t="shared" si="68"/>
        <v>#DIV/0!</v>
      </c>
      <c r="Z57" s="15" t="e">
        <f t="shared" si="69"/>
        <v>#DIV/0!</v>
      </c>
      <c r="AA57" s="15" t="e">
        <f t="shared" si="18"/>
        <v>#DIV/0!</v>
      </c>
      <c r="AB57" s="58" t="e">
        <f t="shared" si="19"/>
        <v>#DIV/0!</v>
      </c>
      <c r="AG57" s="92">
        <f t="shared" si="28"/>
        <v>0</v>
      </c>
      <c r="AH57" s="84">
        <v>100</v>
      </c>
      <c r="AI57" s="23" t="e">
        <f t="shared" si="20"/>
        <v>#DIV/0!</v>
      </c>
      <c r="AJ57" s="23" t="e">
        <f t="shared" si="21"/>
        <v>#DIV/0!</v>
      </c>
      <c r="AK57" s="23" t="e">
        <f t="shared" si="22"/>
        <v>#DIV/0!</v>
      </c>
      <c r="AL57" s="23">
        <v>0</v>
      </c>
      <c r="AM57" s="23" t="e">
        <f t="shared" si="23"/>
        <v>#DIV/0!</v>
      </c>
      <c r="AN57" s="23" t="e">
        <f t="shared" si="24"/>
        <v>#DIV/0!</v>
      </c>
      <c r="AO57" s="23" t="e">
        <f t="shared" ref="AO57:AO193" si="126">(J57+AB57)/2</f>
        <v>#DIV/0!</v>
      </c>
      <c r="AQ57" s="41"/>
    </row>
    <row r="58" spans="1:51" s="5" customFormat="1" x14ac:dyDescent="0.45">
      <c r="A58" s="49" t="s">
        <v>180</v>
      </c>
      <c r="B58" s="5" t="s">
        <v>246</v>
      </c>
      <c r="C58" s="14">
        <f t="shared" si="2"/>
        <v>203.4325</v>
      </c>
      <c r="D58" s="81">
        <f t="shared" si="30"/>
        <v>244.119</v>
      </c>
      <c r="E58" s="79">
        <f t="shared" ref="E58:AO58" si="127">AVERAGE(E59:E60)</f>
        <v>474.15</v>
      </c>
      <c r="F58" s="79">
        <f t="shared" si="127"/>
        <v>474.15</v>
      </c>
      <c r="G58" s="79">
        <f t="shared" si="127"/>
        <v>474.15</v>
      </c>
      <c r="H58" s="79">
        <f t="shared" si="127"/>
        <v>0</v>
      </c>
      <c r="I58" s="79">
        <f t="shared" si="127"/>
        <v>18.576539985759769</v>
      </c>
      <c r="J58" s="79">
        <f t="shared" si="127"/>
        <v>0</v>
      </c>
      <c r="K58" s="79">
        <f t="shared" si="127"/>
        <v>470.15</v>
      </c>
      <c r="L58" s="79">
        <f t="shared" si="127"/>
        <v>489.6</v>
      </c>
      <c r="M58" s="79">
        <f t="shared" si="127"/>
        <v>479.875</v>
      </c>
      <c r="N58" s="79">
        <f t="shared" si="127"/>
        <v>13.753226894078342</v>
      </c>
      <c r="O58" s="79">
        <f t="shared" si="127"/>
        <v>18.762175655660879</v>
      </c>
      <c r="P58" s="79">
        <f t="shared" si="127"/>
        <v>1.5115721236360873</v>
      </c>
      <c r="Q58" s="79">
        <f t="shared" si="127"/>
        <v>532.9</v>
      </c>
      <c r="R58" s="79">
        <f t="shared" si="127"/>
        <v>567.20000000000005</v>
      </c>
      <c r="S58" s="79">
        <f t="shared" si="127"/>
        <v>550.04999999999995</v>
      </c>
      <c r="T58" s="79">
        <f t="shared" si="127"/>
        <v>25.809397513309005</v>
      </c>
      <c r="U58" s="79">
        <f t="shared" si="127"/>
        <v>20.686486173261216</v>
      </c>
      <c r="V58" s="79">
        <f t="shared" si="127"/>
        <v>2.9990979227857517</v>
      </c>
      <c r="W58" s="79">
        <f t="shared" si="127"/>
        <v>538.9</v>
      </c>
      <c r="X58" s="79">
        <f t="shared" si="127"/>
        <v>521.6</v>
      </c>
      <c r="Y58" s="79">
        <f t="shared" si="127"/>
        <v>530.25</v>
      </c>
      <c r="Z58" s="79">
        <f t="shared" si="127"/>
        <v>26.657925650732835</v>
      </c>
      <c r="AA58" s="79">
        <f t="shared" si="127"/>
        <v>20.171360407523935</v>
      </c>
      <c r="AB58" s="79">
        <f t="shared" si="127"/>
        <v>3.4043952949192153</v>
      </c>
      <c r="AC58" s="79" t="e">
        <f t="shared" si="127"/>
        <v>#DIV/0!</v>
      </c>
      <c r="AD58" s="45"/>
      <c r="AE58" s="45"/>
      <c r="AF58" s="108"/>
      <c r="AG58" s="93" t="str">
        <f t="shared" si="28"/>
        <v>Rb-1</v>
      </c>
      <c r="AH58" s="85">
        <f t="shared" si="127"/>
        <v>100</v>
      </c>
      <c r="AI58" s="79">
        <f t="shared" si="127"/>
        <v>101.20684341506683</v>
      </c>
      <c r="AJ58" s="79">
        <f t="shared" si="127"/>
        <v>113.47326184770104</v>
      </c>
      <c r="AK58" s="79">
        <f t="shared" si="127"/>
        <v>109.93948515918315</v>
      </c>
      <c r="AL58" s="79">
        <f t="shared" si="127"/>
        <v>0</v>
      </c>
      <c r="AM58" s="79">
        <f t="shared" si="127"/>
        <v>0.75578606181804364</v>
      </c>
      <c r="AN58" s="79">
        <f t="shared" si="127"/>
        <v>1.4995489613928759</v>
      </c>
      <c r="AO58" s="79">
        <f t="shared" si="127"/>
        <v>1.7021976474596077</v>
      </c>
      <c r="AQ58" s="47"/>
      <c r="AR58" s="52"/>
      <c r="AS58" s="52"/>
      <c r="AT58" s="52"/>
      <c r="AU58" s="52"/>
      <c r="AV58" s="52"/>
      <c r="AW58" s="52"/>
      <c r="AX58" s="52"/>
      <c r="AY58" s="52"/>
    </row>
    <row r="59" spans="1:51" outlineLevel="1" x14ac:dyDescent="0.45">
      <c r="A59" s="1"/>
      <c r="B59" s="3" t="s">
        <v>26</v>
      </c>
      <c r="C59" s="14">
        <f t="shared" si="2"/>
        <v>171.21000000000004</v>
      </c>
      <c r="D59" s="81">
        <f t="shared" si="30"/>
        <v>205.45200000000003</v>
      </c>
      <c r="E59" s="101">
        <v>356.5</v>
      </c>
      <c r="F59" s="101">
        <v>356.5</v>
      </c>
      <c r="G59" s="15">
        <f t="shared" si="125"/>
        <v>356.5</v>
      </c>
      <c r="H59" s="15">
        <f t="shared" si="0"/>
        <v>0</v>
      </c>
      <c r="I59" s="15">
        <f t="shared" si="7"/>
        <v>15.930285622047082</v>
      </c>
      <c r="J59" s="58">
        <f t="shared" si="124"/>
        <v>0</v>
      </c>
      <c r="K59" s="101">
        <v>370.2</v>
      </c>
      <c r="L59" s="101">
        <v>370.2</v>
      </c>
      <c r="M59" s="15">
        <f t="shared" si="72"/>
        <v>370.2</v>
      </c>
      <c r="N59" s="15">
        <f t="shared" si="71"/>
        <v>0</v>
      </c>
      <c r="O59" s="15">
        <f t="shared" si="10"/>
        <v>16.35463237128857</v>
      </c>
      <c r="P59" s="58">
        <f t="shared" si="11"/>
        <v>0</v>
      </c>
      <c r="Q59" s="101">
        <v>485.2</v>
      </c>
      <c r="R59" s="101">
        <v>556</v>
      </c>
      <c r="S59" s="15">
        <f t="shared" si="42"/>
        <v>520.6</v>
      </c>
      <c r="T59" s="15">
        <f t="shared" si="40"/>
        <v>50.063160108007573</v>
      </c>
      <c r="U59" s="15">
        <f t="shared" si="14"/>
        <v>20.441966637288107</v>
      </c>
      <c r="V59" s="58">
        <f t="shared" si="15"/>
        <v>5.8208126465211061</v>
      </c>
      <c r="W59" s="101">
        <v>492.3</v>
      </c>
      <c r="X59" s="101">
        <v>437.3</v>
      </c>
      <c r="Y59" s="15">
        <f t="shared" si="68"/>
        <v>464.8</v>
      </c>
      <c r="Z59" s="15">
        <f t="shared" si="69"/>
        <v>38.890872965260115</v>
      </c>
      <c r="AA59" s="15">
        <f t="shared" si="18"/>
        <v>19.028242167893492</v>
      </c>
      <c r="AB59" s="58">
        <f t="shared" si="19"/>
        <v>5.2336160030400958</v>
      </c>
      <c r="AG59" s="92" t="str">
        <f t="shared" si="28"/>
        <v>Rb-1</v>
      </c>
      <c r="AH59" s="84">
        <v>100</v>
      </c>
      <c r="AI59" s="23">
        <f t="shared" si="20"/>
        <v>102.66377364040606</v>
      </c>
      <c r="AJ59" s="23">
        <f t="shared" si="21"/>
        <v>128.32140692441183</v>
      </c>
      <c r="AK59" s="23">
        <f t="shared" si="22"/>
        <v>119.44696171397531</v>
      </c>
      <c r="AL59" s="23">
        <v>0</v>
      </c>
      <c r="AM59" s="23">
        <f t="shared" si="23"/>
        <v>0</v>
      </c>
      <c r="AN59" s="23">
        <f t="shared" si="24"/>
        <v>2.910406323260553</v>
      </c>
      <c r="AO59" s="23">
        <f t="shared" si="126"/>
        <v>2.6168080015200479</v>
      </c>
    </row>
    <row r="60" spans="1:51" outlineLevel="1" x14ac:dyDescent="0.45">
      <c r="B60" s="3" t="s">
        <v>161</v>
      </c>
      <c r="C60" s="14">
        <f t="shared" si="2"/>
        <v>235.65500000000003</v>
      </c>
      <c r="D60" s="81">
        <f t="shared" si="30"/>
        <v>282.786</v>
      </c>
      <c r="E60" s="101">
        <v>591.79999999999995</v>
      </c>
      <c r="F60" s="101">
        <v>591.79999999999995</v>
      </c>
      <c r="G60" s="15">
        <f t="shared" si="125"/>
        <v>591.79999999999995</v>
      </c>
      <c r="H60" s="15">
        <f t="shared" si="0"/>
        <v>0</v>
      </c>
      <c r="I60" s="15">
        <f t="shared" si="7"/>
        <v>21.222794349472455</v>
      </c>
      <c r="J60" s="58">
        <f t="shared" si="124"/>
        <v>0</v>
      </c>
      <c r="K60" s="101">
        <v>570.1</v>
      </c>
      <c r="L60" s="101">
        <v>609</v>
      </c>
      <c r="M60" s="15">
        <f t="shared" si="72"/>
        <v>589.54999999999995</v>
      </c>
      <c r="N60" s="15">
        <f t="shared" si="71"/>
        <v>27.506453788156684</v>
      </c>
      <c r="O60" s="15">
        <f t="shared" si="10"/>
        <v>21.169718940033189</v>
      </c>
      <c r="P60" s="58">
        <f t="shared" si="11"/>
        <v>3.0231442472721746</v>
      </c>
      <c r="Q60" s="101">
        <v>580.6</v>
      </c>
      <c r="R60" s="101">
        <v>578.4</v>
      </c>
      <c r="S60" s="15">
        <f t="shared" si="42"/>
        <v>579.5</v>
      </c>
      <c r="T60" s="15">
        <f t="shared" si="40"/>
        <v>1.5556349186104366</v>
      </c>
      <c r="U60" s="15">
        <f t="shared" si="14"/>
        <v>20.931005709234327</v>
      </c>
      <c r="V60" s="58">
        <f t="shared" si="15"/>
        <v>0.17738319905039732</v>
      </c>
      <c r="W60" s="101">
        <v>585.5</v>
      </c>
      <c r="X60" s="101">
        <v>605.9</v>
      </c>
      <c r="Y60" s="15">
        <f t="shared" si="68"/>
        <v>595.70000000000005</v>
      </c>
      <c r="Z60" s="15">
        <f t="shared" si="69"/>
        <v>14.424978336205553</v>
      </c>
      <c r="AA60" s="15">
        <f t="shared" si="18"/>
        <v>21.314478647154381</v>
      </c>
      <c r="AB60" s="58">
        <f t="shared" si="19"/>
        <v>1.5751745867983353</v>
      </c>
      <c r="AG60" s="92" t="str">
        <f t="shared" si="28"/>
        <v>Rb-1-1</v>
      </c>
      <c r="AH60" s="84">
        <v>100</v>
      </c>
      <c r="AI60" s="23">
        <f t="shared" si="20"/>
        <v>99.749913189727607</v>
      </c>
      <c r="AJ60" s="23">
        <f t="shared" si="21"/>
        <v>98.625116770990246</v>
      </c>
      <c r="AK60" s="23">
        <f t="shared" si="22"/>
        <v>100.43200860439099</v>
      </c>
      <c r="AL60" s="23">
        <v>0</v>
      </c>
      <c r="AM60" s="23">
        <f t="shared" si="23"/>
        <v>1.5115721236360873</v>
      </c>
      <c r="AN60" s="23">
        <f t="shared" si="24"/>
        <v>8.8691599525198658E-2</v>
      </c>
      <c r="AO60" s="23">
        <f t="shared" si="126"/>
        <v>0.78758729339916766</v>
      </c>
    </row>
    <row r="61" spans="1:51" s="5" customFormat="1" x14ac:dyDescent="0.45">
      <c r="A61" s="50"/>
      <c r="B61" s="5" t="s">
        <v>247</v>
      </c>
      <c r="C61" s="14">
        <f t="shared" si="2"/>
        <v>138.4</v>
      </c>
      <c r="D61" s="81">
        <f t="shared" si="30"/>
        <v>166.08</v>
      </c>
      <c r="E61" s="79">
        <f t="shared" ref="E61:AO61" si="128">AVERAGE(E62:E63)</f>
        <v>326.8</v>
      </c>
      <c r="F61" s="79">
        <f t="shared" si="128"/>
        <v>326.8</v>
      </c>
      <c r="G61" s="79">
        <f t="shared" si="128"/>
        <v>326.8</v>
      </c>
      <c r="H61" s="79">
        <f t="shared" si="128"/>
        <v>7.0710678118654755</v>
      </c>
      <c r="I61" s="79">
        <f t="shared" si="128"/>
        <v>15.611999269676645</v>
      </c>
      <c r="J61" s="79">
        <f t="shared" si="128"/>
        <v>1.4406410385754944</v>
      </c>
      <c r="K61" s="79">
        <f t="shared" si="128"/>
        <v>341.1</v>
      </c>
      <c r="L61" s="79">
        <f t="shared" si="128"/>
        <v>342.54999999999995</v>
      </c>
      <c r="M61" s="79">
        <f t="shared" si="128"/>
        <v>341.82499999999999</v>
      </c>
      <c r="N61" s="79">
        <f t="shared" si="128"/>
        <v>1.0253048327204859</v>
      </c>
      <c r="O61" s="79">
        <f t="shared" si="128"/>
        <v>16.066810606103211</v>
      </c>
      <c r="P61" s="79">
        <f t="shared" si="128"/>
        <v>0.2195160740969265</v>
      </c>
      <c r="Q61" s="79">
        <f t="shared" si="128"/>
        <v>336.65</v>
      </c>
      <c r="R61" s="79">
        <f t="shared" si="128"/>
        <v>351.2</v>
      </c>
      <c r="S61" s="79">
        <f t="shared" si="128"/>
        <v>343.92499999999995</v>
      </c>
      <c r="T61" s="79">
        <f t="shared" si="128"/>
        <v>10.288403666264255</v>
      </c>
      <c r="U61" s="79">
        <f t="shared" si="128"/>
        <v>16.148625810574671</v>
      </c>
      <c r="V61" s="79">
        <f t="shared" si="128"/>
        <v>1.9412840320860656</v>
      </c>
      <c r="W61" s="79">
        <f t="shared" si="128"/>
        <v>356.04999999999995</v>
      </c>
      <c r="X61" s="79">
        <f t="shared" si="128"/>
        <v>386.85</v>
      </c>
      <c r="Y61" s="79">
        <f t="shared" si="128"/>
        <v>371.45</v>
      </c>
      <c r="Z61" s="79">
        <f t="shared" si="128"/>
        <v>21.778888860545671</v>
      </c>
      <c r="AA61" s="79">
        <f t="shared" si="128"/>
        <v>16.981375261031886</v>
      </c>
      <c r="AB61" s="79">
        <f t="shared" si="128"/>
        <v>3.732315085337222</v>
      </c>
      <c r="AC61" s="79" t="e">
        <f t="shared" si="128"/>
        <v>#DIV/0!</v>
      </c>
      <c r="AD61" s="45"/>
      <c r="AE61" s="45"/>
      <c r="AF61" s="108"/>
      <c r="AG61" s="93" t="str">
        <f t="shared" si="28"/>
        <v>E2F-1</v>
      </c>
      <c r="AH61" s="85">
        <f t="shared" si="128"/>
        <v>100</v>
      </c>
      <c r="AI61" s="79">
        <f t="shared" si="128"/>
        <v>102.87147227712288</v>
      </c>
      <c r="AJ61" s="79">
        <f t="shared" si="128"/>
        <v>103.42667090229978</v>
      </c>
      <c r="AK61" s="79">
        <f t="shared" si="128"/>
        <v>108.76911115939552</v>
      </c>
      <c r="AL61" s="79">
        <f t="shared" si="128"/>
        <v>0</v>
      </c>
      <c r="AM61" s="79">
        <f t="shared" si="128"/>
        <v>0.83007855633621053</v>
      </c>
      <c r="AN61" s="79">
        <f t="shared" si="128"/>
        <v>1.69096253533078</v>
      </c>
      <c r="AO61" s="79">
        <f t="shared" si="128"/>
        <v>2.5864780619563583</v>
      </c>
      <c r="AQ61" s="47"/>
      <c r="AR61" s="52"/>
      <c r="AS61" s="52"/>
      <c r="AT61" s="52"/>
      <c r="AU61" s="52"/>
      <c r="AV61" s="52"/>
      <c r="AW61" s="52"/>
      <c r="AX61" s="52"/>
      <c r="AY61" s="52"/>
    </row>
    <row r="62" spans="1:51" outlineLevel="1" x14ac:dyDescent="0.45">
      <c r="B62" s="3" t="s">
        <v>164</v>
      </c>
      <c r="C62" s="14">
        <f t="shared" si="2"/>
        <v>144.76</v>
      </c>
      <c r="D62" s="81">
        <f t="shared" si="30"/>
        <v>173.71199999999999</v>
      </c>
      <c r="E62" s="101">
        <v>340.6</v>
      </c>
      <c r="F62" s="101">
        <v>330.6</v>
      </c>
      <c r="G62" s="15">
        <f t="shared" si="125"/>
        <v>335.6</v>
      </c>
      <c r="H62" s="15">
        <f t="shared" si="0"/>
        <v>7.0710678118654755</v>
      </c>
      <c r="I62" s="15">
        <f t="shared" si="7"/>
        <v>15.771620081652996</v>
      </c>
      <c r="J62" s="58">
        <f t="shared" si="124"/>
        <v>1.4113942780744861</v>
      </c>
      <c r="K62" s="101">
        <v>371.4</v>
      </c>
      <c r="L62" s="101">
        <v>371.4</v>
      </c>
      <c r="M62" s="15">
        <f t="shared" si="72"/>
        <v>371.4</v>
      </c>
      <c r="N62" s="15">
        <f t="shared" si="71"/>
        <v>0</v>
      </c>
      <c r="O62" s="15">
        <f t="shared" si="10"/>
        <v>16.868432055173354</v>
      </c>
      <c r="P62" s="58">
        <f t="shared" si="11"/>
        <v>0</v>
      </c>
      <c r="Q62" s="101">
        <v>349.7</v>
      </c>
      <c r="R62" s="101">
        <v>366.9</v>
      </c>
      <c r="S62" s="15">
        <f t="shared" si="42"/>
        <v>358.29999999999995</v>
      </c>
      <c r="T62" s="15">
        <f t="shared" si="40"/>
        <v>12.162236636408609</v>
      </c>
      <c r="U62" s="15">
        <f t="shared" si="14"/>
        <v>16.475557653688082</v>
      </c>
      <c r="V62" s="58">
        <f t="shared" si="15"/>
        <v>2.2157372124987598</v>
      </c>
      <c r="W62" s="101">
        <v>372.7</v>
      </c>
      <c r="X62" s="101">
        <v>391.9</v>
      </c>
      <c r="Y62" s="15">
        <f t="shared" si="68"/>
        <v>382.29999999999995</v>
      </c>
      <c r="Z62" s="15">
        <f t="shared" si="69"/>
        <v>13.576450198781703</v>
      </c>
      <c r="AA62" s="15">
        <f t="shared" si="18"/>
        <v>17.188484517257475</v>
      </c>
      <c r="AB62" s="58">
        <f t="shared" si="19"/>
        <v>2.2718290815830313</v>
      </c>
      <c r="AG62" s="92" t="str">
        <f t="shared" si="28"/>
        <v>E2F-1-1</v>
      </c>
      <c r="AH62" s="84">
        <v>100</v>
      </c>
      <c r="AI62" s="23">
        <f t="shared" si="20"/>
        <v>106.95433929958959</v>
      </c>
      <c r="AJ62" s="23">
        <f t="shared" si="21"/>
        <v>104.46331808901465</v>
      </c>
      <c r="AK62" s="23">
        <f t="shared" si="22"/>
        <v>108.98363280543835</v>
      </c>
      <c r="AL62" s="23">
        <v>0</v>
      </c>
      <c r="AM62" s="23">
        <f t="shared" si="23"/>
        <v>0.70569713903724307</v>
      </c>
      <c r="AN62" s="23">
        <f t="shared" ref="AN62:AN193" si="129">(J62+V62)/2</f>
        <v>1.813565745286623</v>
      </c>
      <c r="AO62" s="23">
        <f t="shared" si="126"/>
        <v>1.8416116798287587</v>
      </c>
      <c r="AQ62" s="41"/>
    </row>
    <row r="63" spans="1:51" outlineLevel="1" x14ac:dyDescent="0.45">
      <c r="B63" s="3" t="s">
        <v>165</v>
      </c>
      <c r="C63" s="14">
        <f t="shared" si="2"/>
        <v>132.04000000000002</v>
      </c>
      <c r="D63" s="81">
        <f t="shared" si="30"/>
        <v>158.44800000000001</v>
      </c>
      <c r="E63" s="101">
        <v>313</v>
      </c>
      <c r="F63" s="101">
        <v>323</v>
      </c>
      <c r="G63" s="15">
        <f t="shared" si="125"/>
        <v>318</v>
      </c>
      <c r="H63" s="15">
        <f t="shared" si="0"/>
        <v>7.0710678118654755</v>
      </c>
      <c r="I63" s="15">
        <f t="shared" si="7"/>
        <v>15.452378457700291</v>
      </c>
      <c r="J63" s="58">
        <f t="shared" si="124"/>
        <v>1.4698877990765027</v>
      </c>
      <c r="K63" s="101">
        <v>310.8</v>
      </c>
      <c r="L63" s="101">
        <v>313.7</v>
      </c>
      <c r="M63" s="15">
        <f t="shared" si="72"/>
        <v>312.25</v>
      </c>
      <c r="N63" s="15">
        <f t="shared" si="71"/>
        <v>2.0506096654409718</v>
      </c>
      <c r="O63" s="15">
        <f t="shared" si="10"/>
        <v>15.26518915703307</v>
      </c>
      <c r="P63" s="58">
        <f t="shared" si="11"/>
        <v>0.439032148193853</v>
      </c>
      <c r="Q63" s="101">
        <v>323.60000000000002</v>
      </c>
      <c r="R63" s="101">
        <v>335.5</v>
      </c>
      <c r="S63" s="15">
        <f t="shared" si="42"/>
        <v>329.55</v>
      </c>
      <c r="T63" s="15">
        <f t="shared" si="40"/>
        <v>8.4145706961198989</v>
      </c>
      <c r="U63" s="15">
        <f t="shared" si="14"/>
        <v>15.821693967461259</v>
      </c>
      <c r="V63" s="58">
        <f t="shared" si="15"/>
        <v>1.6668308516733714</v>
      </c>
      <c r="W63" s="101">
        <v>339.4</v>
      </c>
      <c r="X63" s="101">
        <v>381.8</v>
      </c>
      <c r="Y63" s="15">
        <f t="shared" si="68"/>
        <v>360.6</v>
      </c>
      <c r="Z63" s="15">
        <f t="shared" si="69"/>
        <v>29.981327522309641</v>
      </c>
      <c r="AA63" s="15">
        <f t="shared" si="18"/>
        <v>16.774266004806293</v>
      </c>
      <c r="AB63" s="58">
        <f t="shared" si="19"/>
        <v>5.1928010890914127</v>
      </c>
      <c r="AG63" s="92" t="str">
        <f t="shared" si="28"/>
        <v>E2F-1-2</v>
      </c>
      <c r="AH63" s="84">
        <v>100</v>
      </c>
      <c r="AI63" s="23">
        <f t="shared" si="20"/>
        <v>98.788605254656176</v>
      </c>
      <c r="AJ63" s="23">
        <f t="shared" si="21"/>
        <v>102.3900237155849</v>
      </c>
      <c r="AK63" s="23">
        <f t="shared" si="22"/>
        <v>108.55458951335271</v>
      </c>
      <c r="AL63" s="23">
        <v>0</v>
      </c>
      <c r="AM63" s="23">
        <f t="shared" si="23"/>
        <v>0.95445997363517787</v>
      </c>
      <c r="AN63" s="23">
        <f t="shared" si="129"/>
        <v>1.5683593253749371</v>
      </c>
      <c r="AO63" s="23">
        <f t="shared" si="126"/>
        <v>3.3313444440839577</v>
      </c>
      <c r="AQ63" s="41"/>
    </row>
    <row r="64" spans="1:51" x14ac:dyDescent="0.45">
      <c r="B64" s="3"/>
      <c r="C64" s="14">
        <f t="shared" si="2"/>
        <v>0</v>
      </c>
      <c r="D64" s="81">
        <f t="shared" si="30"/>
        <v>0</v>
      </c>
      <c r="E64" s="101"/>
      <c r="F64" s="101"/>
      <c r="J64" s="58"/>
      <c r="K64" s="101"/>
      <c r="L64" s="101"/>
      <c r="P64" s="58"/>
      <c r="Q64" s="101"/>
      <c r="R64" s="101"/>
      <c r="V64" s="58" t="e">
        <f t="shared" si="15"/>
        <v>#DIV/0!</v>
      </c>
      <c r="W64" s="101"/>
      <c r="X64" s="101"/>
      <c r="Z64" s="15" t="e">
        <f t="shared" si="69"/>
        <v>#DIV/0!</v>
      </c>
      <c r="AA64" s="15">
        <f t="shared" si="18"/>
        <v>0</v>
      </c>
      <c r="AB64" s="58" t="e">
        <f t="shared" si="19"/>
        <v>#DIV/0!</v>
      </c>
      <c r="AG64" s="92">
        <f t="shared" si="28"/>
        <v>0</v>
      </c>
      <c r="AH64" s="84">
        <v>100</v>
      </c>
      <c r="AI64" s="23" t="e">
        <f t="shared" si="20"/>
        <v>#DIV/0!</v>
      </c>
      <c r="AJ64" s="23" t="e">
        <f t="shared" si="21"/>
        <v>#DIV/0!</v>
      </c>
      <c r="AK64" s="23" t="e">
        <f t="shared" si="22"/>
        <v>#DIV/0!</v>
      </c>
      <c r="AL64" s="23">
        <v>0</v>
      </c>
      <c r="AM64" s="23">
        <f t="shared" si="23"/>
        <v>0</v>
      </c>
      <c r="AN64" s="23" t="e">
        <f t="shared" si="129"/>
        <v>#DIV/0!</v>
      </c>
      <c r="AO64" s="23" t="e">
        <f t="shared" si="126"/>
        <v>#DIV/0!</v>
      </c>
      <c r="AQ64" s="41"/>
    </row>
    <row r="65" spans="1:51" x14ac:dyDescent="0.45">
      <c r="B65" s="3"/>
      <c r="C65" s="14" t="e">
        <f t="shared" si="2"/>
        <v>#DIV/0!</v>
      </c>
      <c r="D65" s="81" t="e">
        <f t="shared" si="30"/>
        <v>#DIV/0!</v>
      </c>
      <c r="E65" s="101"/>
      <c r="F65" s="101"/>
      <c r="G65" s="15" t="e">
        <f t="shared" si="125"/>
        <v>#DIV/0!</v>
      </c>
      <c r="H65" s="15" t="e">
        <f t="shared" si="0"/>
        <v>#DIV/0!</v>
      </c>
      <c r="I65" s="15" t="e">
        <f t="shared" si="7"/>
        <v>#DIV/0!</v>
      </c>
      <c r="J65" s="58" t="e">
        <f t="shared" si="124"/>
        <v>#DIV/0!</v>
      </c>
      <c r="K65" s="101"/>
      <c r="L65" s="101"/>
      <c r="M65" s="15" t="e">
        <f t="shared" si="72"/>
        <v>#DIV/0!</v>
      </c>
      <c r="N65" s="15" t="e">
        <f t="shared" si="71"/>
        <v>#DIV/0!</v>
      </c>
      <c r="O65" s="15" t="e">
        <f t="shared" si="10"/>
        <v>#DIV/0!</v>
      </c>
      <c r="P65" s="58" t="e">
        <f t="shared" si="11"/>
        <v>#DIV/0!</v>
      </c>
      <c r="Q65" s="101"/>
      <c r="R65" s="101"/>
      <c r="S65" s="15" t="e">
        <f t="shared" si="42"/>
        <v>#DIV/0!</v>
      </c>
      <c r="T65" s="15" t="e">
        <f t="shared" si="40"/>
        <v>#DIV/0!</v>
      </c>
      <c r="U65" s="15" t="e">
        <f t="shared" si="14"/>
        <v>#DIV/0!</v>
      </c>
      <c r="V65" s="58" t="e">
        <f t="shared" si="15"/>
        <v>#DIV/0!</v>
      </c>
      <c r="W65" s="101"/>
      <c r="X65" s="101"/>
      <c r="Y65" s="15" t="e">
        <f t="shared" si="68"/>
        <v>#DIV/0!</v>
      </c>
      <c r="Z65" s="15" t="e">
        <f t="shared" si="69"/>
        <v>#DIV/0!</v>
      </c>
      <c r="AA65" s="15" t="e">
        <f t="shared" si="18"/>
        <v>#DIV/0!</v>
      </c>
      <c r="AB65" s="58" t="e">
        <f t="shared" si="19"/>
        <v>#DIV/0!</v>
      </c>
      <c r="AG65" s="92">
        <f t="shared" si="28"/>
        <v>0</v>
      </c>
      <c r="AH65" s="84">
        <v>100</v>
      </c>
      <c r="AI65" s="23" t="e">
        <f t="shared" si="20"/>
        <v>#DIV/0!</v>
      </c>
      <c r="AJ65" s="23" t="e">
        <f t="shared" si="21"/>
        <v>#DIV/0!</v>
      </c>
      <c r="AK65" s="23" t="e">
        <f t="shared" ref="AK65:AK191" si="130">(AA65/I65)*100</f>
        <v>#DIV/0!</v>
      </c>
      <c r="AL65" s="23">
        <v>0</v>
      </c>
      <c r="AM65" s="23" t="e">
        <f t="shared" si="23"/>
        <v>#DIV/0!</v>
      </c>
      <c r="AN65" s="23" t="e">
        <f t="shared" si="129"/>
        <v>#DIV/0!</v>
      </c>
      <c r="AO65" s="23" t="e">
        <f t="shared" si="126"/>
        <v>#DIV/0!</v>
      </c>
      <c r="AQ65" s="41"/>
    </row>
    <row r="66" spans="1:51" s="5" customFormat="1" x14ac:dyDescent="0.45">
      <c r="A66" s="49" t="s">
        <v>207</v>
      </c>
      <c r="B66" s="5" t="s">
        <v>248</v>
      </c>
      <c r="C66" s="14">
        <f t="shared" si="2"/>
        <v>162.1875</v>
      </c>
      <c r="D66" s="81">
        <f t="shared" si="30"/>
        <v>194.625</v>
      </c>
      <c r="E66" s="79">
        <f t="shared" ref="E66:AO66" si="131">AVERAGE(E67:E68)</f>
        <v>347.05</v>
      </c>
      <c r="F66" s="79">
        <f t="shared" si="131"/>
        <v>376.29999999999995</v>
      </c>
      <c r="G66" s="79">
        <f t="shared" si="131"/>
        <v>361.67499999999995</v>
      </c>
      <c r="H66" s="79">
        <f t="shared" si="131"/>
        <v>20.682873349706494</v>
      </c>
      <c r="I66" s="79">
        <f t="shared" si="131"/>
        <v>16.259176745738664</v>
      </c>
      <c r="J66" s="79">
        <f t="shared" si="131"/>
        <v>3.8356437893603088</v>
      </c>
      <c r="K66" s="79">
        <f t="shared" si="131"/>
        <v>400.35</v>
      </c>
      <c r="L66" s="79">
        <f t="shared" si="131"/>
        <v>422.05</v>
      </c>
      <c r="M66" s="79">
        <f t="shared" si="131"/>
        <v>411.2</v>
      </c>
      <c r="N66" s="79">
        <f t="shared" si="131"/>
        <v>15.344217151748094</v>
      </c>
      <c r="O66" s="79">
        <f t="shared" si="131"/>
        <v>17.713763444844737</v>
      </c>
      <c r="P66" s="79">
        <f t="shared" si="131"/>
        <v>2.4215566853920176</v>
      </c>
      <c r="Q66" s="79">
        <f t="shared" si="131"/>
        <v>390.4</v>
      </c>
      <c r="R66" s="79">
        <f t="shared" si="131"/>
        <v>420.8</v>
      </c>
      <c r="S66" s="79">
        <f t="shared" si="131"/>
        <v>405.6</v>
      </c>
      <c r="T66" s="79">
        <f t="shared" si="131"/>
        <v>21.49604614807107</v>
      </c>
      <c r="U66" s="79">
        <f t="shared" si="131"/>
        <v>17.557366230840984</v>
      </c>
      <c r="V66" s="79">
        <f t="shared" si="131"/>
        <v>3.4345009131134931</v>
      </c>
      <c r="W66" s="79">
        <f t="shared" si="131"/>
        <v>417.55</v>
      </c>
      <c r="X66" s="79">
        <f t="shared" si="131"/>
        <v>469.25</v>
      </c>
      <c r="Y66" s="79">
        <f t="shared" si="131"/>
        <v>443.4</v>
      </c>
      <c r="Z66" s="79">
        <f t="shared" si="131"/>
        <v>36.557420587344495</v>
      </c>
      <c r="AA66" s="79">
        <f t="shared" si="131"/>
        <v>18.603169079447987</v>
      </c>
      <c r="AB66" s="79">
        <f t="shared" si="131"/>
        <v>5.1476135052933447</v>
      </c>
      <c r="AC66" s="79" t="e">
        <f t="shared" si="131"/>
        <v>#DIV/0!</v>
      </c>
      <c r="AD66" s="45"/>
      <c r="AE66" s="45"/>
      <c r="AF66" s="108"/>
      <c r="AG66" s="93" t="str">
        <f t="shared" si="28"/>
        <v>histone H1</v>
      </c>
      <c r="AH66" s="85">
        <f t="shared" si="131"/>
        <v>100</v>
      </c>
      <c r="AI66" s="79">
        <f t="shared" si="131"/>
        <v>108.94180816630282</v>
      </c>
      <c r="AJ66" s="79">
        <f t="shared" si="131"/>
        <v>107.98251978565783</v>
      </c>
      <c r="AK66" s="79">
        <f t="shared" si="131"/>
        <v>114.41866570510724</v>
      </c>
      <c r="AL66" s="79">
        <f t="shared" si="131"/>
        <v>0</v>
      </c>
      <c r="AM66" s="79">
        <f t="shared" si="131"/>
        <v>3.1286002373761632</v>
      </c>
      <c r="AN66" s="79">
        <f t="shared" si="131"/>
        <v>3.635072351236901</v>
      </c>
      <c r="AO66" s="79">
        <f t="shared" si="131"/>
        <v>4.4916286473268263</v>
      </c>
      <c r="AQ66" s="47"/>
      <c r="AR66" s="52"/>
      <c r="AS66" s="52"/>
      <c r="AT66" s="52"/>
      <c r="AU66" s="52"/>
      <c r="AV66" s="52"/>
      <c r="AW66" s="52"/>
      <c r="AX66" s="52"/>
      <c r="AY66" s="52"/>
    </row>
    <row r="67" spans="1:51" outlineLevel="1" x14ac:dyDescent="0.45">
      <c r="A67" s="1"/>
      <c r="B67" s="3" t="s">
        <v>27</v>
      </c>
      <c r="C67" s="14">
        <f t="shared" si="2"/>
        <v>164.18</v>
      </c>
      <c r="D67" s="81">
        <f t="shared" si="30"/>
        <v>197.01599999999999</v>
      </c>
      <c r="E67" s="101">
        <v>355</v>
      </c>
      <c r="F67" s="101">
        <v>373.4</v>
      </c>
      <c r="G67" s="15">
        <f t="shared" si="125"/>
        <v>364.2</v>
      </c>
      <c r="H67" s="15">
        <f t="shared" si="0"/>
        <v>13.010764773832458</v>
      </c>
      <c r="I67" s="15">
        <f t="shared" si="7"/>
        <v>16.300061349577799</v>
      </c>
      <c r="J67" s="58">
        <f t="shared" si="124"/>
        <v>2.4192047850077625</v>
      </c>
      <c r="K67" s="101">
        <v>413.7</v>
      </c>
      <c r="L67" s="101">
        <v>434.6</v>
      </c>
      <c r="M67" s="15">
        <f t="shared" si="72"/>
        <v>424.15</v>
      </c>
      <c r="N67" s="15">
        <f>STDEV(K67:L67)</f>
        <v>14.778531726798867</v>
      </c>
      <c r="O67" s="15">
        <f t="shared" si="10"/>
        <v>18.045553468929679</v>
      </c>
      <c r="P67" s="58">
        <f>(SQRT(M67-D67*0.5+N67)-O67)/O67*100</f>
        <v>2.2439610399272829</v>
      </c>
      <c r="Q67" s="101">
        <v>398.9</v>
      </c>
      <c r="R67" s="101">
        <v>426.1</v>
      </c>
      <c r="S67" s="15">
        <f t="shared" si="42"/>
        <v>412.5</v>
      </c>
      <c r="T67" s="15">
        <f t="shared" si="40"/>
        <v>19.233304448274126</v>
      </c>
      <c r="U67" s="15">
        <f t="shared" si="14"/>
        <v>17.719819412172349</v>
      </c>
      <c r="V67" s="58">
        <f t="shared" si="15"/>
        <v>3.0171889808572607</v>
      </c>
      <c r="W67" s="101">
        <v>416</v>
      </c>
      <c r="X67" s="101">
        <v>465.9</v>
      </c>
      <c r="Y67" s="15">
        <f t="shared" si="68"/>
        <v>440.95</v>
      </c>
      <c r="Z67" s="15">
        <f t="shared" si="69"/>
        <v>35.284628381208705</v>
      </c>
      <c r="AA67" s="15">
        <f t="shared" si="18"/>
        <v>18.505188461618001</v>
      </c>
      <c r="AB67" s="58">
        <f t="shared" si="19"/>
        <v>5.0256283774086485</v>
      </c>
      <c r="AG67" s="92" t="str">
        <f t="shared" si="28"/>
        <v>histone H1</v>
      </c>
      <c r="AH67" s="84">
        <v>100</v>
      </c>
      <c r="AI67" s="23">
        <f t="shared" ref="AI67:AI193" si="132">(O67/I67)*100</f>
        <v>110.70850030510525</v>
      </c>
      <c r="AJ67" s="23">
        <f t="shared" ref="AJ67:AJ192" si="133">(U67/I67)*100</f>
        <v>108.7101393801277</v>
      </c>
      <c r="AK67" s="23">
        <f t="shared" si="130"/>
        <v>113.52833627277923</v>
      </c>
      <c r="AL67" s="23">
        <v>0</v>
      </c>
      <c r="AM67" s="23">
        <f t="shared" si="23"/>
        <v>2.3315829124675229</v>
      </c>
      <c r="AN67" s="23">
        <f t="shared" si="129"/>
        <v>2.7181968829325118</v>
      </c>
      <c r="AO67" s="23">
        <f t="shared" si="126"/>
        <v>3.7224165812082055</v>
      </c>
    </row>
    <row r="68" spans="1:51" outlineLevel="1" x14ac:dyDescent="0.45">
      <c r="B68" s="3" t="s">
        <v>181</v>
      </c>
      <c r="C68" s="14">
        <f t="shared" si="2"/>
        <v>160.19499999999999</v>
      </c>
      <c r="D68" s="81">
        <f t="shared" si="30"/>
        <v>192.23399999999998</v>
      </c>
      <c r="E68" s="101">
        <v>339.1</v>
      </c>
      <c r="F68" s="101">
        <v>379.2</v>
      </c>
      <c r="G68" s="15">
        <f t="shared" si="125"/>
        <v>359.15</v>
      </c>
      <c r="H68" s="15">
        <f t="shared" si="0"/>
        <v>28.354981925580532</v>
      </c>
      <c r="I68" s="15">
        <f t="shared" si="7"/>
        <v>16.218292141899529</v>
      </c>
      <c r="J68" s="58">
        <f t="shared" si="124"/>
        <v>5.2520827937128551</v>
      </c>
      <c r="K68" s="101">
        <v>387</v>
      </c>
      <c r="L68" s="101">
        <v>409.5</v>
      </c>
      <c r="M68" s="15">
        <f t="shared" si="72"/>
        <v>398.25</v>
      </c>
      <c r="N68" s="15">
        <f>STDEV(K68:L68)</f>
        <v>15.90990257669732</v>
      </c>
      <c r="O68" s="15">
        <f t="shared" si="10"/>
        <v>17.381973420759795</v>
      </c>
      <c r="P68" s="58">
        <f>(SQRT(M68-D68*0.5+N68)-O68)/O68*100</f>
        <v>2.5991523308567519</v>
      </c>
      <c r="Q68" s="101">
        <v>381.9</v>
      </c>
      <c r="R68" s="101">
        <v>415.5</v>
      </c>
      <c r="S68" s="15">
        <f t="shared" si="42"/>
        <v>398.7</v>
      </c>
      <c r="T68" s="15">
        <f t="shared" si="40"/>
        <v>23.758787847868014</v>
      </c>
      <c r="U68" s="15">
        <f t="shared" si="14"/>
        <v>17.394913049509618</v>
      </c>
      <c r="V68" s="58">
        <f t="shared" si="15"/>
        <v>3.8518128453697251</v>
      </c>
      <c r="W68" s="101">
        <v>419.1</v>
      </c>
      <c r="X68" s="101">
        <v>472.6</v>
      </c>
      <c r="Y68" s="15">
        <f t="shared" si="68"/>
        <v>445.85</v>
      </c>
      <c r="Z68" s="15">
        <f t="shared" si="69"/>
        <v>37.830212793480293</v>
      </c>
      <c r="AA68" s="15">
        <f t="shared" si="18"/>
        <v>18.701149697277973</v>
      </c>
      <c r="AB68" s="58">
        <f t="shared" si="19"/>
        <v>5.26959863317804</v>
      </c>
      <c r="AG68" s="92" t="s">
        <v>182</v>
      </c>
      <c r="AH68" s="84">
        <v>100</v>
      </c>
      <c r="AI68" s="23">
        <f t="shared" si="132"/>
        <v>107.17511602750038</v>
      </c>
      <c r="AJ68" s="23">
        <f t="shared" si="133"/>
        <v>107.25490019118796</v>
      </c>
      <c r="AK68" s="23">
        <f t="shared" si="130"/>
        <v>115.30899513743526</v>
      </c>
      <c r="AL68" s="23">
        <v>0</v>
      </c>
      <c r="AM68" s="23">
        <f t="shared" si="23"/>
        <v>3.9256175622848035</v>
      </c>
      <c r="AN68" s="23">
        <f t="shared" si="129"/>
        <v>4.5519478195412901</v>
      </c>
      <c r="AO68" s="23">
        <f t="shared" si="126"/>
        <v>5.2608407134454476</v>
      </c>
    </row>
    <row r="69" spans="1:51" s="5" customFormat="1" x14ac:dyDescent="0.45">
      <c r="A69" s="50"/>
      <c r="B69" s="54" t="s">
        <v>399</v>
      </c>
      <c r="C69" s="14">
        <f t="shared" si="2"/>
        <v>162.23750000000001</v>
      </c>
      <c r="D69" s="81">
        <f t="shared" si="30"/>
        <v>194.685</v>
      </c>
      <c r="E69" s="52">
        <f t="shared" ref="E69:AC69" si="134">AVERAGE(E70:E71)</f>
        <v>437.05</v>
      </c>
      <c r="F69" s="52">
        <f t="shared" si="134"/>
        <v>423.1</v>
      </c>
      <c r="G69" s="52">
        <f t="shared" si="134"/>
        <v>430.07499999999999</v>
      </c>
      <c r="H69" s="52">
        <f t="shared" si="134"/>
        <v>12.197591975467924</v>
      </c>
      <c r="I69" s="52">
        <f t="shared" si="134"/>
        <v>18.234139188916778</v>
      </c>
      <c r="J69" s="52">
        <f t="shared" si="134"/>
        <v>1.7328786297428929</v>
      </c>
      <c r="K69" s="52">
        <f t="shared" si="134"/>
        <v>488.45</v>
      </c>
      <c r="L69" s="52">
        <f t="shared" si="134"/>
        <v>436.29999999999995</v>
      </c>
      <c r="M69" s="52">
        <f t="shared" si="134"/>
        <v>462.375</v>
      </c>
      <c r="N69" s="52">
        <f t="shared" si="134"/>
        <v>36.875618638878464</v>
      </c>
      <c r="O69" s="52">
        <f t="shared" si="134"/>
        <v>19.105599678676867</v>
      </c>
      <c r="P69" s="52">
        <f t="shared" si="134"/>
        <v>4.9303216800657754</v>
      </c>
      <c r="Q69" s="52">
        <f t="shared" si="134"/>
        <v>394.05</v>
      </c>
      <c r="R69" s="52">
        <f t="shared" si="134"/>
        <v>344.3</v>
      </c>
      <c r="S69" s="52">
        <f t="shared" si="134"/>
        <v>369.17500000000001</v>
      </c>
      <c r="T69" s="52">
        <f t="shared" si="134"/>
        <v>35.178562364030739</v>
      </c>
      <c r="U69" s="52">
        <f t="shared" si="134"/>
        <v>16.470332887152608</v>
      </c>
      <c r="V69" s="52">
        <f t="shared" si="134"/>
        <v>6.3634347344809523</v>
      </c>
      <c r="W69" s="52">
        <f t="shared" si="134"/>
        <v>362.04999999999995</v>
      </c>
      <c r="X69" s="52">
        <f t="shared" si="134"/>
        <v>359.45</v>
      </c>
      <c r="Y69" s="52">
        <f t="shared" si="134"/>
        <v>360.75</v>
      </c>
      <c r="Z69" s="52">
        <f t="shared" si="134"/>
        <v>27.152900397563428</v>
      </c>
      <c r="AA69" s="52">
        <f t="shared" si="134"/>
        <v>16.176051211988295</v>
      </c>
      <c r="AB69" s="52">
        <f t="shared" si="134"/>
        <v>5.209085041029172</v>
      </c>
      <c r="AC69" s="52" t="e">
        <f t="shared" si="134"/>
        <v>#DIV/0!</v>
      </c>
      <c r="AD69" s="46"/>
      <c r="AE69" s="46"/>
      <c r="AF69" s="94"/>
      <c r="AG69" s="93" t="str">
        <f t="shared" si="28"/>
        <v>KDM4D</v>
      </c>
      <c r="AH69" s="87">
        <f t="shared" ref="AH69" si="135">AVERAGE(AH70:AH71)</f>
        <v>100</v>
      </c>
      <c r="AI69" s="52">
        <f t="shared" ref="AI69" si="136">AVERAGE(AI70:AI71)</f>
        <v>104.84381620141264</v>
      </c>
      <c r="AJ69" s="52">
        <f t="shared" ref="AJ69" si="137">AVERAGE(AJ70:AJ71)</f>
        <v>90.506892117379721</v>
      </c>
      <c r="AK69" s="52">
        <f t="shared" ref="AK69" si="138">AVERAGE(AK70:AK71)</f>
        <v>88.581244124951738</v>
      </c>
      <c r="AL69" s="52">
        <f t="shared" ref="AL69" si="139">AVERAGE(AL70:AL71)</f>
        <v>0</v>
      </c>
      <c r="AM69" s="52">
        <f t="shared" ref="AM69" si="140">AVERAGE(AM70:AM71)</f>
        <v>3.3316001549043341</v>
      </c>
      <c r="AN69" s="52">
        <f t="shared" ref="AN69" si="141">AVERAGE(AN70:AN71)</f>
        <v>4.048156682111923</v>
      </c>
      <c r="AO69" s="52">
        <f t="shared" ref="AO69" si="142">AVERAGE(AO70:AO71)</f>
        <v>3.4709818353860324</v>
      </c>
      <c r="AQ69" s="47"/>
      <c r="AR69" s="52"/>
      <c r="AS69" s="52"/>
      <c r="AT69" s="52"/>
      <c r="AU69" s="52"/>
      <c r="AV69" s="52"/>
      <c r="AW69" s="52"/>
      <c r="AX69" s="52"/>
      <c r="AY69" s="52"/>
    </row>
    <row r="70" spans="1:51" outlineLevel="1" x14ac:dyDescent="0.45">
      <c r="B70" s="4" t="s">
        <v>400</v>
      </c>
      <c r="C70" s="14">
        <f t="shared" si="2"/>
        <v>157.00500000000002</v>
      </c>
      <c r="D70" s="81">
        <f t="shared" si="30"/>
        <v>188.40600000000003</v>
      </c>
      <c r="E70" s="101">
        <v>407.1</v>
      </c>
      <c r="F70" s="101">
        <v>410.4</v>
      </c>
      <c r="G70" s="15">
        <f t="shared" si="125"/>
        <v>408.75</v>
      </c>
      <c r="H70" s="15">
        <f t="shared" si="0"/>
        <v>2.3334523779155747</v>
      </c>
      <c r="I70" s="15">
        <f t="shared" si="7"/>
        <v>17.735472928568889</v>
      </c>
      <c r="J70" s="58">
        <f t="shared" si="124"/>
        <v>0.37023731015865474</v>
      </c>
      <c r="K70" s="101">
        <v>482</v>
      </c>
      <c r="L70" s="101">
        <v>429.4</v>
      </c>
      <c r="M70" s="15">
        <f t="shared" si="72"/>
        <v>455.7</v>
      </c>
      <c r="N70" s="15">
        <f t="shared" si="71"/>
        <v>37.193816690412419</v>
      </c>
      <c r="O70" s="15">
        <f t="shared" si="10"/>
        <v>19.013074448915408</v>
      </c>
      <c r="P70" s="58">
        <f t="shared" si="11"/>
        <v>5.0184894944429086</v>
      </c>
      <c r="Q70" s="101">
        <v>413.6</v>
      </c>
      <c r="R70" s="101">
        <v>367.8</v>
      </c>
      <c r="S70" s="15">
        <f t="shared" si="42"/>
        <v>390.70000000000005</v>
      </c>
      <c r="T70" s="15">
        <f t="shared" si="40"/>
        <v>32.385490578343884</v>
      </c>
      <c r="U70" s="15">
        <f t="shared" si="14"/>
        <v>17.219088245316591</v>
      </c>
      <c r="V70" s="58">
        <f t="shared" si="15"/>
        <v>5.3198482259462763</v>
      </c>
      <c r="W70" s="101">
        <v>335.4</v>
      </c>
      <c r="X70" s="101">
        <v>294.39999999999998</v>
      </c>
      <c r="Y70" s="15">
        <f t="shared" si="68"/>
        <v>314.89999999999998</v>
      </c>
      <c r="Z70" s="15">
        <f t="shared" si="69"/>
        <v>28.991378028648448</v>
      </c>
      <c r="AA70" s="15">
        <f t="shared" si="18"/>
        <v>14.85587425902629</v>
      </c>
      <c r="AB70" s="58">
        <f t="shared" si="19"/>
        <v>6.3655399917567603</v>
      </c>
      <c r="AG70" s="92" t="str">
        <f t="shared" si="28"/>
        <v>KDM4D-JMJD2D</v>
      </c>
      <c r="AH70" s="84">
        <v>100</v>
      </c>
      <c r="AI70" s="23">
        <f t="shared" si="132"/>
        <v>107.20365070326665</v>
      </c>
      <c r="AJ70" s="23">
        <f t="shared" si="133"/>
        <v>97.088407592331592</v>
      </c>
      <c r="AK70" s="23">
        <f t="shared" si="130"/>
        <v>83.763620619870565</v>
      </c>
      <c r="AL70" s="23">
        <v>0</v>
      </c>
      <c r="AM70" s="23">
        <f t="shared" ref="AM70:AM193" si="143">(J70+P70)/2</f>
        <v>2.6943634023007816</v>
      </c>
      <c r="AN70" s="23">
        <f t="shared" si="129"/>
        <v>2.8450427680524655</v>
      </c>
      <c r="AO70" s="23">
        <f t="shared" si="126"/>
        <v>3.3678886509577075</v>
      </c>
      <c r="AQ70" s="38"/>
    </row>
    <row r="71" spans="1:51" outlineLevel="1" x14ac:dyDescent="0.45">
      <c r="B71" s="4" t="s">
        <v>401</v>
      </c>
      <c r="C71" s="14">
        <f t="shared" si="2"/>
        <v>167.47</v>
      </c>
      <c r="D71" s="81">
        <f t="shared" si="30"/>
        <v>200.964</v>
      </c>
      <c r="E71" s="101">
        <v>467</v>
      </c>
      <c r="F71" s="101">
        <v>435.8</v>
      </c>
      <c r="G71" s="15">
        <f t="shared" si="125"/>
        <v>451.4</v>
      </c>
      <c r="H71" s="15">
        <f t="shared" si="0"/>
        <v>22.061731573020275</v>
      </c>
      <c r="I71" s="15">
        <f t="shared" si="7"/>
        <v>18.732805449264667</v>
      </c>
      <c r="J71" s="58">
        <f t="shared" si="124"/>
        <v>3.095519949327131</v>
      </c>
      <c r="K71" s="101">
        <v>494.9</v>
      </c>
      <c r="L71" s="101">
        <v>443.2</v>
      </c>
      <c r="M71" s="15">
        <f t="shared" si="72"/>
        <v>469.04999999999995</v>
      </c>
      <c r="N71" s="15">
        <f t="shared" si="71"/>
        <v>36.557420587344502</v>
      </c>
      <c r="O71" s="15">
        <f t="shared" si="10"/>
        <v>19.198124908438324</v>
      </c>
      <c r="P71" s="58">
        <f t="shared" si="11"/>
        <v>4.8421538656886423</v>
      </c>
      <c r="Q71" s="101">
        <v>374.5</v>
      </c>
      <c r="R71" s="101">
        <v>320.8</v>
      </c>
      <c r="S71" s="15">
        <f t="shared" si="42"/>
        <v>347.65</v>
      </c>
      <c r="T71" s="15">
        <f t="shared" si="40"/>
        <v>37.971634149717595</v>
      </c>
      <c r="U71" s="15">
        <f t="shared" si="14"/>
        <v>15.721577528988622</v>
      </c>
      <c r="V71" s="58">
        <f t="shared" si="15"/>
        <v>7.4070212430156284</v>
      </c>
      <c r="W71" s="101">
        <v>388.7</v>
      </c>
      <c r="X71" s="101">
        <v>424.5</v>
      </c>
      <c r="Y71" s="15">
        <f t="shared" si="68"/>
        <v>406.6</v>
      </c>
      <c r="Z71" s="15">
        <f t="shared" si="69"/>
        <v>25.314422766478408</v>
      </c>
      <c r="AA71" s="15">
        <f t="shared" si="18"/>
        <v>17.496228164950299</v>
      </c>
      <c r="AB71" s="58">
        <f t="shared" si="19"/>
        <v>4.0526300903015837</v>
      </c>
      <c r="AG71" s="92" t="str">
        <f t="shared" si="28"/>
        <v>KDM4D-JMJD2D-1</v>
      </c>
      <c r="AH71" s="84">
        <v>100</v>
      </c>
      <c r="AI71" s="23">
        <f t="shared" si="132"/>
        <v>102.48398169955864</v>
      </c>
      <c r="AJ71" s="23">
        <f t="shared" si="133"/>
        <v>83.92537664242785</v>
      </c>
      <c r="AK71" s="23">
        <f t="shared" si="130"/>
        <v>93.39886763003291</v>
      </c>
      <c r="AL71" s="23">
        <v>0</v>
      </c>
      <c r="AM71" s="23">
        <f t="shared" si="143"/>
        <v>3.9688369075078866</v>
      </c>
      <c r="AN71" s="23">
        <f t="shared" si="129"/>
        <v>5.2512705961713797</v>
      </c>
      <c r="AO71" s="23">
        <f t="shared" si="126"/>
        <v>3.5740750198143574</v>
      </c>
      <c r="AQ71" s="38"/>
    </row>
    <row r="72" spans="1:51" s="5" customFormat="1" x14ac:dyDescent="0.45">
      <c r="A72" s="50"/>
      <c r="B72" s="54" t="s">
        <v>229</v>
      </c>
      <c r="C72" s="14">
        <f t="shared" si="2"/>
        <v>172.70000000000002</v>
      </c>
      <c r="D72" s="81">
        <f t="shared" si="30"/>
        <v>207.24</v>
      </c>
      <c r="E72" s="79">
        <f t="shared" ref="E72:AO72" si="144">AVERAGE(E73:E74)</f>
        <v>355.65</v>
      </c>
      <c r="F72" s="79">
        <f t="shared" si="144"/>
        <v>377.25</v>
      </c>
      <c r="G72" s="79">
        <f t="shared" si="144"/>
        <v>366.45000000000005</v>
      </c>
      <c r="H72" s="79">
        <f t="shared" si="144"/>
        <v>15.273506473629421</v>
      </c>
      <c r="I72" s="79">
        <f t="shared" si="144"/>
        <v>16.177146575355831</v>
      </c>
      <c r="J72" s="79">
        <f t="shared" si="144"/>
        <v>2.5065489647023851</v>
      </c>
      <c r="K72" s="79">
        <f t="shared" si="144"/>
        <v>423.20000000000005</v>
      </c>
      <c r="L72" s="79">
        <f t="shared" si="144"/>
        <v>458.6</v>
      </c>
      <c r="M72" s="79">
        <f t="shared" si="144"/>
        <v>440.9</v>
      </c>
      <c r="N72" s="79">
        <f t="shared" si="144"/>
        <v>25.031580054003769</v>
      </c>
      <c r="O72" s="79">
        <f t="shared" si="144"/>
        <v>18.313061230907834</v>
      </c>
      <c r="P72" s="79">
        <f t="shared" si="144"/>
        <v>4.1907832626765407</v>
      </c>
      <c r="Q72" s="79">
        <f t="shared" si="144"/>
        <v>439.95</v>
      </c>
      <c r="R72" s="79">
        <f t="shared" si="144"/>
        <v>487.6</v>
      </c>
      <c r="S72" s="79">
        <f t="shared" si="144"/>
        <v>463.77499999999998</v>
      </c>
      <c r="T72" s="79">
        <f t="shared" si="144"/>
        <v>33.693638123538996</v>
      </c>
      <c r="U72" s="79">
        <f t="shared" si="144"/>
        <v>18.97425709287457</v>
      </c>
      <c r="V72" s="79">
        <f t="shared" si="144"/>
        <v>4.4516468230503534</v>
      </c>
      <c r="W72" s="79">
        <f t="shared" si="144"/>
        <v>466.25</v>
      </c>
      <c r="X72" s="79">
        <f t="shared" si="144"/>
        <v>445.5</v>
      </c>
      <c r="Y72" s="79">
        <f t="shared" si="144"/>
        <v>455.875</v>
      </c>
      <c r="Z72" s="79">
        <f t="shared" si="144"/>
        <v>14.672465709620861</v>
      </c>
      <c r="AA72" s="79">
        <f t="shared" si="144"/>
        <v>18.740205417938128</v>
      </c>
      <c r="AB72" s="79">
        <f t="shared" si="144"/>
        <v>2.0507005805719443</v>
      </c>
      <c r="AC72" s="79" t="e">
        <f t="shared" si="144"/>
        <v>#DIV/0!</v>
      </c>
      <c r="AD72" s="45"/>
      <c r="AE72" s="45"/>
      <c r="AF72" s="108"/>
      <c r="AG72" s="93" t="str">
        <f t="shared" si="28"/>
        <v>HDAC-10</v>
      </c>
      <c r="AH72" s="85">
        <f t="shared" si="144"/>
        <v>100</v>
      </c>
      <c r="AI72" s="79">
        <f t="shared" si="144"/>
        <v>113.13012157846862</v>
      </c>
      <c r="AJ72" s="79">
        <f t="shared" si="144"/>
        <v>117.65058926593005</v>
      </c>
      <c r="AK72" s="79">
        <f t="shared" si="144"/>
        <v>116.7659879806758</v>
      </c>
      <c r="AL72" s="79">
        <f t="shared" si="144"/>
        <v>0</v>
      </c>
      <c r="AM72" s="79">
        <f t="shared" si="144"/>
        <v>3.3486661136894629</v>
      </c>
      <c r="AN72" s="79">
        <f t="shared" si="144"/>
        <v>3.4790978938763693</v>
      </c>
      <c r="AO72" s="79">
        <f t="shared" si="144"/>
        <v>2.2786247726371647</v>
      </c>
      <c r="AQ72" s="60"/>
      <c r="AR72" s="52"/>
      <c r="AS72" s="52"/>
      <c r="AT72" s="52"/>
      <c r="AU72" s="52"/>
      <c r="AV72" s="52"/>
      <c r="AW72" s="52"/>
      <c r="AX72" s="52"/>
      <c r="AY72" s="52"/>
    </row>
    <row r="73" spans="1:51" outlineLevel="1" x14ac:dyDescent="0.45">
      <c r="B73" s="11" t="s">
        <v>229</v>
      </c>
      <c r="C73" s="14">
        <f t="shared" ref="C73:C138" si="145">(G73+M73+S73+Y73)/4*0.4</f>
        <v>180.63</v>
      </c>
      <c r="D73" s="81">
        <f t="shared" si="30"/>
        <v>216.756</v>
      </c>
      <c r="E73" s="101">
        <v>384</v>
      </c>
      <c r="F73" s="101">
        <v>427.2</v>
      </c>
      <c r="G73" s="15">
        <f t="shared" si="125"/>
        <v>405.6</v>
      </c>
      <c r="H73" s="15">
        <f t="shared" si="0"/>
        <v>30.547012947258843</v>
      </c>
      <c r="I73" s="15">
        <f t="shared" si="7"/>
        <v>17.240127609736536</v>
      </c>
      <c r="J73" s="58">
        <f t="shared" si="124"/>
        <v>5.0130979294047702</v>
      </c>
      <c r="K73" s="101">
        <v>496.3</v>
      </c>
      <c r="L73" s="101">
        <v>496.3</v>
      </c>
      <c r="M73" s="15">
        <f t="shared" si="72"/>
        <v>496.3</v>
      </c>
      <c r="N73" s="15">
        <f t="shared" si="71"/>
        <v>0</v>
      </c>
      <c r="O73" s="15">
        <f t="shared" si="10"/>
        <v>19.695735579053654</v>
      </c>
      <c r="P73" s="58">
        <f t="shared" si="11"/>
        <v>0</v>
      </c>
      <c r="Q73" s="101">
        <v>444.7</v>
      </c>
      <c r="R73" s="101">
        <v>520</v>
      </c>
      <c r="S73" s="15">
        <f t="shared" si="42"/>
        <v>482.35</v>
      </c>
      <c r="T73" s="15">
        <f t="shared" si="40"/>
        <v>53.245140623347041</v>
      </c>
      <c r="U73" s="15">
        <f t="shared" si="14"/>
        <v>19.338355669497862</v>
      </c>
      <c r="V73" s="58">
        <f t="shared" si="15"/>
        <v>6.8820539391522066</v>
      </c>
      <c r="W73" s="101">
        <v>430.8</v>
      </c>
      <c r="X73" s="101">
        <v>413.3</v>
      </c>
      <c r="Y73" s="15">
        <f t="shared" si="68"/>
        <v>422.05</v>
      </c>
      <c r="Z73" s="15">
        <f t="shared" si="69"/>
        <v>12.374368670764582</v>
      </c>
      <c r="AA73" s="15">
        <f t="shared" si="18"/>
        <v>17.710787673053957</v>
      </c>
      <c r="AB73" s="58">
        <f t="shared" si="19"/>
        <v>1.9534220302368159</v>
      </c>
      <c r="AG73" s="92" t="str">
        <f t="shared" si="28"/>
        <v>HDAC-10</v>
      </c>
      <c r="AH73" s="84">
        <v>100</v>
      </c>
      <c r="AI73" s="23">
        <f t="shared" si="132"/>
        <v>114.24356028507752</v>
      </c>
      <c r="AJ73" s="23">
        <f t="shared" si="133"/>
        <v>112.17060631602477</v>
      </c>
      <c r="AK73" s="23">
        <f t="shared" si="130"/>
        <v>102.73002656344383</v>
      </c>
      <c r="AL73" s="23">
        <v>0</v>
      </c>
      <c r="AM73" s="23">
        <f t="shared" si="143"/>
        <v>2.5065489647023851</v>
      </c>
      <c r="AN73" s="23">
        <f t="shared" si="129"/>
        <v>5.947575934278488</v>
      </c>
      <c r="AO73" s="23">
        <f t="shared" si="126"/>
        <v>3.4832599798207928</v>
      </c>
      <c r="AQ73" s="38"/>
    </row>
    <row r="74" spans="1:51" outlineLevel="1" x14ac:dyDescent="0.45">
      <c r="B74" s="4" t="s">
        <v>228</v>
      </c>
      <c r="C74" s="14">
        <f t="shared" si="145"/>
        <v>164.77</v>
      </c>
      <c r="D74" s="81">
        <f t="shared" si="30"/>
        <v>197.72400000000002</v>
      </c>
      <c r="E74" s="101">
        <v>327.3</v>
      </c>
      <c r="F74" s="101">
        <v>327.3</v>
      </c>
      <c r="G74" s="15">
        <f t="shared" si="125"/>
        <v>327.3</v>
      </c>
      <c r="H74" s="15">
        <f t="shared" si="0"/>
        <v>0</v>
      </c>
      <c r="I74" s="15">
        <f t="shared" si="7"/>
        <v>15.114165540975128</v>
      </c>
      <c r="J74" s="58">
        <f t="shared" si="124"/>
        <v>0</v>
      </c>
      <c r="K74" s="101">
        <v>350.1</v>
      </c>
      <c r="L74" s="101">
        <v>420.9</v>
      </c>
      <c r="M74" s="15">
        <f t="shared" si="72"/>
        <v>385.5</v>
      </c>
      <c r="N74" s="15">
        <f t="shared" si="71"/>
        <v>50.063160108007537</v>
      </c>
      <c r="O74" s="15">
        <f t="shared" si="10"/>
        <v>16.930386882762011</v>
      </c>
      <c r="P74" s="58">
        <f t="shared" si="11"/>
        <v>8.3815665253530813</v>
      </c>
      <c r="Q74" s="101">
        <v>435.2</v>
      </c>
      <c r="R74" s="101">
        <v>455.2</v>
      </c>
      <c r="S74" s="15">
        <f t="shared" si="42"/>
        <v>445.2</v>
      </c>
      <c r="T74" s="15">
        <f t="shared" si="40"/>
        <v>14.142135623730951</v>
      </c>
      <c r="U74" s="15">
        <f t="shared" si="14"/>
        <v>18.610158516251278</v>
      </c>
      <c r="V74" s="58">
        <f t="shared" si="15"/>
        <v>2.0212397069485011</v>
      </c>
      <c r="W74" s="101">
        <v>501.7</v>
      </c>
      <c r="X74" s="101">
        <v>477.7</v>
      </c>
      <c r="Y74" s="15">
        <f t="shared" si="68"/>
        <v>489.7</v>
      </c>
      <c r="Z74" s="15">
        <f t="shared" si="69"/>
        <v>16.970562748477139</v>
      </c>
      <c r="AA74" s="15">
        <f t="shared" si="18"/>
        <v>19.769623162822299</v>
      </c>
      <c r="AB74" s="58">
        <f t="shared" si="19"/>
        <v>2.1479791309070722</v>
      </c>
      <c r="AG74" s="92" t="str">
        <f t="shared" si="28"/>
        <v>HDAC-10</v>
      </c>
      <c r="AH74" s="84">
        <v>100</v>
      </c>
      <c r="AI74" s="23">
        <f t="shared" si="132"/>
        <v>112.01668287185973</v>
      </c>
      <c r="AJ74" s="23">
        <f t="shared" si="133"/>
        <v>123.13057221583531</v>
      </c>
      <c r="AK74" s="23">
        <f t="shared" si="130"/>
        <v>130.80194939790778</v>
      </c>
      <c r="AL74" s="23">
        <v>0</v>
      </c>
      <c r="AM74" s="23">
        <f t="shared" si="143"/>
        <v>4.1907832626765407</v>
      </c>
      <c r="AN74" s="23">
        <f t="shared" si="129"/>
        <v>1.0106198534742505</v>
      </c>
      <c r="AO74" s="23">
        <f t="shared" si="126"/>
        <v>1.0739895654535361</v>
      </c>
      <c r="AQ74" s="38"/>
    </row>
    <row r="75" spans="1:51" x14ac:dyDescent="0.45">
      <c r="B75" s="4" t="s">
        <v>302</v>
      </c>
      <c r="C75" s="14">
        <f t="shared" si="145"/>
        <v>163.72500000000002</v>
      </c>
      <c r="D75" s="81">
        <f t="shared" si="30"/>
        <v>196.47000000000003</v>
      </c>
      <c r="E75" s="101">
        <v>438.9</v>
      </c>
      <c r="F75" s="101">
        <v>398.6</v>
      </c>
      <c r="G75" s="15">
        <f t="shared" ref="G75" si="146">AVERAGE(E75:F75)</f>
        <v>418.75</v>
      </c>
      <c r="H75" s="15">
        <f t="shared" ref="H75" si="147">STDEV(E75:F75)</f>
        <v>28.496403281817834</v>
      </c>
      <c r="I75" s="15">
        <f t="shared" ref="I75" si="148">SQRT((G75-D75*0.5))</f>
        <v>17.902932720646636</v>
      </c>
      <c r="J75" s="58">
        <f t="shared" ref="J75" si="149">(SQRT(G75-D75*0.5+H75)-I75)/I75*100</f>
        <v>4.3507629902000788</v>
      </c>
      <c r="K75" s="101">
        <v>430</v>
      </c>
      <c r="L75" s="101">
        <v>386.3</v>
      </c>
      <c r="M75" s="15">
        <f t="shared" ref="M75" si="150">AVERAGE(K75:L75)</f>
        <v>408.15</v>
      </c>
      <c r="N75" s="15">
        <f t="shared" ref="N75" si="151">STDEV(K75:L75)</f>
        <v>30.900566337852119</v>
      </c>
      <c r="O75" s="15">
        <f t="shared" ref="O75" si="152">SQRT((M75-D75*0.5))</f>
        <v>17.604402858376083</v>
      </c>
      <c r="P75" s="58">
        <f t="shared" ref="P75" si="153">(SQRT(M75-D75*0.5+N75)-O75)/O75*100</f>
        <v>4.8668958801354387</v>
      </c>
      <c r="Q75" s="101">
        <v>391.4</v>
      </c>
      <c r="R75" s="101">
        <v>353.3</v>
      </c>
      <c r="S75" s="15">
        <f t="shared" ref="S75" si="154">AVERAGE(Q75:R75)</f>
        <v>372.35</v>
      </c>
      <c r="T75" s="15">
        <f t="shared" ref="T75" si="155">STDEV(Q75:R75)</f>
        <v>26.940768363207436</v>
      </c>
      <c r="U75" s="15">
        <f t="shared" ref="U75" si="156">SQRT((S75-D75*0.5))</f>
        <v>16.556418694874807</v>
      </c>
      <c r="V75" s="58">
        <f t="shared" ref="V75" si="157">(SQRT(S75-D75*0.5+T75)-U75)/U75*100</f>
        <v>4.7989848271874074</v>
      </c>
      <c r="W75" s="101">
        <v>452.8</v>
      </c>
      <c r="X75" s="101">
        <v>423.2</v>
      </c>
      <c r="Y75" s="15">
        <f t="shared" ref="Y75" si="158">AVERAGE(W75:X75)</f>
        <v>438</v>
      </c>
      <c r="Z75" s="15">
        <f t="shared" ref="Z75" si="159">STDEV(W75:X75)</f>
        <v>20.930360723121822</v>
      </c>
      <c r="AA75" s="15">
        <f t="shared" ref="AA75" si="160">SQRT((Y75-D75*0.5))</f>
        <v>18.432715480905138</v>
      </c>
      <c r="AB75" s="58">
        <f t="shared" ref="AB75" si="161">(SQRT(Y75-D75*0.5+Z75)-AA75)/AA75*100</f>
        <v>3.0340944858781227</v>
      </c>
      <c r="AG75" s="92" t="str">
        <f>B75</f>
        <v>MBD4</v>
      </c>
      <c r="AH75" s="84">
        <v>100</v>
      </c>
      <c r="AI75" s="23">
        <f t="shared" ref="AI75" si="162">(O75/I75)*100</f>
        <v>98.332508606669393</v>
      </c>
      <c r="AJ75" s="23">
        <f t="shared" ref="AJ75" si="163">(U75/I75)*100</f>
        <v>92.478807540739098</v>
      </c>
      <c r="AK75" s="23">
        <f t="shared" ref="AK75" si="164">(AA75/I75)*100</f>
        <v>102.95919539287286</v>
      </c>
      <c r="AL75" s="23">
        <v>0</v>
      </c>
      <c r="AM75" s="23">
        <f t="shared" ref="AM75" si="165">(J75+P75)/2</f>
        <v>4.6088294351677588</v>
      </c>
      <c r="AN75" s="23">
        <f t="shared" ref="AN75" si="166">(J75+V75)/2</f>
        <v>4.5748739086937427</v>
      </c>
      <c r="AO75" s="23">
        <f t="shared" ref="AO75" si="167">(J75+AB75)/2</f>
        <v>3.6924287380391005</v>
      </c>
      <c r="AQ75" s="38"/>
    </row>
    <row r="76" spans="1:51" x14ac:dyDescent="0.45">
      <c r="B76" s="4" t="s">
        <v>307</v>
      </c>
      <c r="C76" s="14">
        <f t="shared" si="145"/>
        <v>192.82500000000002</v>
      </c>
      <c r="D76" s="81">
        <f t="shared" si="30"/>
        <v>231.39000000000001</v>
      </c>
      <c r="E76" s="101">
        <v>485.2</v>
      </c>
      <c r="F76" s="101">
        <v>480.9</v>
      </c>
      <c r="G76" s="15">
        <f t="shared" ref="G76" si="168">AVERAGE(E76:F76)</f>
        <v>483.04999999999995</v>
      </c>
      <c r="H76" s="15">
        <f t="shared" ref="H76" si="169">STDEV(E76:F76)</f>
        <v>3.0405591591021626</v>
      </c>
      <c r="I76" s="15">
        <f t="shared" ref="I76" si="170">SQRT((G76-D76*0.5))</f>
        <v>19.166507245713809</v>
      </c>
      <c r="J76" s="58">
        <f t="shared" ref="J76" si="171">(SQRT(G76-D76*0.5+H76)-I76)/I76*100</f>
        <v>0.4129919920227737</v>
      </c>
      <c r="K76" s="101">
        <v>509.5</v>
      </c>
      <c r="L76" s="101">
        <v>471.6</v>
      </c>
      <c r="M76" s="15">
        <f t="shared" ref="M76" si="172">AVERAGE(K76:L76)</f>
        <v>490.55</v>
      </c>
      <c r="N76" s="15">
        <f t="shared" ref="N76" si="173">STDEV(K76:L76)</f>
        <v>26.799347006970134</v>
      </c>
      <c r="O76" s="15">
        <f t="shared" ref="O76" si="174">SQRT((M76-D76*0.5))</f>
        <v>19.361172485156988</v>
      </c>
      <c r="P76" s="58">
        <f t="shared" ref="P76" si="175">(SQRT(M76-D76*0.5+N76)-O76)/O76*100</f>
        <v>3.5129252386059804</v>
      </c>
      <c r="Q76" s="101">
        <v>429.5</v>
      </c>
      <c r="R76" s="101">
        <v>480.5</v>
      </c>
      <c r="S76" s="15">
        <f t="shared" ref="S76" si="176">AVERAGE(Q76:R76)</f>
        <v>455</v>
      </c>
      <c r="T76" s="15">
        <f t="shared" ref="T76" si="177">STDEV(Q76:R76)</f>
        <v>36.062445840513924</v>
      </c>
      <c r="U76" s="15">
        <f t="shared" ref="U76" si="178">SQRT((S76-D76*0.5))</f>
        <v>18.420233440431748</v>
      </c>
      <c r="V76" s="58">
        <f t="shared" ref="V76" si="179">(SQRT(S76-D76*0.5+T76)-U76)/U76*100</f>
        <v>5.1800015540633817</v>
      </c>
      <c r="W76" s="101">
        <v>526.9</v>
      </c>
      <c r="X76" s="101">
        <v>472.4</v>
      </c>
      <c r="Y76" s="15">
        <f t="shared" ref="Y76" si="180">AVERAGE(W76:X76)</f>
        <v>499.65</v>
      </c>
      <c r="Z76" s="15">
        <f t="shared" ref="Z76" si="181">STDEV(W76:X76)</f>
        <v>38.537319574666839</v>
      </c>
      <c r="AA76" s="15">
        <f t="shared" ref="AA76" si="182">SQRT((Y76-D76*0.5))</f>
        <v>19.594769710307901</v>
      </c>
      <c r="AB76" s="58">
        <f t="shared" ref="AB76" si="183">(SQRT(Y76-D76*0.5+Z76)-AA76)/AA76*100</f>
        <v>4.8984921290101342</v>
      </c>
      <c r="AG76" s="92" t="str">
        <f t="shared" ref="AG76" si="184">B76</f>
        <v>DMAP1</v>
      </c>
      <c r="AH76" s="84">
        <v>100</v>
      </c>
      <c r="AI76" s="23">
        <f t="shared" ref="AI76" si="185">(O76/I76)*100</f>
        <v>101.01565317534164</v>
      </c>
      <c r="AJ76" s="23">
        <f t="shared" ref="AJ76" si="186">(U76/I76)*100</f>
        <v>96.106365151903461</v>
      </c>
      <c r="AK76" s="23">
        <f t="shared" ref="AK76" si="187">(AA76/I76)*100</f>
        <v>102.23443144389212</v>
      </c>
      <c r="AL76" s="23">
        <v>0</v>
      </c>
      <c r="AM76" s="23">
        <f t="shared" ref="AM76" si="188">(J76+P76)/2</f>
        <v>1.962958615314377</v>
      </c>
      <c r="AN76" s="23">
        <f t="shared" ref="AN76" si="189">(J76+V76)/2</f>
        <v>2.7964967730430779</v>
      </c>
      <c r="AO76" s="23">
        <f t="shared" ref="AO76" si="190">(J76+AB76)/2</f>
        <v>2.6557420605164541</v>
      </c>
      <c r="AQ76" s="38"/>
    </row>
    <row r="77" spans="1:51" x14ac:dyDescent="0.45">
      <c r="B77" s="4" t="s">
        <v>320</v>
      </c>
      <c r="C77" s="14">
        <f t="shared" si="145"/>
        <v>105.62</v>
      </c>
      <c r="D77" s="81">
        <f t="shared" si="30"/>
        <v>126.744</v>
      </c>
      <c r="E77" s="101">
        <v>296.8</v>
      </c>
      <c r="F77" s="101">
        <v>326.39999999999998</v>
      </c>
      <c r="G77" s="15">
        <f t="shared" ref="G77" si="191">AVERAGE(E77:F77)</f>
        <v>311.60000000000002</v>
      </c>
      <c r="H77" s="15">
        <f t="shared" ref="H77" si="192">STDEV(E77:F77)</f>
        <v>20.930360723121783</v>
      </c>
      <c r="I77" s="15">
        <f t="shared" ref="I77" si="193">SQRT((G77-D77*0.5))</f>
        <v>15.755253092222924</v>
      </c>
      <c r="J77" s="58">
        <f t="shared" ref="J77" si="194">(SQRT(G77-D77*0.5+H77)-I77)/I77*100</f>
        <v>4.1306437437865506</v>
      </c>
      <c r="K77" s="101">
        <v>251.9</v>
      </c>
      <c r="L77" s="101">
        <v>248.9</v>
      </c>
      <c r="M77" s="15">
        <f t="shared" ref="M77" si="195">AVERAGE(K77:L77)</f>
        <v>250.4</v>
      </c>
      <c r="N77" s="15">
        <f t="shared" ref="N77" si="196">STDEV(K77:L77)</f>
        <v>2.1213203435596424</v>
      </c>
      <c r="O77" s="15">
        <f t="shared" ref="O77" si="197">SQRT((M77-D77*0.5))</f>
        <v>13.675818074250623</v>
      </c>
      <c r="P77" s="58">
        <f t="shared" ref="P77" si="198">(SQRT(M77-D77*0.5+N77)-O77)/O77*100</f>
        <v>0.56551400704150756</v>
      </c>
      <c r="Q77" s="101">
        <v>271.89999999999998</v>
      </c>
      <c r="R77" s="101">
        <v>243.7</v>
      </c>
      <c r="S77" s="15">
        <f t="shared" ref="S77" si="199">AVERAGE(Q77:R77)</f>
        <v>257.79999999999995</v>
      </c>
      <c r="T77" s="15">
        <f t="shared" ref="T77" si="200">STDEV(Q77:R77)</f>
        <v>19.940411229460633</v>
      </c>
      <c r="U77" s="15">
        <f t="shared" ref="U77" si="201">SQRT((S77-D77*0.5))</f>
        <v>13.943744116986654</v>
      </c>
      <c r="V77" s="58">
        <f t="shared" ref="V77" si="202">(SQRT(S77-D77*0.5+T77)-U77)/U77*100</f>
        <v>5.0028266245495852</v>
      </c>
      <c r="W77" s="101">
        <v>244.9</v>
      </c>
      <c r="X77" s="101">
        <v>227.9</v>
      </c>
      <c r="Y77" s="15">
        <f t="shared" ref="Y77" si="203">AVERAGE(W77:X77)</f>
        <v>236.4</v>
      </c>
      <c r="Z77" s="15">
        <f t="shared" ref="Z77" si="204">STDEV(W77:X77)</f>
        <v>12.020815280171307</v>
      </c>
      <c r="AA77" s="15">
        <f t="shared" ref="AA77" si="205">SQRT((Y77-D77*0.5))</f>
        <v>13.154010795190949</v>
      </c>
      <c r="AB77" s="58">
        <f t="shared" ref="AB77" si="206">(SQRT(Y77-D77*0.5+Z77)-AA77)/AA77*100</f>
        <v>3.4153391506751918</v>
      </c>
      <c r="AG77" s="92" t="str">
        <f t="shared" ref="AG77" si="207">B77</f>
        <v>DNMT1</v>
      </c>
      <c r="AH77" s="84">
        <v>100</v>
      </c>
      <c r="AI77" s="23">
        <f t="shared" ref="AI77" si="208">(O77/I77)*100</f>
        <v>86.801640025708323</v>
      </c>
      <c r="AJ77" s="23">
        <f t="shared" ref="AJ77" si="209">(U77/I77)*100</f>
        <v>88.502190573311296</v>
      </c>
      <c r="AK77" s="23">
        <f t="shared" ref="AK77" si="210">(AA77/I77)*100</f>
        <v>83.489682572500243</v>
      </c>
      <c r="AL77" s="23">
        <v>0</v>
      </c>
      <c r="AM77" s="23">
        <f t="shared" ref="AM77" si="211">(J77+P77)/2</f>
        <v>2.3480788754140289</v>
      </c>
      <c r="AN77" s="23">
        <f t="shared" ref="AN77" si="212">(J77+V77)/2</f>
        <v>4.5667351841680679</v>
      </c>
      <c r="AO77" s="23">
        <f t="shared" ref="AO77" si="213">(J77+AB77)/2</f>
        <v>3.7729914472308712</v>
      </c>
      <c r="AQ77" s="38"/>
    </row>
    <row r="78" spans="1:51" x14ac:dyDescent="0.45">
      <c r="B78" s="4"/>
      <c r="C78" s="14">
        <f t="shared" si="145"/>
        <v>0</v>
      </c>
      <c r="D78" s="81">
        <f t="shared" si="30"/>
        <v>0</v>
      </c>
      <c r="E78" s="101"/>
      <c r="F78" s="101"/>
      <c r="J78" s="58"/>
      <c r="K78" s="101"/>
      <c r="L78" s="101"/>
      <c r="P78" s="58"/>
      <c r="Q78" s="101"/>
      <c r="R78" s="101"/>
      <c r="V78" s="58"/>
      <c r="W78" s="101"/>
      <c r="X78" s="101"/>
      <c r="AB78" s="58"/>
      <c r="AG78" s="92"/>
      <c r="AH78" s="84"/>
      <c r="AQ78" s="38"/>
    </row>
    <row r="79" spans="1:51" x14ac:dyDescent="0.45">
      <c r="B79" s="11"/>
      <c r="C79" s="14">
        <f t="shared" si="145"/>
        <v>0</v>
      </c>
      <c r="D79" s="81">
        <f t="shared" si="30"/>
        <v>0</v>
      </c>
      <c r="E79" s="101"/>
      <c r="F79" s="101"/>
      <c r="J79" s="58"/>
      <c r="K79" s="101"/>
      <c r="L79" s="101"/>
      <c r="P79" s="58"/>
      <c r="Q79" s="101"/>
      <c r="R79" s="101"/>
      <c r="V79" s="58"/>
      <c r="W79" s="101"/>
      <c r="X79" s="101"/>
      <c r="AB79" s="58"/>
      <c r="AG79" s="92"/>
      <c r="AH79" s="84"/>
      <c r="AQ79" s="38"/>
    </row>
    <row r="80" spans="1:51" s="44" customFormat="1" x14ac:dyDescent="0.45">
      <c r="A80" s="49" t="s">
        <v>147</v>
      </c>
      <c r="B80" s="5" t="s">
        <v>249</v>
      </c>
      <c r="C80" s="14">
        <f t="shared" si="145"/>
        <v>133.78</v>
      </c>
      <c r="D80" s="81">
        <f t="shared" si="30"/>
        <v>160.536</v>
      </c>
      <c r="E80" s="52">
        <f t="shared" ref="E80:Z80" si="214">AVERAGE(E81:E82)</f>
        <v>342.15</v>
      </c>
      <c r="F80" s="52">
        <f t="shared" si="214"/>
        <v>348.95</v>
      </c>
      <c r="G80" s="52">
        <f t="shared" si="214"/>
        <v>345.54999999999995</v>
      </c>
      <c r="H80" s="52">
        <f t="shared" si="214"/>
        <v>4.8083261120685314</v>
      </c>
      <c r="I80" s="52">
        <f t="shared" si="7"/>
        <v>16.287479854170194</v>
      </c>
      <c r="J80" s="52">
        <f t="shared" si="124"/>
        <v>0.90219713869828944</v>
      </c>
      <c r="K80" s="52">
        <f t="shared" si="214"/>
        <v>343.15</v>
      </c>
      <c r="L80" s="52">
        <f t="shared" si="214"/>
        <v>343.15</v>
      </c>
      <c r="M80" s="52">
        <f t="shared" si="214"/>
        <v>343.15</v>
      </c>
      <c r="N80" s="52">
        <f t="shared" si="214"/>
        <v>0</v>
      </c>
      <c r="O80" s="52">
        <f t="shared" si="10"/>
        <v>16.21363623620562</v>
      </c>
      <c r="P80" s="52">
        <f t="shared" si="11"/>
        <v>0</v>
      </c>
      <c r="Q80" s="52">
        <f t="shared" si="214"/>
        <v>322.14999999999998</v>
      </c>
      <c r="R80" s="52">
        <f t="shared" si="214"/>
        <v>322.14999999999998</v>
      </c>
      <c r="S80" s="52">
        <f t="shared" si="214"/>
        <v>322.14999999999998</v>
      </c>
      <c r="T80" s="52">
        <f t="shared" si="214"/>
        <v>0</v>
      </c>
      <c r="U80" s="52">
        <f t="shared" si="14"/>
        <v>15.552556060017915</v>
      </c>
      <c r="V80" s="52">
        <f t="shared" si="15"/>
        <v>0</v>
      </c>
      <c r="W80" s="52">
        <f t="shared" si="214"/>
        <v>326.95000000000005</v>
      </c>
      <c r="X80" s="52">
        <f t="shared" si="214"/>
        <v>326.95000000000005</v>
      </c>
      <c r="Y80" s="52">
        <f t="shared" si="214"/>
        <v>326.95000000000005</v>
      </c>
      <c r="Z80" s="52">
        <f t="shared" si="214"/>
        <v>0</v>
      </c>
      <c r="AA80" s="52">
        <f t="shared" si="18"/>
        <v>15.70611345941446</v>
      </c>
      <c r="AB80" s="52">
        <f t="shared" si="19"/>
        <v>0</v>
      </c>
      <c r="AC80" s="52"/>
      <c r="AD80" s="46"/>
      <c r="AE80" s="46"/>
      <c r="AF80" s="94"/>
      <c r="AG80" s="93" t="str">
        <f t="shared" si="28"/>
        <v>DOHH</v>
      </c>
      <c r="AH80" s="87">
        <v>100</v>
      </c>
      <c r="AI80" s="79">
        <f t="shared" si="132"/>
        <v>99.546623427161649</v>
      </c>
      <c r="AJ80" s="79">
        <f t="shared" si="133"/>
        <v>95.487799213061749</v>
      </c>
      <c r="AK80" s="79">
        <f t="shared" si="130"/>
        <v>96.430593314859067</v>
      </c>
      <c r="AL80" s="79">
        <v>0</v>
      </c>
      <c r="AM80" s="79">
        <f t="shared" si="143"/>
        <v>0.45109856934914472</v>
      </c>
      <c r="AN80" s="79">
        <f t="shared" si="129"/>
        <v>0.45109856934914472</v>
      </c>
      <c r="AO80" s="79">
        <f t="shared" si="126"/>
        <v>0.45109856934914472</v>
      </c>
      <c r="AQ80" s="47"/>
      <c r="AR80" s="58"/>
      <c r="AS80" s="58"/>
      <c r="AT80" s="58"/>
      <c r="AU80" s="58"/>
      <c r="AV80" s="58"/>
      <c r="AW80" s="58"/>
      <c r="AX80" s="58"/>
      <c r="AY80" s="58"/>
    </row>
    <row r="81" spans="1:51" outlineLevel="1" x14ac:dyDescent="0.45">
      <c r="B81" s="3" t="s">
        <v>136</v>
      </c>
      <c r="C81" s="14">
        <f t="shared" si="145"/>
        <v>133.65</v>
      </c>
      <c r="D81" s="81">
        <f t="shared" si="30"/>
        <v>160.38</v>
      </c>
      <c r="E81" s="101">
        <v>367.4</v>
      </c>
      <c r="F81" s="101">
        <v>367.4</v>
      </c>
      <c r="G81" s="15">
        <f t="shared" si="125"/>
        <v>367.4</v>
      </c>
      <c r="H81" s="15">
        <f t="shared" si="0"/>
        <v>0</v>
      </c>
      <c r="I81" s="15">
        <f t="shared" si="7"/>
        <v>16.947271166769003</v>
      </c>
      <c r="J81" s="58">
        <f t="shared" si="124"/>
        <v>0</v>
      </c>
      <c r="K81" s="101">
        <v>339.5</v>
      </c>
      <c r="L81" s="101">
        <v>339.5</v>
      </c>
      <c r="M81" s="15">
        <f t="shared" si="72"/>
        <v>339.5</v>
      </c>
      <c r="N81" s="15">
        <f t="shared" si="71"/>
        <v>0</v>
      </c>
      <c r="O81" s="15">
        <f t="shared" si="10"/>
        <v>16.103105290595352</v>
      </c>
      <c r="P81" s="58">
        <f t="shared" si="11"/>
        <v>0</v>
      </c>
      <c r="Q81" s="101">
        <v>303</v>
      </c>
      <c r="R81" s="101">
        <v>303</v>
      </c>
      <c r="S81" s="15">
        <f t="shared" si="42"/>
        <v>303</v>
      </c>
      <c r="T81" s="15">
        <f t="shared" si="40"/>
        <v>0</v>
      </c>
      <c r="U81" s="15">
        <f t="shared" si="14"/>
        <v>14.926821496889417</v>
      </c>
      <c r="V81" s="58">
        <f t="shared" si="15"/>
        <v>0</v>
      </c>
      <c r="W81" s="101">
        <v>326.60000000000002</v>
      </c>
      <c r="X81" s="101">
        <v>326.60000000000002</v>
      </c>
      <c r="Y81" s="15">
        <f t="shared" si="68"/>
        <v>326.60000000000002</v>
      </c>
      <c r="Z81" s="15">
        <f t="shared" si="69"/>
        <v>0</v>
      </c>
      <c r="AA81" s="15">
        <f t="shared" si="18"/>
        <v>15.697452022541748</v>
      </c>
      <c r="AB81" s="58">
        <f t="shared" si="19"/>
        <v>0</v>
      </c>
      <c r="AG81" s="92" t="str">
        <f t="shared" si="28"/>
        <v>DOHH-1</v>
      </c>
      <c r="AH81" s="84">
        <v>100</v>
      </c>
      <c r="AI81" s="23">
        <f t="shared" si="132"/>
        <v>95.018868419188735</v>
      </c>
      <c r="AJ81" s="23">
        <f t="shared" si="133"/>
        <v>88.078023594492436</v>
      </c>
      <c r="AK81" s="23">
        <f t="shared" si="130"/>
        <v>92.625248443077041</v>
      </c>
      <c r="AL81" s="23">
        <v>0</v>
      </c>
      <c r="AM81" s="23">
        <f t="shared" si="143"/>
        <v>0</v>
      </c>
      <c r="AN81" s="23">
        <f t="shared" si="129"/>
        <v>0</v>
      </c>
      <c r="AO81" s="23">
        <f t="shared" si="126"/>
        <v>0</v>
      </c>
      <c r="AQ81" s="41"/>
    </row>
    <row r="82" spans="1:51" outlineLevel="1" x14ac:dyDescent="0.45">
      <c r="B82" s="3" t="s">
        <v>137</v>
      </c>
      <c r="C82" s="14">
        <f t="shared" si="145"/>
        <v>133.91</v>
      </c>
      <c r="D82" s="81">
        <f t="shared" si="30"/>
        <v>160.69199999999998</v>
      </c>
      <c r="E82" s="101">
        <v>316.89999999999998</v>
      </c>
      <c r="F82" s="101">
        <v>330.5</v>
      </c>
      <c r="G82" s="15">
        <f t="shared" si="125"/>
        <v>323.7</v>
      </c>
      <c r="H82" s="15">
        <f t="shared" si="0"/>
        <v>9.6166522241370629</v>
      </c>
      <c r="I82" s="15">
        <f t="shared" si="7"/>
        <v>15.599807691122349</v>
      </c>
      <c r="J82" s="58">
        <f t="shared" si="124"/>
        <v>1.956712988539784</v>
      </c>
      <c r="K82" s="101">
        <v>346.8</v>
      </c>
      <c r="L82" s="101">
        <v>346.8</v>
      </c>
      <c r="M82" s="15">
        <f t="shared" si="72"/>
        <v>346.8</v>
      </c>
      <c r="N82" s="15">
        <f t="shared" si="71"/>
        <v>0</v>
      </c>
      <c r="O82" s="15">
        <f t="shared" si="10"/>
        <v>16.323418759561367</v>
      </c>
      <c r="P82" s="58">
        <f t="shared" si="11"/>
        <v>0</v>
      </c>
      <c r="Q82" s="101">
        <v>341.3</v>
      </c>
      <c r="R82" s="101">
        <v>341.3</v>
      </c>
      <c r="S82" s="15">
        <f t="shared" si="42"/>
        <v>341.3</v>
      </c>
      <c r="T82" s="15">
        <f t="shared" si="40"/>
        <v>0</v>
      </c>
      <c r="U82" s="15">
        <f t="shared" si="14"/>
        <v>16.154070694410123</v>
      </c>
      <c r="V82" s="58">
        <f t="shared" si="15"/>
        <v>0</v>
      </c>
      <c r="W82" s="101">
        <v>327.3</v>
      </c>
      <c r="X82" s="101">
        <v>327.3</v>
      </c>
      <c r="Y82" s="15">
        <f t="shared" si="68"/>
        <v>327.3</v>
      </c>
      <c r="Z82" s="15">
        <f t="shared" si="69"/>
        <v>0</v>
      </c>
      <c r="AA82" s="15">
        <f t="shared" si="18"/>
        <v>15.714770122403955</v>
      </c>
      <c r="AB82" s="58">
        <f t="shared" si="19"/>
        <v>0</v>
      </c>
      <c r="AG82" s="92" t="str">
        <f t="shared" si="28"/>
        <v>DOHH-2</v>
      </c>
      <c r="AH82" s="84">
        <v>100</v>
      </c>
      <c r="AI82" s="23">
        <f t="shared" si="132"/>
        <v>104.63858967217151</v>
      </c>
      <c r="AJ82" s="23">
        <f t="shared" si="133"/>
        <v>103.55301176951815</v>
      </c>
      <c r="AK82" s="23">
        <f t="shared" si="130"/>
        <v>100.73694774677915</v>
      </c>
      <c r="AL82" s="23">
        <v>0</v>
      </c>
      <c r="AM82" s="23">
        <f t="shared" si="143"/>
        <v>0.97835649426989202</v>
      </c>
      <c r="AN82" s="23">
        <f t="shared" si="129"/>
        <v>0.97835649426989202</v>
      </c>
      <c r="AO82" s="23">
        <f t="shared" si="126"/>
        <v>0.97835649426989202</v>
      </c>
      <c r="AQ82" s="41"/>
    </row>
    <row r="83" spans="1:51" s="5" customFormat="1" x14ac:dyDescent="0.45">
      <c r="A83" s="50"/>
      <c r="B83" s="5" t="s">
        <v>250</v>
      </c>
      <c r="C83" s="14">
        <f t="shared" si="145"/>
        <v>131.34</v>
      </c>
      <c r="D83" s="81">
        <f t="shared" si="30"/>
        <v>157.608</v>
      </c>
      <c r="E83" s="52">
        <f t="shared" ref="E83:AO83" si="215">AVERAGE(E84:E85)</f>
        <v>324.85000000000002</v>
      </c>
      <c r="F83" s="52">
        <f t="shared" si="215"/>
        <v>314.10000000000002</v>
      </c>
      <c r="G83" s="52">
        <f t="shared" si="215"/>
        <v>319.47500000000002</v>
      </c>
      <c r="H83" s="52">
        <f t="shared" si="215"/>
        <v>7.601397897755386</v>
      </c>
      <c r="I83" s="52">
        <f t="shared" si="7"/>
        <v>15.513574700886963</v>
      </c>
      <c r="J83" s="52">
        <f t="shared" si="124"/>
        <v>1.5669329613481091</v>
      </c>
      <c r="K83" s="52">
        <f t="shared" si="215"/>
        <v>342.05</v>
      </c>
      <c r="L83" s="52">
        <f t="shared" si="215"/>
        <v>352.25</v>
      </c>
      <c r="M83" s="52">
        <f t="shared" si="215"/>
        <v>347.15</v>
      </c>
      <c r="N83" s="52">
        <f t="shared" si="215"/>
        <v>7.2124891681027767</v>
      </c>
      <c r="O83" s="52">
        <f t="shared" si="10"/>
        <v>16.381269792052141</v>
      </c>
      <c r="P83" s="52">
        <f t="shared" si="11"/>
        <v>1.3349679461767319</v>
      </c>
      <c r="Q83" s="52">
        <f t="shared" si="215"/>
        <v>330.29999999999995</v>
      </c>
      <c r="R83" s="52">
        <f t="shared" si="215"/>
        <v>315.5</v>
      </c>
      <c r="S83" s="52">
        <f t="shared" si="215"/>
        <v>322.89999999999998</v>
      </c>
      <c r="T83" s="52">
        <f t="shared" si="215"/>
        <v>10.465180361560892</v>
      </c>
      <c r="U83" s="52">
        <f t="shared" si="14"/>
        <v>15.623571934740147</v>
      </c>
      <c r="V83" s="52">
        <f t="shared" si="15"/>
        <v>2.1211640796724671</v>
      </c>
      <c r="W83" s="52">
        <f t="shared" si="215"/>
        <v>328.05</v>
      </c>
      <c r="X83" s="52">
        <f t="shared" si="215"/>
        <v>319.70000000000005</v>
      </c>
      <c r="Y83" s="52">
        <f t="shared" si="215"/>
        <v>323.875</v>
      </c>
      <c r="Z83" s="52">
        <f t="shared" si="215"/>
        <v>5.9043416229076682</v>
      </c>
      <c r="AA83" s="52">
        <f t="shared" si="215"/>
        <v>15.650030393540682</v>
      </c>
      <c r="AB83" s="52">
        <f t="shared" si="215"/>
        <v>1.1353934186006105</v>
      </c>
      <c r="AC83" s="52" t="e">
        <f t="shared" si="215"/>
        <v>#DIV/0!</v>
      </c>
      <c r="AD83" s="46"/>
      <c r="AE83" s="46"/>
      <c r="AF83" s="94"/>
      <c r="AG83" s="93" t="str">
        <f t="shared" si="28"/>
        <v>DHS</v>
      </c>
      <c r="AH83" s="87">
        <f t="shared" si="215"/>
        <v>100</v>
      </c>
      <c r="AI83" s="52">
        <f t="shared" si="215"/>
        <v>105.99675539588418</v>
      </c>
      <c r="AJ83" s="52">
        <f t="shared" si="215"/>
        <v>101.53051813049916</v>
      </c>
      <c r="AK83" s="52">
        <f t="shared" si="215"/>
        <v>101.76254469637523</v>
      </c>
      <c r="AL83" s="52">
        <f t="shared" si="215"/>
        <v>0</v>
      </c>
      <c r="AM83" s="52">
        <f t="shared" si="215"/>
        <v>1.2594507498583749</v>
      </c>
      <c r="AN83" s="52">
        <f t="shared" si="215"/>
        <v>1.6637001424441231</v>
      </c>
      <c r="AO83" s="52">
        <f t="shared" si="215"/>
        <v>1.2346154718679894</v>
      </c>
      <c r="AQ83" s="47"/>
      <c r="AR83" s="52"/>
      <c r="AS83" s="52"/>
      <c r="AT83" s="52"/>
      <c r="AU83" s="52"/>
      <c r="AV83" s="52"/>
      <c r="AW83" s="52"/>
      <c r="AX83" s="52"/>
      <c r="AY83" s="52"/>
    </row>
    <row r="84" spans="1:51" outlineLevel="1" x14ac:dyDescent="0.45">
      <c r="B84" s="3" t="s">
        <v>138</v>
      </c>
      <c r="C84" s="14">
        <f t="shared" si="145"/>
        <v>118.42000000000002</v>
      </c>
      <c r="D84" s="81">
        <f t="shared" ref="D84:D154" si="216">C84*1.2</f>
        <v>142.10400000000001</v>
      </c>
      <c r="E84" s="101">
        <v>271.2</v>
      </c>
      <c r="F84" s="101">
        <v>271.2</v>
      </c>
      <c r="G84" s="15">
        <f t="shared" si="125"/>
        <v>271.2</v>
      </c>
      <c r="H84" s="15">
        <f t="shared" si="0"/>
        <v>0</v>
      </c>
      <c r="I84" s="15">
        <f t="shared" si="7"/>
        <v>14.147367246240552</v>
      </c>
      <c r="J84" s="58">
        <f t="shared" si="124"/>
        <v>0</v>
      </c>
      <c r="K84" s="101">
        <v>307</v>
      </c>
      <c r="L84" s="101">
        <v>307</v>
      </c>
      <c r="M84" s="15">
        <f t="shared" si="72"/>
        <v>307</v>
      </c>
      <c r="N84" s="15">
        <f t="shared" si="71"/>
        <v>0</v>
      </c>
      <c r="O84" s="15">
        <f t="shared" si="10"/>
        <v>15.360598946655692</v>
      </c>
      <c r="P84" s="58">
        <f t="shared" si="11"/>
        <v>0</v>
      </c>
      <c r="Q84" s="101">
        <v>301.89999999999998</v>
      </c>
      <c r="R84" s="101">
        <v>301.89999999999998</v>
      </c>
      <c r="S84" s="15">
        <f t="shared" si="42"/>
        <v>301.89999999999998</v>
      </c>
      <c r="T84" s="15">
        <f t="shared" si="40"/>
        <v>0</v>
      </c>
      <c r="U84" s="15">
        <f t="shared" si="14"/>
        <v>15.19368289783619</v>
      </c>
      <c r="V84" s="58">
        <f t="shared" si="15"/>
        <v>0</v>
      </c>
      <c r="W84" s="101">
        <v>304.10000000000002</v>
      </c>
      <c r="X84" s="101">
        <v>304.10000000000002</v>
      </c>
      <c r="Y84" s="15">
        <f t="shared" si="68"/>
        <v>304.10000000000002</v>
      </c>
      <c r="Z84" s="15">
        <f t="shared" si="69"/>
        <v>0</v>
      </c>
      <c r="AA84" s="15">
        <f t="shared" si="18"/>
        <v>15.265909733782655</v>
      </c>
      <c r="AB84" s="58">
        <f t="shared" si="19"/>
        <v>0</v>
      </c>
      <c r="AG84" s="92" t="str">
        <f t="shared" si="28"/>
        <v>DHS-1</v>
      </c>
      <c r="AH84" s="84">
        <v>100</v>
      </c>
      <c r="AI84" s="23">
        <f t="shared" si="132"/>
        <v>108.5756712135789</v>
      </c>
      <c r="AJ84" s="23">
        <f t="shared" si="133"/>
        <v>107.39583297290653</v>
      </c>
      <c r="AK84" s="23">
        <f t="shared" si="130"/>
        <v>107.90636496581607</v>
      </c>
      <c r="AL84" s="23">
        <v>0</v>
      </c>
      <c r="AM84" s="23">
        <f t="shared" si="143"/>
        <v>0</v>
      </c>
      <c r="AN84" s="23">
        <f t="shared" si="129"/>
        <v>0</v>
      </c>
      <c r="AO84" s="23">
        <f t="shared" si="126"/>
        <v>0</v>
      </c>
      <c r="AQ84" s="41"/>
    </row>
    <row r="85" spans="1:51" outlineLevel="1" x14ac:dyDescent="0.45">
      <c r="B85" s="3" t="s">
        <v>139</v>
      </c>
      <c r="C85" s="14">
        <f t="shared" si="145"/>
        <v>144.26</v>
      </c>
      <c r="D85" s="81">
        <f t="shared" si="216"/>
        <v>173.11199999999999</v>
      </c>
      <c r="E85" s="101">
        <v>378.5</v>
      </c>
      <c r="F85" s="101">
        <v>357</v>
      </c>
      <c r="G85" s="15">
        <f t="shared" si="125"/>
        <v>367.75</v>
      </c>
      <c r="H85" s="15">
        <f t="shared" si="0"/>
        <v>15.202795795510772</v>
      </c>
      <c r="I85" s="15">
        <f t="shared" si="7"/>
        <v>16.768840150708098</v>
      </c>
      <c r="J85" s="58">
        <f t="shared" si="124"/>
        <v>2.6676750502707369</v>
      </c>
      <c r="K85" s="101">
        <v>377.1</v>
      </c>
      <c r="L85" s="101">
        <v>397.5</v>
      </c>
      <c r="M85" s="15">
        <f t="shared" si="72"/>
        <v>387.3</v>
      </c>
      <c r="N85" s="15">
        <f t="shared" si="71"/>
        <v>14.424978336205553</v>
      </c>
      <c r="O85" s="15">
        <f t="shared" si="10"/>
        <v>17.341972206182319</v>
      </c>
      <c r="P85" s="58">
        <f t="shared" si="11"/>
        <v>2.3701279491627627</v>
      </c>
      <c r="Q85" s="101">
        <v>358.7</v>
      </c>
      <c r="R85" s="101">
        <v>329.1</v>
      </c>
      <c r="S85" s="15">
        <f t="shared" si="42"/>
        <v>343.9</v>
      </c>
      <c r="T85" s="15">
        <f t="shared" si="40"/>
        <v>20.930360723121783</v>
      </c>
      <c r="U85" s="15">
        <f t="shared" si="14"/>
        <v>16.041945019230056</v>
      </c>
      <c r="V85" s="58">
        <f t="shared" si="15"/>
        <v>3.9871255195057556</v>
      </c>
      <c r="W85" s="101">
        <v>352</v>
      </c>
      <c r="X85" s="101">
        <v>335.3</v>
      </c>
      <c r="Y85" s="15">
        <f t="shared" si="68"/>
        <v>343.65</v>
      </c>
      <c r="Z85" s="15">
        <f t="shared" si="69"/>
        <v>11.808683245815336</v>
      </c>
      <c r="AA85" s="15">
        <f t="shared" si="18"/>
        <v>16.034151053298707</v>
      </c>
      <c r="AB85" s="58">
        <f t="shared" si="19"/>
        <v>2.270786837201221</v>
      </c>
      <c r="AG85" s="92" t="str">
        <f t="shared" si="28"/>
        <v>DHS-2</v>
      </c>
      <c r="AH85" s="84">
        <v>100</v>
      </c>
      <c r="AI85" s="23">
        <f t="shared" si="132"/>
        <v>103.41783957818944</v>
      </c>
      <c r="AJ85" s="23">
        <f t="shared" si="133"/>
        <v>95.665203288091774</v>
      </c>
      <c r="AK85" s="23">
        <f t="shared" si="130"/>
        <v>95.618724426934392</v>
      </c>
      <c r="AL85" s="23">
        <v>0</v>
      </c>
      <c r="AM85" s="23">
        <f t="shared" si="143"/>
        <v>2.5189014997167498</v>
      </c>
      <c r="AN85" s="23">
        <f t="shared" si="129"/>
        <v>3.3274002848882462</v>
      </c>
      <c r="AO85" s="23">
        <f t="shared" si="126"/>
        <v>2.4692309437359787</v>
      </c>
      <c r="AQ85" s="41"/>
    </row>
    <row r="86" spans="1:51" s="5" customFormat="1" x14ac:dyDescent="0.45">
      <c r="A86" s="50"/>
      <c r="B86" s="5" t="s">
        <v>309</v>
      </c>
      <c r="C86" s="14">
        <f t="shared" si="145"/>
        <v>139.07</v>
      </c>
      <c r="D86" s="81">
        <f t="shared" si="216"/>
        <v>166.88399999999999</v>
      </c>
      <c r="E86" s="52">
        <f t="shared" ref="E86:Z86" si="217">AVERAGE(E87:E88)</f>
        <v>337.29999999999995</v>
      </c>
      <c r="F86" s="52">
        <f t="shared" si="217"/>
        <v>364.65</v>
      </c>
      <c r="G86" s="52">
        <f t="shared" si="217"/>
        <v>350.97500000000002</v>
      </c>
      <c r="H86" s="52">
        <f t="shared" si="217"/>
        <v>19.339370465452092</v>
      </c>
      <c r="I86" s="52">
        <f t="shared" si="7"/>
        <v>16.356436042121157</v>
      </c>
      <c r="J86" s="52">
        <f t="shared" si="124"/>
        <v>3.5513299901936599</v>
      </c>
      <c r="K86" s="52">
        <f t="shared" si="217"/>
        <v>337.70000000000005</v>
      </c>
      <c r="L86" s="52">
        <f t="shared" si="217"/>
        <v>336.35</v>
      </c>
      <c r="M86" s="52">
        <f t="shared" si="217"/>
        <v>337.02500000000003</v>
      </c>
      <c r="N86" s="52">
        <f t="shared" si="217"/>
        <v>0.95459415460183517</v>
      </c>
      <c r="O86" s="52">
        <f t="shared" si="10"/>
        <v>15.924289623088372</v>
      </c>
      <c r="P86" s="52">
        <f t="shared" si="11"/>
        <v>0.18804444049263561</v>
      </c>
      <c r="Q86" s="52">
        <f t="shared" si="217"/>
        <v>328.79999999999995</v>
      </c>
      <c r="R86" s="52">
        <f t="shared" si="217"/>
        <v>337.04999999999995</v>
      </c>
      <c r="S86" s="52">
        <f t="shared" si="217"/>
        <v>332.92499999999995</v>
      </c>
      <c r="T86" s="52">
        <f t="shared" si="217"/>
        <v>5.8336309447890171</v>
      </c>
      <c r="U86" s="52">
        <f t="shared" si="14"/>
        <v>15.795030864167375</v>
      </c>
      <c r="V86" s="52">
        <f t="shared" si="15"/>
        <v>1.1623882465274396</v>
      </c>
      <c r="W86" s="52">
        <f t="shared" si="217"/>
        <v>376.95</v>
      </c>
      <c r="X86" s="52">
        <f t="shared" si="217"/>
        <v>362.6</v>
      </c>
      <c r="Y86" s="52">
        <f t="shared" si="217"/>
        <v>369.77499999999998</v>
      </c>
      <c r="Z86" s="52">
        <f t="shared" si="217"/>
        <v>10.146982310026953</v>
      </c>
      <c r="AA86" s="52">
        <f t="shared" si="18"/>
        <v>16.921377012524719</v>
      </c>
      <c r="AB86" s="52">
        <f t="shared" si="19"/>
        <v>1.756459143909642</v>
      </c>
      <c r="AC86" s="52"/>
      <c r="AD86" s="46"/>
      <c r="AE86" s="46"/>
      <c r="AF86" s="94"/>
      <c r="AG86" s="93" t="str">
        <f t="shared" si="28"/>
        <v>eIF5A1</v>
      </c>
      <c r="AH86" s="87">
        <v>100</v>
      </c>
      <c r="AI86" s="79">
        <f t="shared" si="132"/>
        <v>97.357942659880663</v>
      </c>
      <c r="AJ86" s="79">
        <f t="shared" si="133"/>
        <v>96.567680291060668</v>
      </c>
      <c r="AK86" s="79">
        <f t="shared" si="130"/>
        <v>103.4539368414288</v>
      </c>
      <c r="AL86" s="79">
        <v>0</v>
      </c>
      <c r="AM86" s="79">
        <f t="shared" si="143"/>
        <v>1.8696872153431479</v>
      </c>
      <c r="AN86" s="79">
        <f t="shared" si="129"/>
        <v>2.3568591183605498</v>
      </c>
      <c r="AO86" s="79">
        <f t="shared" si="126"/>
        <v>2.6538945670516512</v>
      </c>
      <c r="AQ86" s="47"/>
      <c r="AR86" s="52"/>
      <c r="AS86" s="52"/>
      <c r="AT86" s="52"/>
      <c r="AU86" s="52"/>
      <c r="AV86" s="52"/>
      <c r="AW86" s="52"/>
      <c r="AX86" s="52"/>
      <c r="AY86" s="52"/>
    </row>
    <row r="87" spans="1:51" outlineLevel="1" x14ac:dyDescent="0.45">
      <c r="B87" s="3" t="s">
        <v>230</v>
      </c>
      <c r="C87" s="14">
        <f t="shared" si="145"/>
        <v>137.5</v>
      </c>
      <c r="D87" s="81">
        <f t="shared" si="216"/>
        <v>165</v>
      </c>
      <c r="E87" s="101">
        <v>329.2</v>
      </c>
      <c r="F87" s="101">
        <v>359.2</v>
      </c>
      <c r="G87" s="15">
        <f t="shared" si="125"/>
        <v>344.2</v>
      </c>
      <c r="H87" s="15">
        <f t="shared" si="0"/>
        <v>21.213203435596427</v>
      </c>
      <c r="I87" s="15">
        <f t="shared" si="7"/>
        <v>16.17714437099453</v>
      </c>
      <c r="J87" s="58">
        <f t="shared" si="124"/>
        <v>3.9739987329429063</v>
      </c>
      <c r="K87" s="101">
        <v>337.6</v>
      </c>
      <c r="L87" s="101">
        <v>337.6</v>
      </c>
      <c r="M87" s="15">
        <f t="shared" si="72"/>
        <v>337.6</v>
      </c>
      <c r="N87" s="15">
        <f t="shared" si="71"/>
        <v>0</v>
      </c>
      <c r="O87" s="15">
        <f t="shared" si="10"/>
        <v>15.971850237214223</v>
      </c>
      <c r="P87" s="58">
        <f t="shared" si="11"/>
        <v>0</v>
      </c>
      <c r="Q87" s="101">
        <v>329.2</v>
      </c>
      <c r="R87" s="101">
        <v>329.2</v>
      </c>
      <c r="S87" s="15">
        <f t="shared" si="42"/>
        <v>329.2</v>
      </c>
      <c r="T87" s="15">
        <f t="shared" si="40"/>
        <v>0</v>
      </c>
      <c r="U87" s="15">
        <f t="shared" si="14"/>
        <v>15.706686474237651</v>
      </c>
      <c r="V87" s="58">
        <f t="shared" si="15"/>
        <v>0</v>
      </c>
      <c r="W87" s="101">
        <v>364</v>
      </c>
      <c r="X87" s="101">
        <v>364</v>
      </c>
      <c r="Y87" s="15">
        <f t="shared" si="68"/>
        <v>364</v>
      </c>
      <c r="Z87" s="15">
        <f t="shared" si="69"/>
        <v>0</v>
      </c>
      <c r="AA87" s="15">
        <f t="shared" si="18"/>
        <v>16.777961735562517</v>
      </c>
      <c r="AB87" s="58">
        <f t="shared" si="19"/>
        <v>0</v>
      </c>
      <c r="AG87" s="93" t="str">
        <f t="shared" si="28"/>
        <v>eIF5A1-1</v>
      </c>
      <c r="AH87" s="84">
        <v>100</v>
      </c>
      <c r="AI87" s="23">
        <f t="shared" si="132"/>
        <v>98.730961849185221</v>
      </c>
      <c r="AJ87" s="23">
        <f t="shared" si="133"/>
        <v>97.091835950970406</v>
      </c>
      <c r="AK87" s="23">
        <f t="shared" si="130"/>
        <v>103.71398901307481</v>
      </c>
      <c r="AL87" s="23">
        <v>0</v>
      </c>
      <c r="AM87" s="23">
        <f t="shared" si="143"/>
        <v>1.9869993664714531</v>
      </c>
      <c r="AN87" s="23">
        <f t="shared" si="129"/>
        <v>1.9869993664714531</v>
      </c>
      <c r="AO87" s="23">
        <f t="shared" si="126"/>
        <v>1.9869993664714531</v>
      </c>
      <c r="AQ87" s="41"/>
    </row>
    <row r="88" spans="1:51" outlineLevel="1" x14ac:dyDescent="0.45">
      <c r="B88" s="3" t="s">
        <v>310</v>
      </c>
      <c r="C88" s="14">
        <f t="shared" si="145"/>
        <v>140.63999999999999</v>
      </c>
      <c r="D88" s="81">
        <f t="shared" si="216"/>
        <v>168.76799999999997</v>
      </c>
      <c r="E88" s="101">
        <v>345.4</v>
      </c>
      <c r="F88" s="101">
        <v>370.1</v>
      </c>
      <c r="G88" s="15">
        <f t="shared" si="125"/>
        <v>357.75</v>
      </c>
      <c r="H88" s="15">
        <f t="shared" si="0"/>
        <v>17.465537495307757</v>
      </c>
      <c r="I88" s="15">
        <f t="shared" si="7"/>
        <v>16.533783596019394</v>
      </c>
      <c r="J88" s="58">
        <f t="shared" si="124"/>
        <v>3.1450760916477618</v>
      </c>
      <c r="K88" s="101">
        <v>337.8</v>
      </c>
      <c r="L88" s="101">
        <v>335.1</v>
      </c>
      <c r="M88" s="15">
        <f t="shared" si="72"/>
        <v>336.45000000000005</v>
      </c>
      <c r="N88" s="15">
        <f t="shared" si="71"/>
        <v>1.9091883092036703</v>
      </c>
      <c r="O88" s="15">
        <f t="shared" si="10"/>
        <v>15.876586534894711</v>
      </c>
      <c r="P88" s="58">
        <f t="shared" si="11"/>
        <v>0.37799362287889982</v>
      </c>
      <c r="Q88" s="101">
        <v>328.4</v>
      </c>
      <c r="R88" s="101">
        <v>344.9</v>
      </c>
      <c r="S88" s="15">
        <f t="shared" si="42"/>
        <v>336.65</v>
      </c>
      <c r="T88" s="15">
        <f t="shared" si="40"/>
        <v>11.667261889578034</v>
      </c>
      <c r="U88" s="15">
        <f t="shared" si="14"/>
        <v>15.882883869121502</v>
      </c>
      <c r="V88" s="58">
        <f t="shared" si="15"/>
        <v>2.2863548581851525</v>
      </c>
      <c r="W88" s="101">
        <v>389.9</v>
      </c>
      <c r="X88" s="101">
        <v>361.2</v>
      </c>
      <c r="Y88" s="15">
        <f t="shared" si="68"/>
        <v>375.54999999999995</v>
      </c>
      <c r="Z88" s="15">
        <f t="shared" si="69"/>
        <v>20.293964620053906</v>
      </c>
      <c r="AA88" s="15">
        <f t="shared" si="18"/>
        <v>17.063586961714702</v>
      </c>
      <c r="AB88" s="58">
        <f t="shared" si="19"/>
        <v>3.4262515271523499</v>
      </c>
      <c r="AG88" s="93" t="str">
        <f t="shared" si="28"/>
        <v>eIF5A1-2</v>
      </c>
      <c r="AH88" s="84">
        <v>100</v>
      </c>
      <c r="AI88" s="23">
        <f t="shared" si="132"/>
        <v>96.025126025703472</v>
      </c>
      <c r="AJ88" s="23">
        <f t="shared" si="133"/>
        <v>96.063213703519139</v>
      </c>
      <c r="AK88" s="23">
        <f t="shared" si="130"/>
        <v>103.20436857431025</v>
      </c>
      <c r="AL88" s="23">
        <v>0</v>
      </c>
      <c r="AM88" s="23">
        <f t="shared" si="143"/>
        <v>1.7615348572633307</v>
      </c>
      <c r="AN88" s="23">
        <f t="shared" si="129"/>
        <v>2.7157154749164572</v>
      </c>
      <c r="AO88" s="23">
        <f t="shared" si="126"/>
        <v>3.2856638094000559</v>
      </c>
      <c r="AQ88" s="41"/>
    </row>
    <row r="89" spans="1:51" x14ac:dyDescent="0.45">
      <c r="B89" s="3" t="s">
        <v>308</v>
      </c>
      <c r="C89" s="14">
        <f t="shared" si="145"/>
        <v>191.02000000000004</v>
      </c>
      <c r="D89" s="81">
        <f t="shared" si="216"/>
        <v>229.22400000000005</v>
      </c>
      <c r="E89" s="101">
        <v>472.1</v>
      </c>
      <c r="F89" s="101">
        <v>510</v>
      </c>
      <c r="G89" s="15">
        <f t="shared" si="125"/>
        <v>491.05</v>
      </c>
      <c r="H89" s="15">
        <f t="shared" si="0"/>
        <v>26.799347006970134</v>
      </c>
      <c r="I89" s="15">
        <f t="shared" si="7"/>
        <v>19.402010205130807</v>
      </c>
      <c r="J89" s="58">
        <f t="shared" si="124"/>
        <v>3.4984023083706974</v>
      </c>
      <c r="K89" s="101">
        <v>474.3</v>
      </c>
      <c r="L89" s="101">
        <v>450.5</v>
      </c>
      <c r="M89" s="15">
        <f t="shared" si="72"/>
        <v>462.4</v>
      </c>
      <c r="N89" s="15">
        <f t="shared" si="71"/>
        <v>16.829141392239837</v>
      </c>
      <c r="O89" s="15">
        <f t="shared" si="10"/>
        <v>18.649075044087304</v>
      </c>
      <c r="P89" s="58">
        <f t="shared" si="11"/>
        <v>2.3908726453174372</v>
      </c>
      <c r="Q89" s="101">
        <v>442.8</v>
      </c>
      <c r="R89" s="101">
        <v>435.9</v>
      </c>
      <c r="S89" s="15">
        <f t="shared" si="42"/>
        <v>439.35</v>
      </c>
      <c r="T89" s="15">
        <f t="shared" si="40"/>
        <v>4.879036790187202</v>
      </c>
      <c r="U89" s="15">
        <f t="shared" si="14"/>
        <v>18.020488339664936</v>
      </c>
      <c r="V89" s="58">
        <f t="shared" si="15"/>
        <v>0.74842594194367629</v>
      </c>
      <c r="W89" s="101">
        <v>495.4</v>
      </c>
      <c r="X89" s="101">
        <v>539.4</v>
      </c>
      <c r="Y89" s="15">
        <f t="shared" si="68"/>
        <v>517.4</v>
      </c>
      <c r="Z89" s="15">
        <f t="shared" si="69"/>
        <v>31.11269837220809</v>
      </c>
      <c r="AA89" s="15">
        <f t="shared" si="18"/>
        <v>20.069578969176209</v>
      </c>
      <c r="AB89" s="58">
        <f t="shared" si="19"/>
        <v>3.7903347963247609</v>
      </c>
      <c r="AG89" s="93" t="str">
        <f t="shared" si="28"/>
        <v>eIF5A2</v>
      </c>
      <c r="AH89" s="84">
        <v>100</v>
      </c>
      <c r="AI89" s="23">
        <f t="shared" si="132"/>
        <v>96.119293036737034</v>
      </c>
      <c r="AJ89" s="23">
        <f t="shared" si="133"/>
        <v>92.879491089533957</v>
      </c>
      <c r="AK89" s="23">
        <f t="shared" si="130"/>
        <v>103.44071958001994</v>
      </c>
      <c r="AL89" s="23">
        <v>0</v>
      </c>
      <c r="AM89" s="23">
        <f t="shared" si="143"/>
        <v>2.9446374768440675</v>
      </c>
      <c r="AN89" s="23">
        <f t="shared" si="129"/>
        <v>2.1234141251571867</v>
      </c>
      <c r="AO89" s="23">
        <f t="shared" si="126"/>
        <v>3.6443685523477294</v>
      </c>
      <c r="AQ89" s="41"/>
    </row>
    <row r="90" spans="1:51" x14ac:dyDescent="0.45">
      <c r="B90" s="3" t="s">
        <v>316</v>
      </c>
      <c r="C90" s="14">
        <f t="shared" si="145"/>
        <v>113.21</v>
      </c>
      <c r="D90" s="81">
        <f t="shared" si="216"/>
        <v>135.85199999999998</v>
      </c>
      <c r="E90" s="101">
        <v>326.2</v>
      </c>
      <c r="F90" s="101">
        <v>286.8</v>
      </c>
      <c r="G90" s="15">
        <f t="shared" si="125"/>
        <v>306.5</v>
      </c>
      <c r="H90" s="15">
        <f t="shared" si="0"/>
        <v>27.860007178749957</v>
      </c>
      <c r="I90" s="15">
        <f t="shared" si="7"/>
        <v>15.445840864129089</v>
      </c>
      <c r="J90" s="58">
        <f t="shared" si="124"/>
        <v>5.6776804499312181</v>
      </c>
      <c r="K90" s="101">
        <v>298.60000000000002</v>
      </c>
      <c r="L90" s="101">
        <v>268.8</v>
      </c>
      <c r="M90" s="15">
        <f t="shared" si="72"/>
        <v>283.70000000000005</v>
      </c>
      <c r="N90" s="15">
        <f t="shared" si="71"/>
        <v>21.071782079359124</v>
      </c>
      <c r="O90" s="15">
        <f t="shared" si="10"/>
        <v>14.689247768350837</v>
      </c>
      <c r="P90" s="58">
        <f t="shared" si="11"/>
        <v>4.7691139856058404</v>
      </c>
      <c r="Q90" s="101">
        <v>288.10000000000002</v>
      </c>
      <c r="R90" s="101">
        <v>261.89999999999998</v>
      </c>
      <c r="S90" s="15">
        <f t="shared" si="42"/>
        <v>275</v>
      </c>
      <c r="T90" s="15">
        <f t="shared" si="40"/>
        <v>18.526197667087576</v>
      </c>
      <c r="U90" s="15">
        <f t="shared" si="14"/>
        <v>14.390066017916666</v>
      </c>
      <c r="V90" s="58">
        <f t="shared" si="15"/>
        <v>4.3775146399446996</v>
      </c>
      <c r="W90" s="101">
        <v>275.5</v>
      </c>
      <c r="X90" s="101">
        <v>258.3</v>
      </c>
      <c r="Y90" s="15">
        <f t="shared" si="68"/>
        <v>266.89999999999998</v>
      </c>
      <c r="Z90" s="15">
        <f t="shared" si="69"/>
        <v>12.162236636408609</v>
      </c>
      <c r="AA90" s="15">
        <f t="shared" si="18"/>
        <v>14.105814403996671</v>
      </c>
      <c r="AB90" s="58">
        <f t="shared" si="19"/>
        <v>3.010909770071617</v>
      </c>
      <c r="AG90" s="93" t="str">
        <f t="shared" si="28"/>
        <v>eIF2AK3</v>
      </c>
      <c r="AH90" s="84">
        <v>100</v>
      </c>
      <c r="AI90" s="23">
        <f t="shared" si="132"/>
        <v>95.101638671318057</v>
      </c>
      <c r="AJ90" s="23">
        <f t="shared" si="133"/>
        <v>93.164665779612434</v>
      </c>
      <c r="AK90" s="23">
        <f t="shared" si="130"/>
        <v>91.32435409687244</v>
      </c>
      <c r="AL90" s="23">
        <v>0</v>
      </c>
      <c r="AM90" s="23">
        <f t="shared" si="143"/>
        <v>5.2233972177685288</v>
      </c>
      <c r="AN90" s="23">
        <f t="shared" si="129"/>
        <v>5.0275975449379589</v>
      </c>
      <c r="AO90" s="23">
        <f t="shared" si="126"/>
        <v>4.3442951100014175</v>
      </c>
      <c r="AQ90" s="41"/>
    </row>
    <row r="91" spans="1:51" x14ac:dyDescent="0.45">
      <c r="B91" s="3"/>
      <c r="C91" s="14" t="e">
        <f t="shared" si="145"/>
        <v>#DIV/0!</v>
      </c>
      <c r="D91" s="81" t="e">
        <f t="shared" si="216"/>
        <v>#DIV/0!</v>
      </c>
      <c r="E91" s="101"/>
      <c r="F91" s="101"/>
      <c r="G91" s="15" t="e">
        <f t="shared" ref="G91" si="218">AVERAGE(E91:F91)</f>
        <v>#DIV/0!</v>
      </c>
      <c r="H91" s="15" t="e">
        <f t="shared" ref="H91" si="219">STDEV(E91:F91)</f>
        <v>#DIV/0!</v>
      </c>
      <c r="I91" s="15" t="e">
        <f t="shared" ref="I91" si="220">SQRT((G91-D91*0.5))</f>
        <v>#DIV/0!</v>
      </c>
      <c r="J91" s="58" t="e">
        <f t="shared" ref="J91" si="221">(SQRT(G91-D91*0.5+H91)-I91)/I91*100</f>
        <v>#DIV/0!</v>
      </c>
      <c r="K91" s="101">
        <v>308.60000000000002</v>
      </c>
      <c r="L91" s="101">
        <v>258.8</v>
      </c>
      <c r="M91" s="15">
        <f t="shared" ref="M91" si="222">AVERAGE(K91:L91)</f>
        <v>283.70000000000005</v>
      </c>
      <c r="N91" s="15">
        <f t="shared" ref="N91" si="223">STDEV(K91:L91)</f>
        <v>35.213917703090075</v>
      </c>
      <c r="O91" s="15" t="e">
        <f t="shared" ref="O91" si="224">SQRT((M91-D91*0.5))</f>
        <v>#DIV/0!</v>
      </c>
      <c r="P91" s="58" t="e">
        <f t="shared" ref="P91" si="225">(SQRT(M91-D91*0.5+N91)-O91)/O91*100</f>
        <v>#DIV/0!</v>
      </c>
      <c r="Q91" s="101">
        <v>328.1</v>
      </c>
      <c r="R91" s="101">
        <v>231.9</v>
      </c>
      <c r="S91" s="15">
        <f t="shared" ref="S91" si="226">AVERAGE(Q91:R91)</f>
        <v>280</v>
      </c>
      <c r="T91" s="15">
        <f t="shared" ref="T91" si="227">STDEV(Q91:R91)</f>
        <v>68.0236723501461</v>
      </c>
      <c r="U91" s="15" t="e">
        <f t="shared" ref="U91" si="228">SQRT((S91-D91*0.5))</f>
        <v>#DIV/0!</v>
      </c>
      <c r="V91" s="58" t="e">
        <f t="shared" ref="V91" si="229">(SQRT(S91-D91*0.5+T91)-U91)/U91*100</f>
        <v>#DIV/0!</v>
      </c>
      <c r="W91" s="101">
        <v>275.5</v>
      </c>
      <c r="X91" s="101">
        <v>253.3</v>
      </c>
      <c r="Y91" s="15">
        <f t="shared" ref="Y91" si="230">AVERAGE(W91:X91)</f>
        <v>264.39999999999998</v>
      </c>
      <c r="Z91" s="15">
        <f t="shared" ref="Z91" si="231">STDEV(W91:X91)</f>
        <v>15.697770542341347</v>
      </c>
      <c r="AA91" s="15" t="e">
        <f t="shared" ref="AA91" si="232">SQRT((Y91-D91*0.5))</f>
        <v>#DIV/0!</v>
      </c>
      <c r="AB91" s="58" t="e">
        <f t="shared" ref="AB91" si="233">(SQRT(Y91-D91*0.5+Z91)-AA91)/AA91*100</f>
        <v>#DIV/0!</v>
      </c>
      <c r="AG91" s="93">
        <f t="shared" ref="AG91" si="234">B91</f>
        <v>0</v>
      </c>
      <c r="AH91" s="84">
        <v>100</v>
      </c>
      <c r="AI91" s="23" t="e">
        <f t="shared" ref="AI91" si="235">(O91/I91)*100</f>
        <v>#DIV/0!</v>
      </c>
      <c r="AJ91" s="23" t="e">
        <f t="shared" ref="AJ91" si="236">(U91/I91)*100</f>
        <v>#DIV/0!</v>
      </c>
      <c r="AK91" s="23" t="e">
        <f t="shared" ref="AK91" si="237">(AA91/I91)*100</f>
        <v>#DIV/0!</v>
      </c>
      <c r="AL91" s="23">
        <v>0</v>
      </c>
      <c r="AM91" s="23" t="e">
        <f t="shared" ref="AM91" si="238">(J91+P91)/2</f>
        <v>#DIV/0!</v>
      </c>
      <c r="AN91" s="23" t="e">
        <f t="shared" ref="AN91" si="239">(J91+V91)/2</f>
        <v>#DIV/0!</v>
      </c>
      <c r="AO91" s="23" t="e">
        <f t="shared" ref="AO91" si="240">(J91+AB91)/2</f>
        <v>#DIV/0!</v>
      </c>
      <c r="AQ91" s="41"/>
    </row>
    <row r="92" spans="1:51" x14ac:dyDescent="0.45">
      <c r="B92" s="3"/>
      <c r="C92" s="14" t="e">
        <f t="shared" si="145"/>
        <v>#DIV/0!</v>
      </c>
      <c r="D92" s="81" t="e">
        <f t="shared" si="216"/>
        <v>#DIV/0!</v>
      </c>
      <c r="E92" s="101"/>
      <c r="F92" s="101"/>
      <c r="G92" s="15" t="e">
        <f t="shared" si="125"/>
        <v>#DIV/0!</v>
      </c>
      <c r="H92" s="15" t="e">
        <f t="shared" si="0"/>
        <v>#DIV/0!</v>
      </c>
      <c r="I92" s="15" t="e">
        <f t="shared" si="7"/>
        <v>#DIV/0!</v>
      </c>
      <c r="J92" s="58" t="e">
        <f t="shared" si="124"/>
        <v>#DIV/0!</v>
      </c>
      <c r="K92" s="101">
        <v>481.3</v>
      </c>
      <c r="L92" s="101">
        <v>481.3</v>
      </c>
      <c r="M92" s="15">
        <f t="shared" si="72"/>
        <v>481.3</v>
      </c>
      <c r="N92" s="15">
        <f t="shared" si="71"/>
        <v>0</v>
      </c>
      <c r="O92" s="15" t="e">
        <f t="shared" si="10"/>
        <v>#DIV/0!</v>
      </c>
      <c r="P92" s="58" t="e">
        <f t="shared" si="11"/>
        <v>#DIV/0!</v>
      </c>
      <c r="Q92" s="101">
        <v>521.4</v>
      </c>
      <c r="R92" s="101">
        <v>521.4</v>
      </c>
      <c r="S92" s="15">
        <f t="shared" si="42"/>
        <v>521.4</v>
      </c>
      <c r="T92" s="15">
        <f t="shared" si="40"/>
        <v>0</v>
      </c>
      <c r="U92" s="15" t="e">
        <f t="shared" si="14"/>
        <v>#DIV/0!</v>
      </c>
      <c r="V92" s="58" t="e">
        <f t="shared" si="15"/>
        <v>#DIV/0!</v>
      </c>
      <c r="W92" s="101">
        <v>597.70000000000005</v>
      </c>
      <c r="X92" s="101">
        <v>597.70000000000005</v>
      </c>
      <c r="Y92" s="15">
        <f t="shared" si="68"/>
        <v>597.70000000000005</v>
      </c>
      <c r="Z92" s="15">
        <f t="shared" si="69"/>
        <v>0</v>
      </c>
      <c r="AA92" s="15" t="e">
        <f t="shared" si="18"/>
        <v>#DIV/0!</v>
      </c>
      <c r="AB92" s="58" t="e">
        <f t="shared" si="19"/>
        <v>#DIV/0!</v>
      </c>
      <c r="AG92" s="93">
        <f t="shared" si="28"/>
        <v>0</v>
      </c>
      <c r="AH92" s="84">
        <v>100</v>
      </c>
      <c r="AI92" s="23" t="e">
        <f t="shared" si="132"/>
        <v>#DIV/0!</v>
      </c>
      <c r="AJ92" s="23" t="e">
        <f t="shared" si="133"/>
        <v>#DIV/0!</v>
      </c>
      <c r="AK92" s="23" t="e">
        <f t="shared" si="130"/>
        <v>#DIV/0!</v>
      </c>
      <c r="AL92" s="23">
        <v>0</v>
      </c>
      <c r="AM92" s="23" t="e">
        <f t="shared" si="143"/>
        <v>#DIV/0!</v>
      </c>
      <c r="AN92" s="23" t="e">
        <f t="shared" si="129"/>
        <v>#DIV/0!</v>
      </c>
      <c r="AO92" s="23" t="e">
        <f t="shared" si="126"/>
        <v>#DIV/0!</v>
      </c>
      <c r="AQ92" s="41"/>
    </row>
    <row r="93" spans="1:51" x14ac:dyDescent="0.45">
      <c r="B93" s="3"/>
      <c r="C93" s="14">
        <f t="shared" si="145"/>
        <v>0</v>
      </c>
      <c r="D93" s="81">
        <f t="shared" si="216"/>
        <v>0</v>
      </c>
      <c r="E93" s="101"/>
      <c r="F93" s="101"/>
      <c r="J93" s="58"/>
      <c r="K93" s="101"/>
      <c r="L93" s="101"/>
      <c r="P93" s="58"/>
      <c r="Q93" s="101"/>
      <c r="R93" s="101"/>
      <c r="V93" s="58"/>
      <c r="W93" s="101"/>
      <c r="X93" s="101"/>
      <c r="AB93" s="58"/>
      <c r="AG93" s="93"/>
      <c r="AH93" s="84"/>
      <c r="AQ93" s="41"/>
    </row>
    <row r="94" spans="1:51" x14ac:dyDescent="0.45">
      <c r="B94" s="3"/>
      <c r="C94" s="14">
        <f t="shared" si="145"/>
        <v>0</v>
      </c>
      <c r="D94" s="81">
        <f t="shared" si="216"/>
        <v>0</v>
      </c>
      <c r="E94" s="101"/>
      <c r="F94" s="101"/>
      <c r="J94" s="58"/>
      <c r="K94" s="101"/>
      <c r="L94" s="101"/>
      <c r="P94" s="58"/>
      <c r="Q94" s="101"/>
      <c r="R94" s="101"/>
      <c r="V94" s="58"/>
      <c r="W94" s="101"/>
      <c r="X94" s="101"/>
      <c r="AB94" s="58"/>
      <c r="AG94" s="93"/>
      <c r="AH94" s="84"/>
      <c r="AQ94" s="41"/>
    </row>
    <row r="95" spans="1:51" s="5" customFormat="1" x14ac:dyDescent="0.45">
      <c r="A95" s="49" t="s">
        <v>190</v>
      </c>
      <c r="B95" s="5" t="s">
        <v>251</v>
      </c>
      <c r="C95" s="14">
        <f t="shared" si="145"/>
        <v>140.36999999999998</v>
      </c>
      <c r="D95" s="81">
        <f t="shared" si="216"/>
        <v>168.44399999999996</v>
      </c>
      <c r="E95" s="52">
        <f t="shared" ref="E95:AO95" si="241">AVERAGE(E96:E97)</f>
        <v>374</v>
      </c>
      <c r="F95" s="52">
        <f t="shared" si="241"/>
        <v>349.8</v>
      </c>
      <c r="G95" s="52">
        <f t="shared" si="241"/>
        <v>361.9</v>
      </c>
      <c r="H95" s="52">
        <f t="shared" si="241"/>
        <v>17.111984104714441</v>
      </c>
      <c r="I95" s="52">
        <f t="shared" si="241"/>
        <v>16.62188728177501</v>
      </c>
      <c r="J95" s="52">
        <f t="shared" si="241"/>
        <v>3.1695728549689832</v>
      </c>
      <c r="K95" s="52">
        <f t="shared" si="241"/>
        <v>335.79999999999995</v>
      </c>
      <c r="L95" s="52">
        <f t="shared" si="241"/>
        <v>349.95</v>
      </c>
      <c r="M95" s="52">
        <f t="shared" si="241"/>
        <v>342.875</v>
      </c>
      <c r="N95" s="52">
        <f t="shared" si="241"/>
        <v>10.005560953789651</v>
      </c>
      <c r="O95" s="52">
        <f t="shared" si="241"/>
        <v>15.99786652499477</v>
      </c>
      <c r="P95" s="52">
        <f t="shared" si="241"/>
        <v>2.2582818248135528</v>
      </c>
      <c r="Q95" s="52">
        <f t="shared" si="241"/>
        <v>374.04999999999995</v>
      </c>
      <c r="R95" s="52">
        <f t="shared" si="241"/>
        <v>354.75</v>
      </c>
      <c r="S95" s="52">
        <f t="shared" si="241"/>
        <v>364.4</v>
      </c>
      <c r="T95" s="52">
        <f t="shared" si="241"/>
        <v>13.647160876900355</v>
      </c>
      <c r="U95" s="52">
        <f t="shared" si="241"/>
        <v>16.455311160691437</v>
      </c>
      <c r="V95" s="52">
        <f t="shared" si="241"/>
        <v>2.7407909123813106</v>
      </c>
      <c r="W95" s="52">
        <f t="shared" si="241"/>
        <v>329.55</v>
      </c>
      <c r="X95" s="52">
        <f t="shared" si="241"/>
        <v>339.5</v>
      </c>
      <c r="Y95" s="52">
        <f t="shared" si="241"/>
        <v>334.52499999999998</v>
      </c>
      <c r="Z95" s="52">
        <f t="shared" si="241"/>
        <v>7.0357124728061393</v>
      </c>
      <c r="AA95" s="52">
        <f t="shared" si="241"/>
        <v>15.628861506481188</v>
      </c>
      <c r="AB95" s="52">
        <f t="shared" si="241"/>
        <v>1.5037993357070807</v>
      </c>
      <c r="AC95" s="52" t="e">
        <f t="shared" si="241"/>
        <v>#DIV/0!</v>
      </c>
      <c r="AD95" s="46"/>
      <c r="AE95" s="46"/>
      <c r="AF95" s="94"/>
      <c r="AG95" s="93" t="str">
        <f t="shared" si="28"/>
        <v>HER1</v>
      </c>
      <c r="AH95" s="84">
        <v>100</v>
      </c>
      <c r="AI95" s="52">
        <f t="shared" si="241"/>
        <v>96.025037457946326</v>
      </c>
      <c r="AJ95" s="52">
        <f t="shared" si="241"/>
        <v>98.183350408239079</v>
      </c>
      <c r="AK95" s="52">
        <f t="shared" si="241"/>
        <v>93.447011929409484</v>
      </c>
      <c r="AL95" s="52">
        <f t="shared" si="241"/>
        <v>0</v>
      </c>
      <c r="AM95" s="52">
        <f t="shared" si="241"/>
        <v>2.7139273398912684</v>
      </c>
      <c r="AN95" s="52">
        <f t="shared" si="241"/>
        <v>2.9551818836751469</v>
      </c>
      <c r="AO95" s="52">
        <f t="shared" si="241"/>
        <v>2.336686095338032</v>
      </c>
      <c r="AQ95" s="47"/>
      <c r="AR95" s="52"/>
      <c r="AS95" s="52"/>
      <c r="AT95" s="52"/>
      <c r="AU95" s="52"/>
      <c r="AV95" s="52"/>
      <c r="AW95" s="52"/>
      <c r="AX95" s="52"/>
      <c r="AY95" s="52"/>
    </row>
    <row r="96" spans="1:51" outlineLevel="1" x14ac:dyDescent="0.45">
      <c r="A96" s="1"/>
      <c r="B96" s="3" t="s">
        <v>251</v>
      </c>
      <c r="C96" s="14">
        <f t="shared" si="145"/>
        <v>104.88</v>
      </c>
      <c r="D96" s="81">
        <f t="shared" si="216"/>
        <v>125.85599999999999</v>
      </c>
      <c r="E96" s="101">
        <v>315.7</v>
      </c>
      <c r="F96" s="101">
        <v>287.10000000000002</v>
      </c>
      <c r="G96" s="15">
        <f t="shared" si="125"/>
        <v>301.39999999999998</v>
      </c>
      <c r="H96" s="15">
        <f t="shared" si="0"/>
        <v>20.223253941935234</v>
      </c>
      <c r="I96" s="15">
        <f t="shared" si="7"/>
        <v>15.442538651400552</v>
      </c>
      <c r="J96" s="58">
        <f t="shared" si="124"/>
        <v>4.1538992808046125</v>
      </c>
      <c r="K96" s="101">
        <v>256.89999999999998</v>
      </c>
      <c r="L96" s="101">
        <v>280.7</v>
      </c>
      <c r="M96" s="15">
        <f t="shared" si="72"/>
        <v>268.79999999999995</v>
      </c>
      <c r="N96" s="15">
        <f t="shared" si="71"/>
        <v>16.829141392239837</v>
      </c>
      <c r="O96" s="15">
        <f t="shared" si="10"/>
        <v>14.348240310226197</v>
      </c>
      <c r="P96" s="58">
        <f t="shared" si="11"/>
        <v>4.0070023865601732</v>
      </c>
      <c r="Q96" s="101">
        <v>251.7</v>
      </c>
      <c r="R96" s="101">
        <v>232.7</v>
      </c>
      <c r="S96" s="15">
        <f t="shared" si="42"/>
        <v>242.2</v>
      </c>
      <c r="T96" s="15">
        <f t="shared" si="40"/>
        <v>13.435028842544403</v>
      </c>
      <c r="U96" s="15">
        <f t="shared" si="14"/>
        <v>13.389249418843463</v>
      </c>
      <c r="V96" s="58">
        <f t="shared" si="15"/>
        <v>3.6794168811402366</v>
      </c>
      <c r="W96" s="101">
        <v>231.8</v>
      </c>
      <c r="X96" s="101">
        <v>241</v>
      </c>
      <c r="Y96" s="15">
        <f t="shared" si="68"/>
        <v>236.4</v>
      </c>
      <c r="Z96" s="15">
        <f t="shared" si="69"/>
        <v>6.5053823869162288</v>
      </c>
      <c r="AA96" s="15">
        <f t="shared" si="18"/>
        <v>13.170876963968649</v>
      </c>
      <c r="AB96" s="58">
        <f t="shared" si="19"/>
        <v>1.8577955480628061</v>
      </c>
      <c r="AG96" s="100" t="str">
        <f t="shared" si="28"/>
        <v>HER1</v>
      </c>
      <c r="AH96" s="84">
        <v>100</v>
      </c>
      <c r="AI96" s="23">
        <f t="shared" si="132"/>
        <v>92.913740636322714</v>
      </c>
      <c r="AJ96" s="23">
        <f t="shared" si="133"/>
        <v>86.70368079427881</v>
      </c>
      <c r="AK96" s="23">
        <f t="shared" si="130"/>
        <v>85.289583929738939</v>
      </c>
      <c r="AL96" s="23">
        <v>0</v>
      </c>
      <c r="AM96" s="23">
        <f t="shared" si="143"/>
        <v>4.0804508336823933</v>
      </c>
      <c r="AN96" s="23">
        <f t="shared" si="129"/>
        <v>3.9166580809724243</v>
      </c>
      <c r="AO96" s="23">
        <f t="shared" si="126"/>
        <v>3.0058474144337093</v>
      </c>
      <c r="AQ96" s="41"/>
    </row>
    <row r="97" spans="1:51" outlineLevel="1" x14ac:dyDescent="0.45">
      <c r="B97" s="3" t="s">
        <v>366</v>
      </c>
      <c r="C97" s="14">
        <f t="shared" si="145"/>
        <v>175.86</v>
      </c>
      <c r="D97" s="81">
        <f t="shared" si="216"/>
        <v>211.03200000000001</v>
      </c>
      <c r="E97" s="101">
        <v>432.3</v>
      </c>
      <c r="F97" s="101">
        <v>412.5</v>
      </c>
      <c r="G97" s="15">
        <f t="shared" si="125"/>
        <v>422.4</v>
      </c>
      <c r="H97" s="15">
        <f t="shared" si="0"/>
        <v>14.000714267493649</v>
      </c>
      <c r="I97" s="15">
        <f t="shared" si="7"/>
        <v>17.801235912149469</v>
      </c>
      <c r="J97" s="58">
        <f t="shared" si="124"/>
        <v>2.1852464291333544</v>
      </c>
      <c r="K97" s="101">
        <v>414.7</v>
      </c>
      <c r="L97" s="101">
        <v>419.2</v>
      </c>
      <c r="M97" s="15">
        <f t="shared" si="72"/>
        <v>416.95</v>
      </c>
      <c r="N97" s="15">
        <f t="shared" si="71"/>
        <v>3.1819805153394638</v>
      </c>
      <c r="O97" s="15">
        <f t="shared" si="10"/>
        <v>17.647492739763344</v>
      </c>
      <c r="P97" s="58">
        <f t="shared" si="11"/>
        <v>0.50956126306693261</v>
      </c>
      <c r="Q97" s="101">
        <v>496.4</v>
      </c>
      <c r="R97" s="101">
        <v>476.8</v>
      </c>
      <c r="S97" s="15">
        <f t="shared" si="42"/>
        <v>486.6</v>
      </c>
      <c r="T97" s="15">
        <f t="shared" si="40"/>
        <v>13.859292911256308</v>
      </c>
      <c r="U97" s="15">
        <f t="shared" si="14"/>
        <v>19.521372902539412</v>
      </c>
      <c r="V97" s="58">
        <f t="shared" si="15"/>
        <v>1.802164943622385</v>
      </c>
      <c r="W97" s="101">
        <v>427.3</v>
      </c>
      <c r="X97" s="101">
        <v>438</v>
      </c>
      <c r="Y97" s="15">
        <f t="shared" si="68"/>
        <v>432.65</v>
      </c>
      <c r="Z97" s="15">
        <f t="shared" si="69"/>
        <v>7.5660425586960507</v>
      </c>
      <c r="AA97" s="15">
        <f t="shared" si="18"/>
        <v>18.086846048993728</v>
      </c>
      <c r="AB97" s="58">
        <f t="shared" si="19"/>
        <v>1.1498031233513555</v>
      </c>
      <c r="AG97" s="92" t="str">
        <f t="shared" si="28"/>
        <v>HER1-EGFR-1</v>
      </c>
      <c r="AH97" s="84">
        <v>100</v>
      </c>
      <c r="AI97" s="23">
        <f t="shared" si="132"/>
        <v>99.136334279569923</v>
      </c>
      <c r="AJ97" s="23">
        <f t="shared" si="133"/>
        <v>109.66302002219935</v>
      </c>
      <c r="AK97" s="23">
        <f t="shared" si="130"/>
        <v>101.60443992908002</v>
      </c>
      <c r="AM97" s="23">
        <f t="shared" si="143"/>
        <v>1.3474038461001436</v>
      </c>
      <c r="AN97" s="23">
        <f t="shared" si="129"/>
        <v>1.9937056863778697</v>
      </c>
      <c r="AO97" s="23">
        <f t="shared" si="126"/>
        <v>1.6675247762423551</v>
      </c>
      <c r="AQ97" s="41"/>
    </row>
    <row r="98" spans="1:51" s="5" customFormat="1" x14ac:dyDescent="0.45">
      <c r="A98" s="50"/>
      <c r="B98" s="5" t="s">
        <v>339</v>
      </c>
      <c r="C98" s="14">
        <f t="shared" si="145"/>
        <v>115.22500000000001</v>
      </c>
      <c r="D98" s="81">
        <f t="shared" si="216"/>
        <v>138.27000000000001</v>
      </c>
      <c r="E98" s="52">
        <f t="shared" ref="E98:AO98" si="242">AVERAGE(E99:E100)</f>
        <v>281.95</v>
      </c>
      <c r="F98" s="52">
        <f t="shared" si="242"/>
        <v>297.25</v>
      </c>
      <c r="G98" s="52">
        <f t="shared" si="242"/>
        <v>289.60000000000002</v>
      </c>
      <c r="H98" s="52">
        <f t="shared" si="242"/>
        <v>14.637110370561535</v>
      </c>
      <c r="I98" s="52">
        <f t="shared" si="242"/>
        <v>14.79484485590884</v>
      </c>
      <c r="J98" s="52">
        <f t="shared" si="242"/>
        <v>2.9301140339671936</v>
      </c>
      <c r="K98" s="52">
        <f t="shared" si="242"/>
        <v>286.89999999999998</v>
      </c>
      <c r="L98" s="52">
        <f t="shared" si="242"/>
        <v>300.5</v>
      </c>
      <c r="M98" s="52">
        <f t="shared" si="242"/>
        <v>293.7</v>
      </c>
      <c r="N98" s="52">
        <f t="shared" si="242"/>
        <v>9.6166522241370522</v>
      </c>
      <c r="O98" s="52">
        <f t="shared" si="242"/>
        <v>14.969971947691807</v>
      </c>
      <c r="P98" s="52">
        <f t="shared" si="242"/>
        <v>2.220943441469919</v>
      </c>
      <c r="Q98" s="52">
        <f t="shared" si="242"/>
        <v>263.64999999999998</v>
      </c>
      <c r="R98" s="52">
        <f t="shared" si="242"/>
        <v>288.14999999999998</v>
      </c>
      <c r="S98" s="52">
        <f t="shared" si="242"/>
        <v>275.89999999999998</v>
      </c>
      <c r="T98" s="52">
        <f t="shared" si="242"/>
        <v>21.991020894901499</v>
      </c>
      <c r="U98" s="52">
        <f t="shared" si="242"/>
        <v>14.290281650731426</v>
      </c>
      <c r="V98" s="52">
        <f t="shared" si="242"/>
        <v>6.228392484270473</v>
      </c>
      <c r="W98" s="52">
        <f t="shared" si="242"/>
        <v>305.45</v>
      </c>
      <c r="X98" s="52">
        <f t="shared" si="242"/>
        <v>280.64999999999998</v>
      </c>
      <c r="Y98" s="52">
        <f t="shared" si="242"/>
        <v>293.04999999999995</v>
      </c>
      <c r="Z98" s="52">
        <f t="shared" si="242"/>
        <v>17.536248173426365</v>
      </c>
      <c r="AA98" s="52">
        <f t="shared" si="242"/>
        <v>14.926624094191062</v>
      </c>
      <c r="AB98" s="52">
        <f t="shared" si="242"/>
        <v>4.3485566817576569</v>
      </c>
      <c r="AC98" s="52" t="e">
        <f t="shared" si="242"/>
        <v>#DIV/0!</v>
      </c>
      <c r="AD98" s="46"/>
      <c r="AE98" s="46"/>
      <c r="AF98" s="94"/>
      <c r="AG98" s="92" t="str">
        <f t="shared" si="28"/>
        <v>TGF-β1</v>
      </c>
      <c r="AH98" s="84">
        <v>100</v>
      </c>
      <c r="AI98" s="52">
        <f t="shared" si="242"/>
        <v>101.52414308566563</v>
      </c>
      <c r="AJ98" s="52">
        <f t="shared" si="242"/>
        <v>96.367316688092131</v>
      </c>
      <c r="AK98" s="52">
        <f t="shared" si="242"/>
        <v>101.01394209397576</v>
      </c>
      <c r="AL98" s="52">
        <f t="shared" si="242"/>
        <v>0</v>
      </c>
      <c r="AM98" s="52">
        <f t="shared" si="242"/>
        <v>2.5755287377185558</v>
      </c>
      <c r="AN98" s="52">
        <f t="shared" si="242"/>
        <v>4.5792532591188326</v>
      </c>
      <c r="AO98" s="52">
        <f t="shared" si="242"/>
        <v>3.639335357862425</v>
      </c>
      <c r="AQ98" s="47"/>
      <c r="AR98" s="52"/>
      <c r="AS98" s="52"/>
      <c r="AT98" s="52"/>
      <c r="AU98" s="52"/>
      <c r="AV98" s="52"/>
      <c r="AW98" s="52"/>
      <c r="AX98" s="52"/>
      <c r="AY98" s="52"/>
    </row>
    <row r="99" spans="1:51" outlineLevel="1" x14ac:dyDescent="0.45">
      <c r="B99" s="2" t="s">
        <v>339</v>
      </c>
      <c r="C99" s="14">
        <f t="shared" si="145"/>
        <v>97.5</v>
      </c>
      <c r="D99" s="81">
        <f t="shared" si="216"/>
        <v>117</v>
      </c>
      <c r="E99" s="101">
        <v>244.5</v>
      </c>
      <c r="F99" s="101">
        <v>239.1</v>
      </c>
      <c r="G99" s="15">
        <f t="shared" si="125"/>
        <v>241.8</v>
      </c>
      <c r="H99" s="15">
        <f t="shared" si="0"/>
        <v>3.8183766184073606</v>
      </c>
      <c r="I99" s="15">
        <f t="shared" si="7"/>
        <v>13.538833036861043</v>
      </c>
      <c r="J99" s="58">
        <f t="shared" si="124"/>
        <v>1.0361963029142067</v>
      </c>
      <c r="K99" s="101">
        <v>252.6</v>
      </c>
      <c r="L99" s="101">
        <v>272.7</v>
      </c>
      <c r="M99" s="15">
        <f t="shared" si="72"/>
        <v>262.64999999999998</v>
      </c>
      <c r="N99" s="15">
        <f t="shared" si="71"/>
        <v>14.2128463018496</v>
      </c>
      <c r="O99" s="15">
        <f t="shared" si="10"/>
        <v>14.288106942488916</v>
      </c>
      <c r="P99" s="58">
        <f t="shared" si="11"/>
        <v>3.4224165403671507</v>
      </c>
      <c r="Q99" s="101">
        <v>191.8</v>
      </c>
      <c r="R99" s="101">
        <v>247.4</v>
      </c>
      <c r="S99" s="15">
        <f t="shared" si="42"/>
        <v>219.60000000000002</v>
      </c>
      <c r="T99" s="15">
        <f t="shared" si="40"/>
        <v>39.315137033971766</v>
      </c>
      <c r="U99" s="15">
        <f t="shared" si="14"/>
        <v>12.692517480783708</v>
      </c>
      <c r="V99" s="58">
        <f t="shared" si="15"/>
        <v>11.536622638351139</v>
      </c>
      <c r="W99" s="101">
        <v>275.2</v>
      </c>
      <c r="X99" s="101">
        <v>226.7</v>
      </c>
      <c r="Y99" s="15">
        <f t="shared" si="68"/>
        <v>250.95</v>
      </c>
      <c r="Z99" s="15">
        <f t="shared" si="69"/>
        <v>34.294678887547555</v>
      </c>
      <c r="AA99" s="15">
        <f t="shared" si="18"/>
        <v>13.872634933566154</v>
      </c>
      <c r="AB99" s="58">
        <f t="shared" si="19"/>
        <v>8.5449428519569874</v>
      </c>
      <c r="AG99" s="92" t="str">
        <f t="shared" si="28"/>
        <v>TGF-β1</v>
      </c>
      <c r="AH99" s="84">
        <v>100</v>
      </c>
      <c r="AI99" s="23">
        <f t="shared" si="132"/>
        <v>105.53425766894303</v>
      </c>
      <c r="AJ99" s="23">
        <f t="shared" si="133"/>
        <v>93.748977081162437</v>
      </c>
      <c r="AK99" s="23">
        <f t="shared" si="130"/>
        <v>102.4655145373039</v>
      </c>
      <c r="AL99" s="23">
        <v>0</v>
      </c>
      <c r="AM99" s="23">
        <f t="shared" si="143"/>
        <v>2.2293064216406786</v>
      </c>
      <c r="AN99" s="23">
        <f t="shared" si="129"/>
        <v>6.2864094706326723</v>
      </c>
      <c r="AO99" s="23">
        <f t="shared" si="126"/>
        <v>4.7905695774355967</v>
      </c>
    </row>
    <row r="100" spans="1:51" outlineLevel="1" x14ac:dyDescent="0.45">
      <c r="B100" s="1" t="s">
        <v>340</v>
      </c>
      <c r="C100" s="14">
        <f t="shared" si="145"/>
        <v>132.95000000000002</v>
      </c>
      <c r="D100" s="81">
        <f t="shared" si="216"/>
        <v>159.54000000000002</v>
      </c>
      <c r="E100" s="101">
        <v>319.39999999999998</v>
      </c>
      <c r="F100" s="101">
        <v>355.4</v>
      </c>
      <c r="G100" s="15">
        <f t="shared" si="125"/>
        <v>337.4</v>
      </c>
      <c r="H100" s="15">
        <f t="shared" si="0"/>
        <v>25.45584412271571</v>
      </c>
      <c r="I100" s="15">
        <f t="shared" si="7"/>
        <v>16.050856674956638</v>
      </c>
      <c r="J100" s="58">
        <f t="shared" si="124"/>
        <v>4.8240317650201803</v>
      </c>
      <c r="K100" s="101">
        <v>321.2</v>
      </c>
      <c r="L100" s="101">
        <v>328.3</v>
      </c>
      <c r="M100" s="15">
        <f t="shared" si="72"/>
        <v>324.75</v>
      </c>
      <c r="N100" s="15">
        <f t="shared" si="71"/>
        <v>5.0204581464245033</v>
      </c>
      <c r="O100" s="15">
        <f t="shared" si="10"/>
        <v>15.651836952894698</v>
      </c>
      <c r="P100" s="58">
        <f t="shared" si="11"/>
        <v>1.019470342572687</v>
      </c>
      <c r="Q100" s="101">
        <v>335.5</v>
      </c>
      <c r="R100" s="101">
        <v>328.9</v>
      </c>
      <c r="S100" s="15">
        <f t="shared" si="42"/>
        <v>332.2</v>
      </c>
      <c r="T100" s="15">
        <f t="shared" si="40"/>
        <v>4.6669047558312302</v>
      </c>
      <c r="U100" s="15">
        <f t="shared" si="14"/>
        <v>15.888045820679142</v>
      </c>
      <c r="V100" s="58">
        <f t="shared" si="15"/>
        <v>0.92016233018980698</v>
      </c>
      <c r="W100" s="101">
        <v>335.7</v>
      </c>
      <c r="X100" s="101">
        <v>334.6</v>
      </c>
      <c r="Y100" s="15">
        <f t="shared" si="68"/>
        <v>335.15</v>
      </c>
      <c r="Z100" s="15">
        <f t="shared" si="69"/>
        <v>0.77781745930517809</v>
      </c>
      <c r="AA100" s="15">
        <f t="shared" si="18"/>
        <v>15.980613254815973</v>
      </c>
      <c r="AB100" s="58">
        <f t="shared" si="19"/>
        <v>0.15217051155832681</v>
      </c>
      <c r="AG100" s="92" t="str">
        <f t="shared" si="28"/>
        <v>TGF-β1-1</v>
      </c>
      <c r="AH100" s="84">
        <v>100</v>
      </c>
      <c r="AI100" s="23">
        <f t="shared" si="132"/>
        <v>97.514028502388214</v>
      </c>
      <c r="AJ100" s="23">
        <f t="shared" si="133"/>
        <v>98.985656295021812</v>
      </c>
      <c r="AK100" s="23">
        <f t="shared" si="130"/>
        <v>99.562369650647611</v>
      </c>
      <c r="AL100" s="23">
        <v>0</v>
      </c>
      <c r="AM100" s="23">
        <f t="shared" si="143"/>
        <v>2.9217510537964335</v>
      </c>
      <c r="AN100" s="23">
        <f t="shared" si="129"/>
        <v>2.8720970476049938</v>
      </c>
      <c r="AO100" s="23">
        <f t="shared" si="126"/>
        <v>2.4881011382892537</v>
      </c>
    </row>
    <row r="101" spans="1:51" s="5" customFormat="1" x14ac:dyDescent="0.45">
      <c r="A101" s="50"/>
      <c r="B101" s="5" t="s">
        <v>252</v>
      </c>
      <c r="C101" s="14" t="e">
        <f t="shared" si="145"/>
        <v>#DIV/0!</v>
      </c>
      <c r="D101" s="81" t="e">
        <f t="shared" si="216"/>
        <v>#DIV/0!</v>
      </c>
      <c r="E101" s="79">
        <f t="shared" ref="E101:AO101" si="243">AVERAGE(E102:E103)</f>
        <v>316.89999999999998</v>
      </c>
      <c r="F101" s="79">
        <f t="shared" si="243"/>
        <v>324</v>
      </c>
      <c r="G101" s="79" t="e">
        <f t="shared" si="243"/>
        <v>#DIV/0!</v>
      </c>
      <c r="H101" s="79" t="e">
        <f t="shared" si="243"/>
        <v>#DIV/0!</v>
      </c>
      <c r="I101" s="79" t="e">
        <f t="shared" si="243"/>
        <v>#DIV/0!</v>
      </c>
      <c r="J101" s="79" t="e">
        <f t="shared" si="243"/>
        <v>#DIV/0!</v>
      </c>
      <c r="K101" s="79">
        <f t="shared" si="243"/>
        <v>314.89999999999998</v>
      </c>
      <c r="L101" s="79">
        <f t="shared" si="243"/>
        <v>315.39999999999998</v>
      </c>
      <c r="M101" s="79" t="e">
        <f t="shared" si="243"/>
        <v>#DIV/0!</v>
      </c>
      <c r="N101" s="15">
        <f t="shared" si="71"/>
        <v>0.35355339059327379</v>
      </c>
      <c r="O101" s="79" t="e">
        <f t="shared" si="243"/>
        <v>#DIV/0!</v>
      </c>
      <c r="P101" s="79" t="e">
        <f t="shared" si="243"/>
        <v>#DIV/0!</v>
      </c>
      <c r="Q101" s="79">
        <f t="shared" si="243"/>
        <v>304.5</v>
      </c>
      <c r="R101" s="79">
        <f t="shared" si="243"/>
        <v>324.10000000000002</v>
      </c>
      <c r="S101" s="79" t="e">
        <f t="shared" si="243"/>
        <v>#DIV/0!</v>
      </c>
      <c r="T101" s="79" t="e">
        <f t="shared" si="243"/>
        <v>#DIV/0!</v>
      </c>
      <c r="U101" s="79" t="e">
        <f t="shared" si="243"/>
        <v>#DIV/0!</v>
      </c>
      <c r="V101" s="79" t="e">
        <f t="shared" si="243"/>
        <v>#DIV/0!</v>
      </c>
      <c r="W101" s="79">
        <f t="shared" si="243"/>
        <v>325.3</v>
      </c>
      <c r="X101" s="79">
        <f t="shared" si="243"/>
        <v>323.2</v>
      </c>
      <c r="Y101" s="79" t="e">
        <f t="shared" si="243"/>
        <v>#DIV/0!</v>
      </c>
      <c r="Z101" s="79" t="e">
        <f t="shared" si="243"/>
        <v>#DIV/0!</v>
      </c>
      <c r="AA101" s="79" t="e">
        <f t="shared" si="243"/>
        <v>#DIV/0!</v>
      </c>
      <c r="AB101" s="79" t="e">
        <f t="shared" si="243"/>
        <v>#DIV/0!</v>
      </c>
      <c r="AC101" s="79" t="e">
        <f t="shared" si="243"/>
        <v>#DIV/0!</v>
      </c>
      <c r="AD101" s="45"/>
      <c r="AE101" s="45"/>
      <c r="AF101" s="108"/>
      <c r="AG101" s="92" t="str">
        <f t="shared" si="28"/>
        <v>SMAD4</v>
      </c>
      <c r="AH101" s="84">
        <v>100</v>
      </c>
      <c r="AI101" s="79" t="e">
        <f t="shared" si="243"/>
        <v>#DIV/0!</v>
      </c>
      <c r="AJ101" s="79" t="e">
        <f t="shared" si="243"/>
        <v>#DIV/0!</v>
      </c>
      <c r="AK101" s="79" t="e">
        <f t="shared" si="243"/>
        <v>#DIV/0!</v>
      </c>
      <c r="AL101" s="79">
        <f t="shared" si="243"/>
        <v>0</v>
      </c>
      <c r="AM101" s="79" t="e">
        <f t="shared" si="243"/>
        <v>#DIV/0!</v>
      </c>
      <c r="AN101" s="79" t="e">
        <f t="shared" si="243"/>
        <v>#DIV/0!</v>
      </c>
      <c r="AO101" s="79" t="e">
        <f t="shared" si="243"/>
        <v>#DIV/0!</v>
      </c>
      <c r="AQ101" s="47"/>
      <c r="AR101" s="52"/>
      <c r="AS101" s="52"/>
      <c r="AT101" s="52"/>
      <c r="AU101" s="52"/>
      <c r="AV101" s="52"/>
      <c r="AW101" s="52"/>
      <c r="AX101" s="52"/>
      <c r="AY101" s="52"/>
    </row>
    <row r="102" spans="1:51" outlineLevel="1" x14ac:dyDescent="0.45">
      <c r="B102" s="2" t="s">
        <v>9</v>
      </c>
      <c r="C102" s="14">
        <f t="shared" si="145"/>
        <v>127.41499999999999</v>
      </c>
      <c r="D102" s="81">
        <f t="shared" si="216"/>
        <v>152.898</v>
      </c>
      <c r="E102" s="101">
        <v>316.89999999999998</v>
      </c>
      <c r="F102" s="101">
        <v>324</v>
      </c>
      <c r="G102" s="15">
        <f t="shared" si="125"/>
        <v>320.45</v>
      </c>
      <c r="H102" s="15">
        <f t="shared" si="0"/>
        <v>5.0204581464245033</v>
      </c>
      <c r="I102" s="15">
        <f t="shared" si="7"/>
        <v>15.620531361000495</v>
      </c>
      <c r="J102" s="58">
        <f t="shared" si="124"/>
        <v>1.0235400198885718</v>
      </c>
      <c r="K102" s="101">
        <v>314.89999999999998</v>
      </c>
      <c r="L102" s="101">
        <v>315.39999999999998</v>
      </c>
      <c r="M102" s="15">
        <f t="shared" si="72"/>
        <v>315.14999999999998</v>
      </c>
      <c r="N102" s="15">
        <f t="shared" si="71"/>
        <v>0.35355339059327379</v>
      </c>
      <c r="O102" s="15">
        <f t="shared" si="10"/>
        <v>15.449951456234416</v>
      </c>
      <c r="P102" s="58">
        <f t="shared" si="11"/>
        <v>7.4030391690157737E-2</v>
      </c>
      <c r="Q102" s="101">
        <v>304.5</v>
      </c>
      <c r="R102" s="101">
        <v>324.10000000000002</v>
      </c>
      <c r="S102" s="15">
        <f t="shared" si="42"/>
        <v>314.3</v>
      </c>
      <c r="T102" s="15">
        <f t="shared" si="40"/>
        <v>13.859292911256347</v>
      </c>
      <c r="U102" s="15">
        <f t="shared" si="14"/>
        <v>15.422418746746569</v>
      </c>
      <c r="V102" s="58">
        <f t="shared" si="15"/>
        <v>2.8721926647207394</v>
      </c>
      <c r="W102" s="101">
        <v>325.3</v>
      </c>
      <c r="X102" s="101">
        <v>323.2</v>
      </c>
      <c r="Y102" s="15">
        <f t="shared" si="68"/>
        <v>324.25</v>
      </c>
      <c r="Z102" s="15">
        <f t="shared" si="69"/>
        <v>1.4849242404917657</v>
      </c>
      <c r="AA102" s="15">
        <f t="shared" si="18"/>
        <v>15.741696223723794</v>
      </c>
      <c r="AB102" s="58">
        <f t="shared" si="19"/>
        <v>0.29917278654937784</v>
      </c>
      <c r="AG102" s="92" t="str">
        <f t="shared" si="28"/>
        <v>SMAD4</v>
      </c>
      <c r="AH102" s="84">
        <v>100</v>
      </c>
      <c r="AI102" s="23">
        <f t="shared" si="132"/>
        <v>98.907976298476228</v>
      </c>
      <c r="AJ102" s="23">
        <f t="shared" si="133"/>
        <v>98.731716548717728</v>
      </c>
      <c r="AK102" s="23">
        <f t="shared" si="130"/>
        <v>100.77567695952911</v>
      </c>
      <c r="AL102" s="23">
        <v>0</v>
      </c>
      <c r="AM102" s="23">
        <f t="shared" si="143"/>
        <v>0.54878520578936474</v>
      </c>
      <c r="AN102" s="23">
        <f t="shared" si="129"/>
        <v>1.9478663423046556</v>
      </c>
      <c r="AO102" s="23">
        <f t="shared" si="126"/>
        <v>0.66135640321897482</v>
      </c>
    </row>
    <row r="103" spans="1:51" outlineLevel="1" x14ac:dyDescent="0.45">
      <c r="B103" s="1" t="s">
        <v>191</v>
      </c>
      <c r="C103" s="14" t="e">
        <f t="shared" si="145"/>
        <v>#DIV/0!</v>
      </c>
      <c r="D103" s="81" t="e">
        <f t="shared" si="216"/>
        <v>#DIV/0!</v>
      </c>
      <c r="E103" s="101"/>
      <c r="F103" s="101"/>
      <c r="G103" s="15" t="e">
        <f t="shared" si="125"/>
        <v>#DIV/0!</v>
      </c>
      <c r="H103" s="15" t="e">
        <f t="shared" si="0"/>
        <v>#DIV/0!</v>
      </c>
      <c r="I103" s="15" t="e">
        <f t="shared" si="7"/>
        <v>#DIV/0!</v>
      </c>
      <c r="J103" s="58" t="e">
        <f t="shared" si="124"/>
        <v>#DIV/0!</v>
      </c>
      <c r="K103" s="101"/>
      <c r="L103" s="101"/>
      <c r="M103" s="15" t="e">
        <f t="shared" si="72"/>
        <v>#DIV/0!</v>
      </c>
      <c r="N103" s="15" t="e">
        <f t="shared" si="71"/>
        <v>#DIV/0!</v>
      </c>
      <c r="O103" s="15" t="e">
        <f t="shared" si="10"/>
        <v>#DIV/0!</v>
      </c>
      <c r="P103" s="58" t="e">
        <f t="shared" si="11"/>
        <v>#DIV/0!</v>
      </c>
      <c r="Q103" s="101"/>
      <c r="R103" s="101"/>
      <c r="S103" s="15" t="e">
        <f t="shared" si="42"/>
        <v>#DIV/0!</v>
      </c>
      <c r="T103" s="15" t="e">
        <f t="shared" si="40"/>
        <v>#DIV/0!</v>
      </c>
      <c r="U103" s="15" t="e">
        <f t="shared" si="14"/>
        <v>#DIV/0!</v>
      </c>
      <c r="V103" s="58" t="e">
        <f t="shared" si="15"/>
        <v>#DIV/0!</v>
      </c>
      <c r="W103" s="101"/>
      <c r="X103" s="101"/>
      <c r="Y103" s="15" t="e">
        <f t="shared" si="68"/>
        <v>#DIV/0!</v>
      </c>
      <c r="Z103" s="15" t="e">
        <f t="shared" si="69"/>
        <v>#DIV/0!</v>
      </c>
      <c r="AA103" s="15" t="e">
        <f t="shared" si="18"/>
        <v>#DIV/0!</v>
      </c>
      <c r="AB103" s="58" t="e">
        <f t="shared" si="19"/>
        <v>#DIV/0!</v>
      </c>
      <c r="AG103" s="92" t="str">
        <f t="shared" si="28"/>
        <v>SMAD4-1</v>
      </c>
      <c r="AH103" s="84">
        <v>100</v>
      </c>
      <c r="AI103" s="23" t="e">
        <f t="shared" si="132"/>
        <v>#DIV/0!</v>
      </c>
      <c r="AJ103" s="23" t="e">
        <f t="shared" si="133"/>
        <v>#DIV/0!</v>
      </c>
      <c r="AK103" s="23" t="e">
        <f t="shared" si="130"/>
        <v>#DIV/0!</v>
      </c>
      <c r="AL103" s="23">
        <v>0</v>
      </c>
      <c r="AM103" s="23" t="e">
        <f t="shared" si="143"/>
        <v>#DIV/0!</v>
      </c>
      <c r="AN103" s="23" t="e">
        <f t="shared" si="129"/>
        <v>#DIV/0!</v>
      </c>
      <c r="AO103" s="23" t="e">
        <f t="shared" si="126"/>
        <v>#DIV/0!</v>
      </c>
    </row>
    <row r="104" spans="1:51" s="5" customFormat="1" x14ac:dyDescent="0.45">
      <c r="A104" s="50"/>
      <c r="B104" s="5" t="s">
        <v>253</v>
      </c>
      <c r="C104" s="14">
        <f t="shared" si="145"/>
        <v>109.01999999999998</v>
      </c>
      <c r="D104" s="81">
        <f t="shared" si="216"/>
        <v>130.82399999999998</v>
      </c>
      <c r="E104" s="52">
        <f t="shared" ref="E104:AO104" si="244">AVERAGE(E105:E106)</f>
        <v>263.35000000000002</v>
      </c>
      <c r="F104" s="52">
        <f t="shared" si="244"/>
        <v>260.95</v>
      </c>
      <c r="G104" s="52">
        <f t="shared" si="244"/>
        <v>262.14999999999998</v>
      </c>
      <c r="H104" s="52">
        <f t="shared" si="244"/>
        <v>2.4748737341529261</v>
      </c>
      <c r="I104" s="52">
        <f t="shared" si="244"/>
        <v>14.011793821055825</v>
      </c>
      <c r="J104" s="52">
        <f t="shared" si="244"/>
        <v>0.59221497800215228</v>
      </c>
      <c r="K104" s="52">
        <f t="shared" si="244"/>
        <v>273.8</v>
      </c>
      <c r="L104" s="52">
        <f t="shared" si="244"/>
        <v>250.25</v>
      </c>
      <c r="M104" s="52">
        <f t="shared" si="244"/>
        <v>262.02499999999998</v>
      </c>
      <c r="N104" s="15">
        <f t="shared" si="71"/>
        <v>16.652364696943202</v>
      </c>
      <c r="O104" s="52">
        <f t="shared" si="244"/>
        <v>14.010652990351499</v>
      </c>
      <c r="P104" s="52">
        <f t="shared" si="244"/>
        <v>5.6299884860392968</v>
      </c>
      <c r="Q104" s="52">
        <f t="shared" si="244"/>
        <v>282.3</v>
      </c>
      <c r="R104" s="52">
        <f t="shared" si="244"/>
        <v>288.05</v>
      </c>
      <c r="S104" s="52">
        <f t="shared" si="244"/>
        <v>285.17500000000001</v>
      </c>
      <c r="T104" s="52">
        <f t="shared" si="244"/>
        <v>4.0658639918226482</v>
      </c>
      <c r="U104" s="52">
        <f t="shared" si="244"/>
        <v>14.824326762062515</v>
      </c>
      <c r="V104" s="52">
        <f t="shared" si="244"/>
        <v>0.92261590585599917</v>
      </c>
      <c r="W104" s="52">
        <f t="shared" si="244"/>
        <v>285.64999999999998</v>
      </c>
      <c r="X104" s="52">
        <f t="shared" si="244"/>
        <v>276.05</v>
      </c>
      <c r="Y104" s="52">
        <f t="shared" si="244"/>
        <v>280.85000000000002</v>
      </c>
      <c r="Z104" s="52">
        <f t="shared" si="244"/>
        <v>6.7882250993908517</v>
      </c>
      <c r="AA104" s="52">
        <f t="shared" si="244"/>
        <v>14.657918685849541</v>
      </c>
      <c r="AB104" s="52">
        <f t="shared" si="244"/>
        <v>1.6400640818691186</v>
      </c>
      <c r="AC104" s="52" t="e">
        <f t="shared" si="244"/>
        <v>#DIV/0!</v>
      </c>
      <c r="AD104" s="46"/>
      <c r="AE104" s="46"/>
      <c r="AF104" s="94"/>
      <c r="AG104" s="93" t="str">
        <f t="shared" si="28"/>
        <v>HGF</v>
      </c>
      <c r="AH104" s="87">
        <f t="shared" si="244"/>
        <v>100</v>
      </c>
      <c r="AI104" s="52">
        <f t="shared" si="244"/>
        <v>100.0171184024033</v>
      </c>
      <c r="AJ104" s="52">
        <f t="shared" si="244"/>
        <v>106.03479567604259</v>
      </c>
      <c r="AK104" s="52">
        <f t="shared" si="244"/>
        <v>104.58003649954075</v>
      </c>
      <c r="AL104" s="52">
        <f t="shared" si="244"/>
        <v>0</v>
      </c>
      <c r="AM104" s="52">
        <f t="shared" si="244"/>
        <v>3.1111017320207246</v>
      </c>
      <c r="AN104" s="52">
        <f t="shared" si="244"/>
        <v>0.75741544192907573</v>
      </c>
      <c r="AO104" s="52">
        <f t="shared" si="244"/>
        <v>1.1161395299356354</v>
      </c>
      <c r="AQ104" s="47"/>
      <c r="AR104" s="52"/>
      <c r="AS104" s="52"/>
      <c r="AT104" s="52"/>
      <c r="AU104" s="52"/>
      <c r="AV104" s="52"/>
      <c r="AW104" s="52"/>
      <c r="AX104" s="52"/>
      <c r="AY104" s="52"/>
    </row>
    <row r="105" spans="1:51" outlineLevel="1" x14ac:dyDescent="0.45">
      <c r="B105" s="3" t="s">
        <v>28</v>
      </c>
      <c r="C105" s="14">
        <f t="shared" si="145"/>
        <v>101.84</v>
      </c>
      <c r="D105" s="81">
        <f t="shared" si="216"/>
        <v>122.208</v>
      </c>
      <c r="E105" s="101">
        <v>239.4</v>
      </c>
      <c r="F105" s="101">
        <v>240.5</v>
      </c>
      <c r="G105" s="15">
        <f t="shared" si="125"/>
        <v>239.95</v>
      </c>
      <c r="H105" s="15">
        <f t="shared" si="0"/>
        <v>0.7778174593051983</v>
      </c>
      <c r="I105" s="15">
        <f t="shared" si="7"/>
        <v>13.373331671651609</v>
      </c>
      <c r="J105" s="58">
        <f t="shared" si="124"/>
        <v>0.21721861089472311</v>
      </c>
      <c r="K105" s="101">
        <v>269.10000000000002</v>
      </c>
      <c r="L105" s="101">
        <v>214.9</v>
      </c>
      <c r="M105" s="15">
        <f t="shared" si="72"/>
        <v>242</v>
      </c>
      <c r="N105" s="15">
        <f t="shared" si="71"/>
        <v>38.325187540310964</v>
      </c>
      <c r="O105" s="15">
        <f t="shared" si="10"/>
        <v>13.449758362141679</v>
      </c>
      <c r="P105" s="58">
        <f t="shared" si="11"/>
        <v>10.084653840605499</v>
      </c>
      <c r="Q105" s="101">
        <v>282.3</v>
      </c>
      <c r="R105" s="101">
        <v>282.3</v>
      </c>
      <c r="S105" s="15">
        <f t="shared" si="42"/>
        <v>282.3</v>
      </c>
      <c r="T105" s="15">
        <f t="shared" si="40"/>
        <v>0</v>
      </c>
      <c r="U105" s="15">
        <f t="shared" si="14"/>
        <v>14.872659479729913</v>
      </c>
      <c r="V105" s="58">
        <f t="shared" si="15"/>
        <v>0</v>
      </c>
      <c r="W105" s="101">
        <v>260.8</v>
      </c>
      <c r="X105" s="101">
        <v>247.5</v>
      </c>
      <c r="Y105" s="15">
        <f t="shared" si="68"/>
        <v>254.15</v>
      </c>
      <c r="Z105" s="15">
        <f t="shared" si="69"/>
        <v>9.4045201897810902</v>
      </c>
      <c r="AA105" s="15">
        <f t="shared" si="18"/>
        <v>13.894099467039956</v>
      </c>
      <c r="AB105" s="58">
        <f t="shared" si="19"/>
        <v>2.4068587890895774</v>
      </c>
      <c r="AG105" s="93" t="str">
        <f t="shared" si="28"/>
        <v>HGF</v>
      </c>
      <c r="AH105" s="84">
        <v>100</v>
      </c>
      <c r="AI105" s="23">
        <f t="shared" si="132"/>
        <v>100.57148579252002</v>
      </c>
      <c r="AJ105" s="23">
        <f t="shared" si="133"/>
        <v>111.21132597987182</v>
      </c>
      <c r="AK105" s="23">
        <f t="shared" si="130"/>
        <v>103.89407672055464</v>
      </c>
      <c r="AL105" s="23">
        <v>0</v>
      </c>
      <c r="AM105" s="23">
        <f t="shared" si="143"/>
        <v>5.1509362257501108</v>
      </c>
      <c r="AN105" s="23">
        <f t="shared" si="129"/>
        <v>0.10860930544736155</v>
      </c>
      <c r="AO105" s="23">
        <f t="shared" si="126"/>
        <v>1.3120386999921503</v>
      </c>
      <c r="AQ105" s="41"/>
    </row>
    <row r="106" spans="1:51" outlineLevel="1" x14ac:dyDescent="0.45">
      <c r="B106" s="3" t="s">
        <v>189</v>
      </c>
      <c r="C106" s="14">
        <f t="shared" si="145"/>
        <v>116.2</v>
      </c>
      <c r="D106" s="81">
        <f t="shared" si="216"/>
        <v>139.44</v>
      </c>
      <c r="E106" s="101">
        <v>287.3</v>
      </c>
      <c r="F106" s="101">
        <v>281.39999999999998</v>
      </c>
      <c r="G106" s="15">
        <f t="shared" si="125"/>
        <v>284.35000000000002</v>
      </c>
      <c r="H106" s="15">
        <f t="shared" si="0"/>
        <v>4.1719300090006541</v>
      </c>
      <c r="I106" s="15">
        <f t="shared" si="7"/>
        <v>14.650255970460039</v>
      </c>
      <c r="J106" s="58">
        <f t="shared" si="124"/>
        <v>0.96721134510958151</v>
      </c>
      <c r="K106" s="101">
        <v>278.5</v>
      </c>
      <c r="L106" s="101">
        <v>285.60000000000002</v>
      </c>
      <c r="M106" s="15">
        <f t="shared" si="72"/>
        <v>282.05</v>
      </c>
      <c r="N106" s="15">
        <f t="shared" si="71"/>
        <v>5.0204581464245033</v>
      </c>
      <c r="O106" s="15">
        <f t="shared" si="10"/>
        <v>14.571547618561318</v>
      </c>
      <c r="P106" s="58">
        <f t="shared" si="11"/>
        <v>1.1753231314730952</v>
      </c>
      <c r="Q106" s="101">
        <v>282.3</v>
      </c>
      <c r="R106" s="101">
        <v>293.8</v>
      </c>
      <c r="S106" s="15">
        <f t="shared" si="42"/>
        <v>288.05</v>
      </c>
      <c r="T106" s="15">
        <f t="shared" si="40"/>
        <v>8.1317279836452965</v>
      </c>
      <c r="U106" s="15">
        <f t="shared" si="14"/>
        <v>14.775994044395119</v>
      </c>
      <c r="V106" s="58">
        <f t="shared" si="15"/>
        <v>1.8452318117119983</v>
      </c>
      <c r="W106" s="101">
        <v>310.5</v>
      </c>
      <c r="X106" s="101">
        <v>304.60000000000002</v>
      </c>
      <c r="Y106" s="15">
        <f t="shared" si="68"/>
        <v>307.55</v>
      </c>
      <c r="Z106" s="15">
        <f t="shared" si="69"/>
        <v>4.1719300090006142</v>
      </c>
      <c r="AA106" s="15">
        <f t="shared" si="18"/>
        <v>15.421737904659125</v>
      </c>
      <c r="AB106" s="58">
        <f t="shared" si="19"/>
        <v>0.87326937464865984</v>
      </c>
      <c r="AG106" s="93" t="str">
        <f t="shared" si="28"/>
        <v>HGF-1</v>
      </c>
      <c r="AH106" s="84">
        <v>100</v>
      </c>
      <c r="AI106" s="23">
        <f t="shared" si="132"/>
        <v>99.462751012286589</v>
      </c>
      <c r="AJ106" s="23">
        <f t="shared" si="133"/>
        <v>100.85826537221337</v>
      </c>
      <c r="AK106" s="23">
        <f t="shared" si="130"/>
        <v>105.26599627852687</v>
      </c>
      <c r="AL106" s="23">
        <v>0</v>
      </c>
      <c r="AM106" s="23">
        <f t="shared" si="143"/>
        <v>1.0712672382913384</v>
      </c>
      <c r="AN106" s="23">
        <f t="shared" si="129"/>
        <v>1.4062215784107899</v>
      </c>
      <c r="AO106" s="23">
        <f t="shared" si="126"/>
        <v>0.92024035987912067</v>
      </c>
      <c r="AQ106" s="41"/>
    </row>
    <row r="107" spans="1:51" x14ac:dyDescent="0.45">
      <c r="B107" s="3" t="s">
        <v>326</v>
      </c>
      <c r="C107" s="14">
        <f t="shared" si="145"/>
        <v>94.375</v>
      </c>
      <c r="D107" s="81">
        <f t="shared" si="216"/>
        <v>113.25</v>
      </c>
      <c r="E107" s="101">
        <v>252.4</v>
      </c>
      <c r="F107" s="101">
        <v>219.6</v>
      </c>
      <c r="G107" s="15">
        <f t="shared" ref="G107" si="245">AVERAGE(E107:F107)</f>
        <v>236</v>
      </c>
      <c r="H107" s="15">
        <f t="shared" ref="H107" si="246">STDEV(E107:F107)</f>
        <v>23.193102422918766</v>
      </c>
      <c r="I107" s="15">
        <f t="shared" ref="I107" si="247">SQRT((G107-D107*0.5))</f>
        <v>13.393095235978874</v>
      </c>
      <c r="J107" s="58">
        <f t="shared" ref="J107" si="248">(SQRT(G107-D107*0.5+H107)-I107)/I107*100</f>
        <v>6.2685054803483524</v>
      </c>
      <c r="K107" s="101">
        <v>235</v>
      </c>
      <c r="L107" s="101">
        <v>235.4</v>
      </c>
      <c r="M107" s="15">
        <f t="shared" ref="M107" si="249">AVERAGE(K107:L107)</f>
        <v>235.2</v>
      </c>
      <c r="N107" s="15">
        <f t="shared" ref="N107" si="250">STDEV(K107:L107)</f>
        <v>0.28284271247462306</v>
      </c>
      <c r="O107" s="15">
        <f t="shared" ref="O107" si="251">SQRT((M107-D107*0.5))</f>
        <v>13.363195725574029</v>
      </c>
      <c r="P107" s="58">
        <f t="shared" ref="P107" si="252">(SQRT(M107-D107*0.5+N107)-O107)/O107*100</f>
        <v>7.9163041669559023E-2</v>
      </c>
      <c r="Q107" s="101">
        <v>221.1</v>
      </c>
      <c r="R107" s="101">
        <v>240.3</v>
      </c>
      <c r="S107" s="15">
        <f t="shared" ref="S107" si="253">AVERAGE(Q107:R107)</f>
        <v>230.7</v>
      </c>
      <c r="T107" s="15">
        <f t="shared" ref="T107" si="254">STDEV(Q107:R107)</f>
        <v>13.576450198781725</v>
      </c>
      <c r="U107" s="15">
        <f t="shared" ref="U107" si="255">SQRT((S107-D107*0.5))</f>
        <v>13.193748519658845</v>
      </c>
      <c r="V107" s="58">
        <f t="shared" ref="V107" si="256">(SQRT(S107-D107*0.5+T107)-U107)/U107*100</f>
        <v>3.8263915693654136</v>
      </c>
      <c r="W107" s="101">
        <v>256.7</v>
      </c>
      <c r="X107" s="101">
        <v>227</v>
      </c>
      <c r="Y107" s="15">
        <f t="shared" ref="Y107" si="257">AVERAGE(W107:X107)</f>
        <v>241.85</v>
      </c>
      <c r="Z107" s="15">
        <f t="shared" ref="Z107" si="258">STDEV(W107:X107)</f>
        <v>21.001071401240452</v>
      </c>
      <c r="AA107" s="15">
        <f t="shared" ref="AA107" si="259">SQRT((Y107-D107*0.5))</f>
        <v>13.609739159881059</v>
      </c>
      <c r="AB107" s="58">
        <f t="shared" ref="AB107" si="260">(SQRT(Y107-D107*0.5+Z107)-AA107)/AA107*100</f>
        <v>5.5168900491223347</v>
      </c>
      <c r="AG107" s="93" t="str">
        <f t="shared" ref="AG107" si="261">B107</f>
        <v>Met</v>
      </c>
      <c r="AH107" s="84">
        <v>100</v>
      </c>
      <c r="AI107" s="23">
        <f t="shared" ref="AI107" si="262">(O107/I107)*100</f>
        <v>99.776754291087812</v>
      </c>
      <c r="AJ107" s="23">
        <f t="shared" ref="AJ107" si="263">(U107/I107)*100</f>
        <v>98.51157097886896</v>
      </c>
      <c r="AK107" s="23">
        <f t="shared" ref="AK107" si="264">(AA107/I107)*100</f>
        <v>101.61757920842823</v>
      </c>
      <c r="AL107" s="23">
        <v>0</v>
      </c>
      <c r="AM107" s="23">
        <f t="shared" ref="AM107" si="265">(J107+P107)/2</f>
        <v>3.1738342610089556</v>
      </c>
      <c r="AN107" s="23">
        <f t="shared" ref="AN107" si="266">(J107+V107)/2</f>
        <v>5.0474485248568826</v>
      </c>
      <c r="AO107" s="23">
        <f t="shared" ref="AO107" si="267">(J107+AB107)/2</f>
        <v>5.8926977647353436</v>
      </c>
      <c r="AQ107" s="41"/>
    </row>
    <row r="108" spans="1:51" x14ac:dyDescent="0.45">
      <c r="B108" s="1" t="s">
        <v>306</v>
      </c>
      <c r="C108" s="14">
        <f t="shared" si="145"/>
        <v>177.76000000000002</v>
      </c>
      <c r="D108" s="81">
        <f t="shared" si="216"/>
        <v>213.31200000000001</v>
      </c>
      <c r="E108" s="101">
        <v>440.4</v>
      </c>
      <c r="F108" s="101">
        <v>469.8</v>
      </c>
      <c r="G108" s="15">
        <f t="shared" ref="G108" si="268">AVERAGE(E108:F108)</f>
        <v>455.1</v>
      </c>
      <c r="H108" s="15">
        <f t="shared" ref="H108" si="269">STDEV(E108:F108)</f>
        <v>20.78893936688452</v>
      </c>
      <c r="I108" s="15">
        <f t="shared" ref="I108" si="270">SQRT((G108-D108*0.5))</f>
        <v>18.666654761900965</v>
      </c>
      <c r="J108" s="58">
        <f t="shared" ref="J108" si="271">(SQRT(G108-D108*0.5+H108)-I108)/I108*100</f>
        <v>2.9398956072121605</v>
      </c>
      <c r="K108" s="101">
        <v>488.6</v>
      </c>
      <c r="L108" s="101">
        <v>434.5</v>
      </c>
      <c r="M108" s="15">
        <f t="shared" ref="M108" si="272">AVERAGE(K108:L108)</f>
        <v>461.55</v>
      </c>
      <c r="N108" s="15">
        <f t="shared" ref="N108" si="273">STDEV(K108:L108)</f>
        <v>38.254476862192242</v>
      </c>
      <c r="O108" s="15">
        <f t="shared" ref="O108" si="274">SQRT((M108-D108*0.5))</f>
        <v>18.838630523474894</v>
      </c>
      <c r="P108" s="58">
        <f t="shared" ref="P108" si="275">(SQRT(M108-D108*0.5+N108)-O108)/O108*100</f>
        <v>5.2516638973727501</v>
      </c>
      <c r="Q108" s="101">
        <v>441.8</v>
      </c>
      <c r="R108" s="101">
        <v>428.2</v>
      </c>
      <c r="S108" s="15">
        <f t="shared" ref="S108" si="276">AVERAGE(Q108:R108)</f>
        <v>435</v>
      </c>
      <c r="T108" s="15">
        <f t="shared" ref="T108" si="277">STDEV(Q108:R108)</f>
        <v>9.6166522241370629</v>
      </c>
      <c r="U108" s="15">
        <f t="shared" ref="U108" si="278">SQRT((S108-D108*0.5))</f>
        <v>18.120264898725956</v>
      </c>
      <c r="V108" s="58">
        <f t="shared" ref="V108" si="279">(SQRT(S108-D108*0.5+T108)-U108)/U108*100</f>
        <v>1.4538488483607186</v>
      </c>
      <c r="W108" s="101">
        <v>443.4</v>
      </c>
      <c r="X108" s="101">
        <v>408.5</v>
      </c>
      <c r="Y108" s="15">
        <f t="shared" ref="Y108" si="280">AVERAGE(W108:X108)</f>
        <v>425.95</v>
      </c>
      <c r="Z108" s="15">
        <f t="shared" ref="Z108" si="281">STDEV(W108:X108)</f>
        <v>24.678026663410492</v>
      </c>
      <c r="AA108" s="15">
        <f t="shared" ref="AA108" si="282">SQRT((Y108-D108*0.5))</f>
        <v>17.868799623925497</v>
      </c>
      <c r="AB108" s="58">
        <f t="shared" ref="AB108" si="283">(SQRT(Y108-D108*0.5+Z108)-AA108)/AA108*100</f>
        <v>3.7925504532055281</v>
      </c>
      <c r="AG108" s="93" t="str">
        <f t="shared" ref="AG108" si="284">B108</f>
        <v>FGF-1</v>
      </c>
      <c r="AH108" s="84">
        <v>100</v>
      </c>
      <c r="AI108" s="23">
        <f t="shared" ref="AI108" si="285">(O108/I108)*100</f>
        <v>100.921299310281</v>
      </c>
      <c r="AJ108" s="23">
        <f t="shared" ref="AJ108" si="286">(U108/I108)*100</f>
        <v>97.07290958050929</v>
      </c>
      <c r="AK108" s="23">
        <f t="shared" ref="AK108" si="287">(AA108/I108)*100</f>
        <v>95.725773320649253</v>
      </c>
      <c r="AL108" s="23">
        <v>0</v>
      </c>
      <c r="AM108" s="23">
        <f t="shared" ref="AM108" si="288">(J108+P108)/2</f>
        <v>4.0957797522924553</v>
      </c>
      <c r="AN108" s="23">
        <f t="shared" ref="AN108" si="289">(J108+V108)/2</f>
        <v>2.1968722277864394</v>
      </c>
      <c r="AO108" s="23">
        <f>(J108+AB108)/2</f>
        <v>3.3662230302088441</v>
      </c>
    </row>
    <row r="109" spans="1:51" s="5" customFormat="1" x14ac:dyDescent="0.45">
      <c r="A109" s="50"/>
      <c r="B109" s="5" t="s">
        <v>304</v>
      </c>
      <c r="C109" s="14">
        <f t="shared" si="145"/>
        <v>112.78250000000003</v>
      </c>
      <c r="D109" s="81">
        <f t="shared" si="216"/>
        <v>135.33900000000003</v>
      </c>
      <c r="E109" s="52">
        <f t="shared" ref="E109:AO109" si="290">AVERAGE(E110:E111)</f>
        <v>289</v>
      </c>
      <c r="F109" s="52">
        <f t="shared" si="290"/>
        <v>276.75</v>
      </c>
      <c r="G109" s="52">
        <f t="shared" si="290"/>
        <v>282.875</v>
      </c>
      <c r="H109" s="52">
        <f t="shared" si="290"/>
        <v>8.6620580695352078</v>
      </c>
      <c r="I109" s="52">
        <f t="shared" si="290"/>
        <v>14.636414479068506</v>
      </c>
      <c r="J109" s="52">
        <f t="shared" si="290"/>
        <v>1.7431927423762612</v>
      </c>
      <c r="K109" s="52">
        <f t="shared" si="290"/>
        <v>272.5</v>
      </c>
      <c r="L109" s="52">
        <f t="shared" si="290"/>
        <v>280.8</v>
      </c>
      <c r="M109" s="52">
        <f t="shared" si="290"/>
        <v>276.65000000000003</v>
      </c>
      <c r="N109" s="15">
        <f t="shared" si="71"/>
        <v>5.8689862838483524</v>
      </c>
      <c r="O109" s="52">
        <f t="shared" si="290"/>
        <v>14.433282531402526</v>
      </c>
      <c r="P109" s="52">
        <f t="shared" si="290"/>
        <v>2.0952029562644778</v>
      </c>
      <c r="Q109" s="52">
        <f t="shared" si="290"/>
        <v>276.64999999999998</v>
      </c>
      <c r="R109" s="52">
        <f t="shared" si="290"/>
        <v>290.25</v>
      </c>
      <c r="S109" s="52">
        <f t="shared" si="290"/>
        <v>283.45</v>
      </c>
      <c r="T109" s="52">
        <f t="shared" si="290"/>
        <v>9.6166522241370416</v>
      </c>
      <c r="U109" s="52">
        <f t="shared" si="290"/>
        <v>14.650660944061094</v>
      </c>
      <c r="V109" s="52">
        <f t="shared" si="290"/>
        <v>2.1890655854416892</v>
      </c>
      <c r="W109" s="52">
        <f t="shared" si="290"/>
        <v>264.64999999999998</v>
      </c>
      <c r="X109" s="52">
        <f t="shared" si="290"/>
        <v>305.05</v>
      </c>
      <c r="Y109" s="52">
        <f t="shared" si="290"/>
        <v>284.85000000000002</v>
      </c>
      <c r="Z109" s="52">
        <f t="shared" si="290"/>
        <v>60.811183182042946</v>
      </c>
      <c r="AA109" s="52">
        <f t="shared" si="290"/>
        <v>14.681105780091599</v>
      </c>
      <c r="AB109" s="52">
        <f t="shared" si="290"/>
        <v>12.415227507767291</v>
      </c>
      <c r="AC109" s="52" t="e">
        <f t="shared" si="290"/>
        <v>#DIV/0!</v>
      </c>
      <c r="AD109" s="46"/>
      <c r="AE109" s="46"/>
      <c r="AF109" s="94"/>
      <c r="AG109" s="93" t="str">
        <f t="shared" si="28"/>
        <v>FGF-2</v>
      </c>
      <c r="AH109" s="87">
        <f t="shared" si="290"/>
        <v>100</v>
      </c>
      <c r="AI109" s="52">
        <f t="shared" si="290"/>
        <v>98.688182202828557</v>
      </c>
      <c r="AJ109" s="52">
        <f t="shared" si="290"/>
        <v>100.06217092130242</v>
      </c>
      <c r="AK109" s="52">
        <f t="shared" si="290"/>
        <v>100.17093019226542</v>
      </c>
      <c r="AL109" s="52">
        <f t="shared" si="290"/>
        <v>0</v>
      </c>
      <c r="AM109" s="52">
        <f t="shared" si="290"/>
        <v>1.9191978493203696</v>
      </c>
      <c r="AN109" s="52">
        <f t="shared" si="290"/>
        <v>1.9661291639089753</v>
      </c>
      <c r="AO109" s="52">
        <f t="shared" si="290"/>
        <v>7.0792101250717749</v>
      </c>
      <c r="AQ109" s="47"/>
      <c r="AR109" s="52"/>
      <c r="AS109" s="52"/>
      <c r="AT109" s="52"/>
      <c r="AU109" s="52"/>
      <c r="AV109" s="52"/>
      <c r="AW109" s="52"/>
      <c r="AX109" s="52"/>
      <c r="AY109" s="52"/>
    </row>
    <row r="110" spans="1:51" outlineLevel="1" x14ac:dyDescent="0.45">
      <c r="B110" s="1" t="s">
        <v>304</v>
      </c>
      <c r="C110" s="14">
        <f t="shared" si="145"/>
        <v>96.81</v>
      </c>
      <c r="D110" s="81">
        <f t="shared" si="216"/>
        <v>116.172</v>
      </c>
      <c r="E110" s="101">
        <v>244.3</v>
      </c>
      <c r="F110" s="101">
        <v>244.3</v>
      </c>
      <c r="G110" s="15">
        <f t="shared" si="125"/>
        <v>244.3</v>
      </c>
      <c r="H110" s="15">
        <f t="shared" si="0"/>
        <v>0</v>
      </c>
      <c r="I110" s="15">
        <f t="shared" si="7"/>
        <v>13.6460250622663</v>
      </c>
      <c r="J110" s="58">
        <f t="shared" si="124"/>
        <v>0</v>
      </c>
      <c r="K110" s="101">
        <v>233.7</v>
      </c>
      <c r="L110" s="101">
        <v>253.5</v>
      </c>
      <c r="M110" s="15">
        <f t="shared" si="72"/>
        <v>243.6</v>
      </c>
      <c r="N110" s="15">
        <f t="shared" si="71"/>
        <v>14.000714267493649</v>
      </c>
      <c r="O110" s="15">
        <f t="shared" si="10"/>
        <v>13.620352418348066</v>
      </c>
      <c r="P110" s="58">
        <f t="shared" si="11"/>
        <v>3.7048626041170998</v>
      </c>
      <c r="Q110" s="101">
        <v>237.1</v>
      </c>
      <c r="R110" s="101">
        <v>248.1</v>
      </c>
      <c r="S110" s="15">
        <f t="shared" si="42"/>
        <v>242.6</v>
      </c>
      <c r="T110" s="15">
        <f t="shared" si="40"/>
        <v>7.7781745930520225</v>
      </c>
      <c r="U110" s="15">
        <f t="shared" si="14"/>
        <v>13.583593044551947</v>
      </c>
      <c r="V110" s="58">
        <f t="shared" si="15"/>
        <v>2.0859896914170619</v>
      </c>
      <c r="W110" s="101">
        <v>260.39999999999998</v>
      </c>
      <c r="X110" s="101">
        <v>214.8</v>
      </c>
      <c r="Y110" s="15">
        <f t="shared" si="68"/>
        <v>237.6</v>
      </c>
      <c r="Z110" s="15">
        <f t="shared" si="69"/>
        <v>32.244069222106546</v>
      </c>
      <c r="AA110" s="15">
        <f t="shared" si="18"/>
        <v>13.398283472146721</v>
      </c>
      <c r="AB110" s="58">
        <f t="shared" si="19"/>
        <v>8.6102522029647819</v>
      </c>
      <c r="AG110" s="93" t="str">
        <f t="shared" si="28"/>
        <v>FGF-2</v>
      </c>
      <c r="AH110" s="84">
        <v>100</v>
      </c>
      <c r="AI110" s="23">
        <f t="shared" si="132"/>
        <v>99.811867237520886</v>
      </c>
      <c r="AJ110" s="23">
        <f t="shared" si="133"/>
        <v>99.542489351811398</v>
      </c>
      <c r="AK110" s="23">
        <f t="shared" si="130"/>
        <v>98.184514618805522</v>
      </c>
      <c r="AL110" s="23">
        <v>0</v>
      </c>
      <c r="AM110" s="23">
        <f t="shared" si="143"/>
        <v>1.8524313020585499</v>
      </c>
      <c r="AN110" s="23">
        <f t="shared" si="129"/>
        <v>1.042994845708531</v>
      </c>
      <c r="AO110" s="23">
        <f>(J110+AB110)/2</f>
        <v>4.3051261014823909</v>
      </c>
    </row>
    <row r="111" spans="1:51" outlineLevel="1" x14ac:dyDescent="0.45">
      <c r="B111" s="1" t="s">
        <v>305</v>
      </c>
      <c r="C111" s="14">
        <f t="shared" si="145"/>
        <v>128.75500000000002</v>
      </c>
      <c r="D111" s="81">
        <f t="shared" si="216"/>
        <v>154.50600000000003</v>
      </c>
      <c r="E111" s="101">
        <v>333.7</v>
      </c>
      <c r="F111" s="101">
        <v>309.2</v>
      </c>
      <c r="G111" s="15">
        <f t="shared" si="125"/>
        <v>321.45</v>
      </c>
      <c r="H111" s="15">
        <f t="shared" si="0"/>
        <v>17.324116139070416</v>
      </c>
      <c r="I111" s="15">
        <f t="shared" si="7"/>
        <v>15.62680389587071</v>
      </c>
      <c r="J111" s="58">
        <f t="shared" si="124"/>
        <v>3.4863854847525224</v>
      </c>
      <c r="K111" s="101">
        <v>311.3</v>
      </c>
      <c r="L111" s="101">
        <v>308.10000000000002</v>
      </c>
      <c r="M111" s="15">
        <f t="shared" si="72"/>
        <v>309.70000000000005</v>
      </c>
      <c r="N111" s="15">
        <f t="shared" si="71"/>
        <v>2.2627416997969441</v>
      </c>
      <c r="O111" s="15">
        <f t="shared" si="10"/>
        <v>15.246212644456984</v>
      </c>
      <c r="P111" s="58">
        <f t="shared" si="11"/>
        <v>0.48554330841185611</v>
      </c>
      <c r="Q111" s="101">
        <v>316.2</v>
      </c>
      <c r="R111" s="101">
        <v>332.4</v>
      </c>
      <c r="S111" s="15">
        <f t="shared" si="42"/>
        <v>324.29999999999995</v>
      </c>
      <c r="T111" s="15">
        <f t="shared" si="40"/>
        <v>11.455129855222062</v>
      </c>
      <c r="U111" s="15">
        <f t="shared" si="14"/>
        <v>15.717728843570242</v>
      </c>
      <c r="V111" s="58">
        <f t="shared" si="15"/>
        <v>2.2921414794663164</v>
      </c>
      <c r="W111" s="101">
        <v>268.89999999999998</v>
      </c>
      <c r="X111" s="101">
        <v>395.3</v>
      </c>
      <c r="Y111" s="15">
        <f t="shared" si="68"/>
        <v>332.1</v>
      </c>
      <c r="Z111" s="15">
        <f t="shared" si="69"/>
        <v>89.378297141979345</v>
      </c>
      <c r="AA111" s="15">
        <f t="shared" si="18"/>
        <v>15.963928088036479</v>
      </c>
      <c r="AB111" s="58">
        <f t="shared" si="19"/>
        <v>16.220202812569799</v>
      </c>
      <c r="AG111" s="93" t="str">
        <f t="shared" si="28"/>
        <v>FGF-2-1</v>
      </c>
      <c r="AH111" s="84">
        <v>100</v>
      </c>
      <c r="AI111" s="23">
        <f t="shared" si="132"/>
        <v>97.564497168136242</v>
      </c>
      <c r="AJ111" s="23">
        <f t="shared" si="133"/>
        <v>100.58185249079345</v>
      </c>
      <c r="AK111" s="23">
        <f t="shared" si="130"/>
        <v>102.15734576572532</v>
      </c>
      <c r="AL111" s="23">
        <v>0</v>
      </c>
      <c r="AM111" s="23">
        <f t="shared" si="143"/>
        <v>1.9859643965821894</v>
      </c>
      <c r="AN111" s="23">
        <f t="shared" si="129"/>
        <v>2.8892634821094196</v>
      </c>
      <c r="AO111" s="23">
        <f>(J111+AB111)/2</f>
        <v>9.8532941486611598</v>
      </c>
    </row>
    <row r="112" spans="1:51" s="5" customFormat="1" x14ac:dyDescent="0.45">
      <c r="A112" s="50"/>
      <c r="B112" s="5" t="s">
        <v>254</v>
      </c>
      <c r="C112" s="14">
        <f t="shared" si="145"/>
        <v>112.46500000000002</v>
      </c>
      <c r="D112" s="81">
        <f t="shared" si="216"/>
        <v>134.95800000000003</v>
      </c>
      <c r="E112" s="52">
        <f t="shared" ref="E112:AO112" si="291">AVERAGE(E113:E114)</f>
        <v>276.05</v>
      </c>
      <c r="F112" s="52">
        <f t="shared" si="291"/>
        <v>268.05</v>
      </c>
      <c r="G112" s="15">
        <f t="shared" si="125"/>
        <v>272.05</v>
      </c>
      <c r="H112" s="15">
        <f t="shared" si="0"/>
        <v>5.6568542494923806</v>
      </c>
      <c r="I112" s="15">
        <f t="shared" si="7"/>
        <v>14.302831887427049</v>
      </c>
      <c r="J112" s="58">
        <f t="shared" si="124"/>
        <v>1.373185726013344</v>
      </c>
      <c r="K112" s="52">
        <f t="shared" si="291"/>
        <v>260.25</v>
      </c>
      <c r="L112" s="52">
        <f t="shared" si="291"/>
        <v>268.95</v>
      </c>
      <c r="M112" s="15">
        <f t="shared" si="72"/>
        <v>264.60000000000002</v>
      </c>
      <c r="N112" s="15">
        <f t="shared" si="71"/>
        <v>6.1518289963229549</v>
      </c>
      <c r="O112" s="52">
        <f t="shared" si="291"/>
        <v>13.998385400934964</v>
      </c>
      <c r="P112" s="52">
        <f t="shared" si="291"/>
        <v>6.0365848457576536</v>
      </c>
      <c r="Q112" s="52">
        <f t="shared" si="291"/>
        <v>298.10000000000002</v>
      </c>
      <c r="R112" s="52">
        <f t="shared" si="291"/>
        <v>308.54999999999995</v>
      </c>
      <c r="S112" s="52">
        <f t="shared" si="291"/>
        <v>303.32499999999999</v>
      </c>
      <c r="T112" s="52">
        <f t="shared" si="291"/>
        <v>7.3892658633994133</v>
      </c>
      <c r="U112" s="52">
        <f t="shared" si="291"/>
        <v>15.332929659824391</v>
      </c>
      <c r="V112" s="52">
        <f t="shared" si="291"/>
        <v>1.3889648723125623</v>
      </c>
      <c r="W112" s="52">
        <f t="shared" si="291"/>
        <v>270.95000000000005</v>
      </c>
      <c r="X112" s="52">
        <f t="shared" si="291"/>
        <v>298.39999999999998</v>
      </c>
      <c r="Y112" s="52">
        <f t="shared" si="291"/>
        <v>284.67499999999995</v>
      </c>
      <c r="Z112" s="52">
        <f t="shared" si="291"/>
        <v>19.410081143570711</v>
      </c>
      <c r="AA112" s="52">
        <f t="shared" si="291"/>
        <v>14.683444043780188</v>
      </c>
      <c r="AB112" s="52">
        <f t="shared" si="291"/>
        <v>4.1462565194897421</v>
      </c>
      <c r="AC112" s="52" t="e">
        <f t="shared" si="291"/>
        <v>#DIV/0!</v>
      </c>
      <c r="AD112" s="46"/>
      <c r="AE112" s="46"/>
      <c r="AF112" s="94"/>
      <c r="AG112" s="93" t="str">
        <f t="shared" si="28"/>
        <v>GH</v>
      </c>
      <c r="AH112" s="87">
        <f t="shared" si="291"/>
        <v>100</v>
      </c>
      <c r="AI112" s="52">
        <f t="shared" si="291"/>
        <v>99.799136981563009</v>
      </c>
      <c r="AJ112" s="52">
        <f t="shared" si="291"/>
        <v>109.64058102989046</v>
      </c>
      <c r="AK112" s="52">
        <f t="shared" si="291"/>
        <v>104.55047951660421</v>
      </c>
      <c r="AL112" s="52">
        <f t="shared" si="291"/>
        <v>0</v>
      </c>
      <c r="AM112" s="52">
        <f t="shared" si="291"/>
        <v>3.5529596589847117</v>
      </c>
      <c r="AN112" s="52">
        <f t="shared" si="291"/>
        <v>1.229149672262166</v>
      </c>
      <c r="AO112" s="52">
        <f t="shared" si="291"/>
        <v>2.6077954958507559</v>
      </c>
      <c r="AQ112" s="47"/>
      <c r="AR112" s="52"/>
      <c r="AS112" s="52"/>
      <c r="AT112" s="52"/>
      <c r="AU112" s="52"/>
      <c r="AV112" s="52"/>
      <c r="AW112" s="52"/>
      <c r="AX112" s="52"/>
      <c r="AY112" s="52"/>
    </row>
    <row r="113" spans="1:51" outlineLevel="1" x14ac:dyDescent="0.45">
      <c r="B113" s="2" t="s">
        <v>29</v>
      </c>
      <c r="C113" s="14">
        <f t="shared" si="145"/>
        <v>92.605000000000004</v>
      </c>
      <c r="D113" s="81">
        <f t="shared" si="216"/>
        <v>111.126</v>
      </c>
      <c r="E113" s="101">
        <v>203</v>
      </c>
      <c r="F113" s="101">
        <v>203</v>
      </c>
      <c r="G113" s="15">
        <f t="shared" si="125"/>
        <v>203</v>
      </c>
      <c r="H113" s="15">
        <f t="shared" si="0"/>
        <v>0</v>
      </c>
      <c r="I113" s="15">
        <f t="shared" si="7"/>
        <v>12.14236385552665</v>
      </c>
      <c r="J113" s="58">
        <f t="shared" si="124"/>
        <v>0</v>
      </c>
      <c r="K113" s="101">
        <v>235.7</v>
      </c>
      <c r="L113" s="101">
        <v>209.2</v>
      </c>
      <c r="M113" s="15">
        <f t="shared" si="72"/>
        <v>222.45</v>
      </c>
      <c r="N113" s="15">
        <f t="shared" si="71"/>
        <v>18.738329701443508</v>
      </c>
      <c r="O113" s="15">
        <f t="shared" si="10"/>
        <v>12.918475142213961</v>
      </c>
      <c r="P113" s="58">
        <f t="shared" si="11"/>
        <v>5.4647591383076035</v>
      </c>
      <c r="Q113" s="101">
        <v>264.89999999999998</v>
      </c>
      <c r="R113" s="101">
        <v>264.89999999999998</v>
      </c>
      <c r="S113" s="15">
        <f t="shared" si="42"/>
        <v>264.89999999999998</v>
      </c>
      <c r="T113" s="15">
        <f t="shared" si="40"/>
        <v>0</v>
      </c>
      <c r="U113" s="15">
        <f t="shared" si="14"/>
        <v>14.468482988896936</v>
      </c>
      <c r="V113" s="58">
        <f t="shared" si="15"/>
        <v>0</v>
      </c>
      <c r="W113" s="101">
        <v>228.3</v>
      </c>
      <c r="X113" s="101">
        <v>243.1</v>
      </c>
      <c r="Y113" s="15">
        <f t="shared" si="68"/>
        <v>235.7</v>
      </c>
      <c r="Z113" s="15">
        <f t="shared" si="69"/>
        <v>10.465180361560892</v>
      </c>
      <c r="AA113" s="15">
        <f t="shared" si="18"/>
        <v>13.421512582417826</v>
      </c>
      <c r="AB113" s="58">
        <f t="shared" si="19"/>
        <v>2.863777571837677</v>
      </c>
      <c r="AG113" s="93" t="str">
        <f t="shared" si="28"/>
        <v>GH</v>
      </c>
      <c r="AH113" s="84">
        <v>100</v>
      </c>
      <c r="AI113" s="23">
        <f t="shared" si="132"/>
        <v>106.39176437077415</v>
      </c>
      <c r="AJ113" s="23">
        <f t="shared" si="133"/>
        <v>119.15705344566447</v>
      </c>
      <c r="AK113" s="23">
        <f t="shared" si="130"/>
        <v>110.53459393995153</v>
      </c>
      <c r="AL113" s="23">
        <v>0</v>
      </c>
      <c r="AM113" s="23">
        <f t="shared" si="143"/>
        <v>2.7323795691538018</v>
      </c>
      <c r="AN113" s="23">
        <f t="shared" si="129"/>
        <v>0</v>
      </c>
      <c r="AO113" s="23">
        <f t="shared" si="126"/>
        <v>1.4318887859188385</v>
      </c>
    </row>
    <row r="114" spans="1:51" outlineLevel="1" x14ac:dyDescent="0.45">
      <c r="B114" s="1" t="s">
        <v>167</v>
      </c>
      <c r="C114" s="14">
        <f t="shared" si="145"/>
        <v>132.32500000000002</v>
      </c>
      <c r="D114" s="81">
        <f t="shared" si="216"/>
        <v>158.79000000000002</v>
      </c>
      <c r="E114" s="101">
        <v>349.1</v>
      </c>
      <c r="F114" s="101">
        <v>333.1</v>
      </c>
      <c r="G114" s="15">
        <f t="shared" si="125"/>
        <v>341.1</v>
      </c>
      <c r="H114" s="15">
        <f t="shared" si="0"/>
        <v>11.313708498984761</v>
      </c>
      <c r="I114" s="15">
        <f t="shared" si="7"/>
        <v>16.177298909274072</v>
      </c>
      <c r="J114" s="58">
        <f t="shared" si="124"/>
        <v>2.1386689444235398</v>
      </c>
      <c r="K114" s="101">
        <v>284.8</v>
      </c>
      <c r="L114" s="101">
        <v>328.7</v>
      </c>
      <c r="M114" s="15">
        <f t="shared" si="72"/>
        <v>306.75</v>
      </c>
      <c r="N114" s="15">
        <f t="shared" si="71"/>
        <v>31.041987694089421</v>
      </c>
      <c r="O114" s="15">
        <f t="shared" si="10"/>
        <v>15.078295659655968</v>
      </c>
      <c r="P114" s="58">
        <f t="shared" si="11"/>
        <v>6.6084105532077029</v>
      </c>
      <c r="Q114" s="101">
        <v>331.3</v>
      </c>
      <c r="R114" s="101">
        <v>352.2</v>
      </c>
      <c r="S114" s="15">
        <f t="shared" si="42"/>
        <v>341.75</v>
      </c>
      <c r="T114" s="15">
        <f t="shared" si="40"/>
        <v>14.778531726798827</v>
      </c>
      <c r="U114" s="15">
        <f t="shared" si="14"/>
        <v>16.197376330751844</v>
      </c>
      <c r="V114" s="58">
        <f t="shared" si="15"/>
        <v>2.7779297446251245</v>
      </c>
      <c r="W114" s="101">
        <v>313.60000000000002</v>
      </c>
      <c r="X114" s="101">
        <v>353.7</v>
      </c>
      <c r="Y114" s="15">
        <f t="shared" si="68"/>
        <v>333.65</v>
      </c>
      <c r="Z114" s="15">
        <f t="shared" si="69"/>
        <v>28.354981925580532</v>
      </c>
      <c r="AA114" s="15">
        <f t="shared" si="18"/>
        <v>15.945375505142549</v>
      </c>
      <c r="AB114" s="58">
        <f t="shared" si="19"/>
        <v>5.4287354671418067</v>
      </c>
      <c r="AG114" s="93" t="str">
        <f t="shared" si="28"/>
        <v>GH-1</v>
      </c>
      <c r="AH114" s="84">
        <v>100</v>
      </c>
      <c r="AI114" s="23">
        <f t="shared" si="132"/>
        <v>93.20650959235185</v>
      </c>
      <c r="AJ114" s="23">
        <f t="shared" si="133"/>
        <v>100.12410861411642</v>
      </c>
      <c r="AK114" s="23">
        <f t="shared" si="130"/>
        <v>98.566365093256906</v>
      </c>
      <c r="AL114" s="23">
        <v>0</v>
      </c>
      <c r="AM114" s="23">
        <f t="shared" si="143"/>
        <v>4.3735397488156211</v>
      </c>
      <c r="AN114" s="23">
        <f t="shared" si="129"/>
        <v>2.458299344524332</v>
      </c>
      <c r="AO114" s="23">
        <f t="shared" si="126"/>
        <v>3.7837022057826735</v>
      </c>
    </row>
    <row r="115" spans="1:51" s="5" customFormat="1" x14ac:dyDescent="0.45">
      <c r="A115" s="50"/>
      <c r="B115" s="5" t="s">
        <v>255</v>
      </c>
      <c r="C115" s="14" t="e">
        <f t="shared" si="145"/>
        <v>#DIV/0!</v>
      </c>
      <c r="D115" s="81" t="e">
        <f t="shared" si="216"/>
        <v>#DIV/0!</v>
      </c>
      <c r="E115" s="52">
        <f t="shared" ref="E115:AO115" si="292">AVERAGE(E116:E117)</f>
        <v>292.7</v>
      </c>
      <c r="F115" s="52">
        <f t="shared" si="292"/>
        <v>298.39999999999998</v>
      </c>
      <c r="G115" s="52" t="e">
        <f t="shared" si="292"/>
        <v>#DIV/0!</v>
      </c>
      <c r="H115" s="52" t="e">
        <f t="shared" si="292"/>
        <v>#DIV/0!</v>
      </c>
      <c r="I115" s="52" t="e">
        <f t="shared" si="292"/>
        <v>#DIV/0!</v>
      </c>
      <c r="J115" s="52" t="e">
        <f t="shared" si="292"/>
        <v>#DIV/0!</v>
      </c>
      <c r="K115" s="52">
        <f t="shared" si="292"/>
        <v>287.5</v>
      </c>
      <c r="L115" s="52">
        <f t="shared" si="292"/>
        <v>292.10000000000002</v>
      </c>
      <c r="M115" s="52" t="e">
        <f t="shared" si="292"/>
        <v>#DIV/0!</v>
      </c>
      <c r="N115" s="52" t="e">
        <f t="shared" si="292"/>
        <v>#DIV/0!</v>
      </c>
      <c r="O115" s="52" t="e">
        <f t="shared" si="292"/>
        <v>#DIV/0!</v>
      </c>
      <c r="P115" s="52" t="e">
        <f t="shared" si="292"/>
        <v>#DIV/0!</v>
      </c>
      <c r="Q115" s="52">
        <f t="shared" si="292"/>
        <v>301.2</v>
      </c>
      <c r="R115" s="52">
        <f t="shared" si="292"/>
        <v>295.3</v>
      </c>
      <c r="S115" s="52" t="e">
        <f t="shared" si="292"/>
        <v>#DIV/0!</v>
      </c>
      <c r="T115" s="52" t="e">
        <f t="shared" si="292"/>
        <v>#DIV/0!</v>
      </c>
      <c r="U115" s="52" t="e">
        <f t="shared" si="292"/>
        <v>#DIV/0!</v>
      </c>
      <c r="V115" s="52" t="e">
        <f t="shared" si="292"/>
        <v>#DIV/0!</v>
      </c>
      <c r="W115" s="52">
        <f t="shared" si="292"/>
        <v>311.39999999999998</v>
      </c>
      <c r="X115" s="52">
        <f t="shared" si="292"/>
        <v>312.5</v>
      </c>
      <c r="Y115" s="52" t="e">
        <f t="shared" si="292"/>
        <v>#DIV/0!</v>
      </c>
      <c r="Z115" s="52" t="e">
        <f t="shared" si="292"/>
        <v>#DIV/0!</v>
      </c>
      <c r="AA115" s="52" t="e">
        <f t="shared" si="292"/>
        <v>#DIV/0!</v>
      </c>
      <c r="AB115" s="52" t="e">
        <f t="shared" si="292"/>
        <v>#DIV/0!</v>
      </c>
      <c r="AC115" s="52" t="e">
        <f t="shared" si="292"/>
        <v>#DIV/0!</v>
      </c>
      <c r="AD115" s="46"/>
      <c r="AE115" s="46"/>
      <c r="AF115" s="94"/>
      <c r="AG115" s="93" t="str">
        <f t="shared" si="28"/>
        <v>GHRH</v>
      </c>
      <c r="AH115" s="87">
        <f t="shared" si="292"/>
        <v>100</v>
      </c>
      <c r="AI115" s="52" t="e">
        <f t="shared" si="292"/>
        <v>#DIV/0!</v>
      </c>
      <c r="AJ115" s="52" t="e">
        <f t="shared" si="292"/>
        <v>#DIV/0!</v>
      </c>
      <c r="AK115" s="52" t="e">
        <f t="shared" si="292"/>
        <v>#DIV/0!</v>
      </c>
      <c r="AL115" s="52">
        <f t="shared" si="292"/>
        <v>0</v>
      </c>
      <c r="AM115" s="52" t="e">
        <f t="shared" si="292"/>
        <v>#DIV/0!</v>
      </c>
      <c r="AN115" s="52" t="e">
        <f t="shared" si="292"/>
        <v>#DIV/0!</v>
      </c>
      <c r="AO115" s="52" t="e">
        <f t="shared" si="292"/>
        <v>#DIV/0!</v>
      </c>
      <c r="AQ115" s="47"/>
      <c r="AR115" s="52"/>
      <c r="AS115" s="52"/>
      <c r="AT115" s="52"/>
      <c r="AU115" s="52"/>
      <c r="AV115" s="52"/>
      <c r="AW115" s="52"/>
      <c r="AX115" s="52"/>
      <c r="AY115" s="52"/>
    </row>
    <row r="116" spans="1:51" outlineLevel="1" x14ac:dyDescent="0.45">
      <c r="B116" s="3" t="s">
        <v>30</v>
      </c>
      <c r="C116" s="14">
        <f t="shared" si="145"/>
        <v>119.55500000000001</v>
      </c>
      <c r="D116" s="81">
        <f t="shared" si="216"/>
        <v>143.46600000000001</v>
      </c>
      <c r="E116" s="101">
        <v>292.7</v>
      </c>
      <c r="F116" s="101">
        <v>298.39999999999998</v>
      </c>
      <c r="G116" s="15">
        <f t="shared" si="125"/>
        <v>295.54999999999995</v>
      </c>
      <c r="H116" s="15">
        <f t="shared" si="0"/>
        <v>4.0305086527633129</v>
      </c>
      <c r="I116" s="15">
        <f t="shared" si="7"/>
        <v>14.960514697028307</v>
      </c>
      <c r="J116" s="58">
        <f t="shared" si="124"/>
        <v>0.8963851749368219</v>
      </c>
      <c r="K116" s="101">
        <v>287.5</v>
      </c>
      <c r="L116" s="101">
        <v>292.10000000000002</v>
      </c>
      <c r="M116" s="15">
        <f t="shared" si="72"/>
        <v>289.8</v>
      </c>
      <c r="N116" s="15">
        <f t="shared" si="71"/>
        <v>3.2526911934581348</v>
      </c>
      <c r="O116" s="15">
        <f t="shared" si="10"/>
        <v>14.767091792225035</v>
      </c>
      <c r="P116" s="58">
        <f t="shared" si="11"/>
        <v>0.74304033154046045</v>
      </c>
      <c r="Q116" s="101">
        <v>301.2</v>
      </c>
      <c r="R116" s="101">
        <v>295.3</v>
      </c>
      <c r="S116" s="15">
        <f t="shared" si="42"/>
        <v>298.25</v>
      </c>
      <c r="T116" s="15">
        <f t="shared" si="40"/>
        <v>4.1719300090006142</v>
      </c>
      <c r="U116" s="15">
        <f t="shared" si="14"/>
        <v>15.050481719865315</v>
      </c>
      <c r="V116" s="58">
        <f t="shared" si="15"/>
        <v>0.91668517599044741</v>
      </c>
      <c r="W116" s="101">
        <v>311.39999999999998</v>
      </c>
      <c r="X116" s="101">
        <v>312.5</v>
      </c>
      <c r="Y116" s="15">
        <f t="shared" si="68"/>
        <v>311.95</v>
      </c>
      <c r="Z116" s="15">
        <f t="shared" si="69"/>
        <v>0.77781745930521828</v>
      </c>
      <c r="AA116" s="15">
        <f t="shared" si="18"/>
        <v>15.498935447313793</v>
      </c>
      <c r="AB116" s="58">
        <f t="shared" si="19"/>
        <v>0.16176807586287012</v>
      </c>
      <c r="AG116" s="93" t="str">
        <f t="shared" si="28"/>
        <v>GHRH</v>
      </c>
      <c r="AH116" s="84">
        <v>100</v>
      </c>
      <c r="AI116" s="23">
        <f t="shared" si="132"/>
        <v>98.707110626068953</v>
      </c>
      <c r="AJ116" s="23">
        <f t="shared" si="133"/>
        <v>100.60136315266533</v>
      </c>
      <c r="AK116" s="23">
        <f t="shared" si="130"/>
        <v>103.59894536511123</v>
      </c>
      <c r="AL116" s="23">
        <v>0</v>
      </c>
      <c r="AM116" s="23">
        <f t="shared" si="143"/>
        <v>0.81971275323864123</v>
      </c>
      <c r="AN116" s="23">
        <f t="shared" si="129"/>
        <v>0.9065351754636346</v>
      </c>
      <c r="AO116" s="23">
        <f t="shared" si="126"/>
        <v>0.52907662539984601</v>
      </c>
    </row>
    <row r="117" spans="1:51" outlineLevel="1" x14ac:dyDescent="0.45">
      <c r="B117" s="3" t="s">
        <v>187</v>
      </c>
      <c r="C117" s="14" t="e">
        <f t="shared" si="145"/>
        <v>#DIV/0!</v>
      </c>
      <c r="D117" s="81" t="e">
        <f t="shared" si="216"/>
        <v>#DIV/0!</v>
      </c>
      <c r="E117" s="101"/>
      <c r="F117" s="101"/>
      <c r="G117" s="15" t="e">
        <f t="shared" si="125"/>
        <v>#DIV/0!</v>
      </c>
      <c r="H117" s="15" t="e">
        <f t="shared" si="0"/>
        <v>#DIV/0!</v>
      </c>
      <c r="I117" s="15" t="e">
        <f t="shared" si="7"/>
        <v>#DIV/0!</v>
      </c>
      <c r="J117" s="58" t="e">
        <f t="shared" si="124"/>
        <v>#DIV/0!</v>
      </c>
      <c r="K117" s="101"/>
      <c r="L117" s="101"/>
      <c r="M117" s="15" t="e">
        <f t="shared" si="72"/>
        <v>#DIV/0!</v>
      </c>
      <c r="N117" s="15" t="e">
        <f t="shared" si="71"/>
        <v>#DIV/0!</v>
      </c>
      <c r="O117" s="15" t="e">
        <f t="shared" si="10"/>
        <v>#DIV/0!</v>
      </c>
      <c r="P117" s="58" t="e">
        <f t="shared" si="11"/>
        <v>#DIV/0!</v>
      </c>
      <c r="Q117" s="101"/>
      <c r="R117" s="101"/>
      <c r="S117" s="15" t="e">
        <f t="shared" si="42"/>
        <v>#DIV/0!</v>
      </c>
      <c r="T117" s="15" t="e">
        <f t="shared" si="40"/>
        <v>#DIV/0!</v>
      </c>
      <c r="U117" s="15" t="e">
        <f t="shared" si="14"/>
        <v>#DIV/0!</v>
      </c>
      <c r="V117" s="58" t="e">
        <f t="shared" si="15"/>
        <v>#DIV/0!</v>
      </c>
      <c r="W117" s="101"/>
      <c r="X117" s="101"/>
      <c r="Y117" s="15" t="e">
        <f t="shared" si="68"/>
        <v>#DIV/0!</v>
      </c>
      <c r="Z117" s="15" t="e">
        <f t="shared" si="69"/>
        <v>#DIV/0!</v>
      </c>
      <c r="AA117" s="15" t="e">
        <f t="shared" si="18"/>
        <v>#DIV/0!</v>
      </c>
      <c r="AB117" s="58" t="e">
        <f t="shared" si="19"/>
        <v>#DIV/0!</v>
      </c>
      <c r="AG117" s="93" t="str">
        <f t="shared" si="28"/>
        <v>GHRH-1</v>
      </c>
      <c r="AH117" s="84">
        <v>100</v>
      </c>
      <c r="AI117" s="23" t="e">
        <f t="shared" si="132"/>
        <v>#DIV/0!</v>
      </c>
      <c r="AJ117" s="23" t="e">
        <f t="shared" si="133"/>
        <v>#DIV/0!</v>
      </c>
      <c r="AK117" s="23" t="e">
        <f t="shared" si="130"/>
        <v>#DIV/0!</v>
      </c>
      <c r="AL117" s="23">
        <v>0</v>
      </c>
      <c r="AM117" s="23" t="e">
        <f t="shared" si="143"/>
        <v>#DIV/0!</v>
      </c>
      <c r="AN117" s="23" t="e">
        <f t="shared" si="129"/>
        <v>#DIV/0!</v>
      </c>
      <c r="AO117" s="23" t="e">
        <f t="shared" si="126"/>
        <v>#DIV/0!</v>
      </c>
    </row>
    <row r="118" spans="1:51" x14ac:dyDescent="0.45">
      <c r="B118" s="3" t="s">
        <v>170</v>
      </c>
      <c r="C118" s="14">
        <f t="shared" si="145"/>
        <v>100.14</v>
      </c>
      <c r="D118" s="81">
        <f t="shared" si="216"/>
        <v>120.16799999999999</v>
      </c>
      <c r="E118" s="101">
        <v>269.8</v>
      </c>
      <c r="F118" s="101">
        <v>239.3</v>
      </c>
      <c r="G118" s="15">
        <f t="shared" si="125"/>
        <v>254.55</v>
      </c>
      <c r="H118" s="15">
        <f t="shared" si="0"/>
        <v>21.5667568261897</v>
      </c>
      <c r="I118" s="15">
        <f t="shared" si="7"/>
        <v>13.945106668649043</v>
      </c>
      <c r="J118" s="58">
        <f t="shared" si="124"/>
        <v>5.3993574488254916</v>
      </c>
      <c r="K118" s="101">
        <v>256.10000000000002</v>
      </c>
      <c r="L118" s="101">
        <v>243.5</v>
      </c>
      <c r="M118" s="15">
        <f t="shared" si="72"/>
        <v>249.8</v>
      </c>
      <c r="N118" s="15">
        <f t="shared" si="71"/>
        <v>8.909545442950515</v>
      </c>
      <c r="O118" s="15">
        <f t="shared" si="10"/>
        <v>13.773743136852815</v>
      </c>
      <c r="P118" s="58">
        <f t="shared" si="11"/>
        <v>2.3211874968683119</v>
      </c>
      <c r="Q118" s="101">
        <v>229</v>
      </c>
      <c r="R118" s="101">
        <v>253.9</v>
      </c>
      <c r="S118" s="15">
        <f t="shared" si="42"/>
        <v>241.45</v>
      </c>
      <c r="T118" s="15">
        <f t="shared" si="40"/>
        <v>17.606958851545038</v>
      </c>
      <c r="U118" s="15">
        <f t="shared" si="14"/>
        <v>13.46721946060136</v>
      </c>
      <c r="V118" s="58">
        <f t="shared" si="15"/>
        <v>4.7415729748492526</v>
      </c>
      <c r="W118" s="101">
        <v>265.8</v>
      </c>
      <c r="X118" s="101">
        <v>245.4</v>
      </c>
      <c r="Y118" s="15">
        <f t="shared" si="68"/>
        <v>255.60000000000002</v>
      </c>
      <c r="Z118" s="15">
        <f t="shared" si="69"/>
        <v>14.424978336205573</v>
      </c>
      <c r="AA118" s="15">
        <f t="shared" si="18"/>
        <v>13.98270360123535</v>
      </c>
      <c r="AB118" s="58">
        <f t="shared" si="19"/>
        <v>3.6233090210750731</v>
      </c>
      <c r="AG118" s="93" t="str">
        <f t="shared" si="28"/>
        <v>IGF-1</v>
      </c>
      <c r="AH118" s="84">
        <v>100</v>
      </c>
      <c r="AI118" s="23">
        <f t="shared" si="132"/>
        <v>98.771156536353487</v>
      </c>
      <c r="AJ118" s="23">
        <f t="shared" si="133"/>
        <v>96.573083165279371</v>
      </c>
      <c r="AK118" s="23">
        <f t="shared" si="130"/>
        <v>100.26960663320583</v>
      </c>
      <c r="AL118" s="23">
        <v>0</v>
      </c>
      <c r="AM118" s="23">
        <f t="shared" si="143"/>
        <v>3.8602724728469018</v>
      </c>
      <c r="AN118" s="23">
        <f t="shared" si="129"/>
        <v>5.0704652118373721</v>
      </c>
      <c r="AO118" s="23">
        <f t="shared" si="126"/>
        <v>4.5113332349502819</v>
      </c>
    </row>
    <row r="119" spans="1:51" x14ac:dyDescent="0.45">
      <c r="B119" s="3" t="s">
        <v>109</v>
      </c>
      <c r="C119" s="14">
        <f t="shared" si="145"/>
        <v>121.84000000000002</v>
      </c>
      <c r="D119" s="81">
        <f t="shared" si="216"/>
        <v>146.20800000000003</v>
      </c>
      <c r="E119" s="101">
        <v>305.5</v>
      </c>
      <c r="F119" s="101">
        <v>305.5</v>
      </c>
      <c r="G119" s="15">
        <f t="shared" si="125"/>
        <v>305.5</v>
      </c>
      <c r="H119" s="15">
        <f t="shared" si="0"/>
        <v>0</v>
      </c>
      <c r="I119" s="15">
        <f t="shared" si="7"/>
        <v>15.24454000617926</v>
      </c>
      <c r="J119" s="58">
        <f t="shared" si="124"/>
        <v>0</v>
      </c>
      <c r="K119" s="101">
        <v>296.5</v>
      </c>
      <c r="L119" s="101">
        <v>294</v>
      </c>
      <c r="M119" s="15">
        <f t="shared" si="72"/>
        <v>295.25</v>
      </c>
      <c r="N119" s="15">
        <f t="shared" si="71"/>
        <v>1.7677669529663689</v>
      </c>
      <c r="O119" s="15">
        <f t="shared" si="10"/>
        <v>14.904563059680749</v>
      </c>
      <c r="P119" s="58">
        <f t="shared" si="11"/>
        <v>0.3970956140093595</v>
      </c>
      <c r="Q119" s="101">
        <v>307.39999999999998</v>
      </c>
      <c r="R119" s="101">
        <v>309</v>
      </c>
      <c r="S119" s="15">
        <f t="shared" si="42"/>
        <v>308.2</v>
      </c>
      <c r="T119" s="15">
        <f t="shared" si="40"/>
        <v>1.1313708498984922</v>
      </c>
      <c r="U119" s="15">
        <f t="shared" si="14"/>
        <v>15.332840571792298</v>
      </c>
      <c r="V119" s="58">
        <f t="shared" si="15"/>
        <v>0.24033011390464956</v>
      </c>
      <c r="W119" s="101">
        <v>308.89999999999998</v>
      </c>
      <c r="X119" s="101">
        <v>310</v>
      </c>
      <c r="Y119" s="15">
        <f t="shared" si="68"/>
        <v>309.45</v>
      </c>
      <c r="Z119" s="15">
        <f t="shared" si="69"/>
        <v>0.77781745930521828</v>
      </c>
      <c r="AA119" s="15">
        <f t="shared" si="18"/>
        <v>15.373548711992296</v>
      </c>
      <c r="AB119" s="58">
        <f t="shared" si="19"/>
        <v>0.1644154245453554</v>
      </c>
      <c r="AG119" s="92" t="str">
        <f t="shared" si="28"/>
        <v>IGFIIR</v>
      </c>
      <c r="AH119" s="84">
        <v>100</v>
      </c>
      <c r="AI119" s="23">
        <f t="shared" si="132"/>
        <v>97.769844505897169</v>
      </c>
      <c r="AJ119" s="23">
        <f t="shared" si="133"/>
        <v>100.57922748457642</v>
      </c>
      <c r="AK119" s="23">
        <f t="shared" si="130"/>
        <v>100.84626171574047</v>
      </c>
      <c r="AL119" s="23">
        <v>0</v>
      </c>
      <c r="AM119" s="23">
        <f t="shared" si="143"/>
        <v>0.19854780700467975</v>
      </c>
      <c r="AN119" s="23">
        <f t="shared" si="129"/>
        <v>0.12016505695232478</v>
      </c>
      <c r="AO119" s="23">
        <f t="shared" si="126"/>
        <v>8.2207712272677702E-2</v>
      </c>
    </row>
    <row r="120" spans="1:51" s="5" customFormat="1" x14ac:dyDescent="0.45">
      <c r="A120" s="50"/>
      <c r="B120" s="5" t="s">
        <v>172</v>
      </c>
      <c r="C120" s="14">
        <f t="shared" si="145"/>
        <v>114.6725</v>
      </c>
      <c r="D120" s="81">
        <f t="shared" si="216"/>
        <v>137.607</v>
      </c>
      <c r="E120" s="79">
        <f t="shared" ref="E120:AO120" si="293">AVERAGE(E121:E122)</f>
        <v>275</v>
      </c>
      <c r="F120" s="79">
        <f t="shared" si="293"/>
        <v>291.75</v>
      </c>
      <c r="G120" s="79">
        <f t="shared" si="293"/>
        <v>283.375</v>
      </c>
      <c r="H120" s="79">
        <f t="shared" si="293"/>
        <v>11.844038584874671</v>
      </c>
      <c r="I120" s="79">
        <f t="shared" si="293"/>
        <v>14.64159716459246</v>
      </c>
      <c r="J120" s="79">
        <f t="shared" si="293"/>
        <v>2.7944023081697464</v>
      </c>
      <c r="K120" s="79">
        <f t="shared" si="293"/>
        <v>282.35000000000002</v>
      </c>
      <c r="L120" s="79">
        <f t="shared" si="293"/>
        <v>283</v>
      </c>
      <c r="M120" s="79">
        <f t="shared" si="293"/>
        <v>282.67500000000001</v>
      </c>
      <c r="N120" s="79">
        <f t="shared" si="293"/>
        <v>8.3085046789419117</v>
      </c>
      <c r="O120" s="79">
        <f t="shared" si="293"/>
        <v>14.602689373824758</v>
      </c>
      <c r="P120" s="79">
        <f t="shared" si="293"/>
        <v>1.9577557974408597</v>
      </c>
      <c r="Q120" s="79">
        <f t="shared" si="293"/>
        <v>275.45</v>
      </c>
      <c r="R120" s="79">
        <f t="shared" si="293"/>
        <v>282.45</v>
      </c>
      <c r="S120" s="79">
        <f t="shared" si="293"/>
        <v>278.95000000000005</v>
      </c>
      <c r="T120" s="79">
        <f t="shared" si="293"/>
        <v>7.7074639149333821</v>
      </c>
      <c r="U120" s="79">
        <f t="shared" si="293"/>
        <v>14.473758033199134</v>
      </c>
      <c r="V120" s="79">
        <f t="shared" si="293"/>
        <v>1.704619071043008</v>
      </c>
      <c r="W120" s="79">
        <f t="shared" si="293"/>
        <v>296.3</v>
      </c>
      <c r="X120" s="79">
        <f t="shared" si="293"/>
        <v>307.14999999999998</v>
      </c>
      <c r="Y120" s="79">
        <f t="shared" si="293"/>
        <v>301.72500000000002</v>
      </c>
      <c r="Z120" s="79">
        <f t="shared" si="293"/>
        <v>7.6721085758740362</v>
      </c>
      <c r="AA120" s="79">
        <f t="shared" si="293"/>
        <v>15.244799214776018</v>
      </c>
      <c r="AB120" s="79">
        <f t="shared" si="293"/>
        <v>1.6734126620229746</v>
      </c>
      <c r="AC120" s="79" t="e">
        <f t="shared" si="293"/>
        <v>#DIV/0!</v>
      </c>
      <c r="AD120" s="45"/>
      <c r="AE120" s="45"/>
      <c r="AF120" s="108"/>
      <c r="AG120" s="92" t="str">
        <f t="shared" ref="AG120:AG138" si="294">B120</f>
        <v>HER2</v>
      </c>
      <c r="AH120" s="85">
        <f t="shared" si="293"/>
        <v>100</v>
      </c>
      <c r="AI120" s="79">
        <f t="shared" si="293"/>
        <v>99.661043152278694</v>
      </c>
      <c r="AJ120" s="79">
        <f t="shared" si="293"/>
        <v>98.776593649488518</v>
      </c>
      <c r="AK120" s="79">
        <f t="shared" si="293"/>
        <v>104.06626144611901</v>
      </c>
      <c r="AL120" s="79">
        <f t="shared" si="293"/>
        <v>0</v>
      </c>
      <c r="AM120" s="79">
        <f t="shared" si="293"/>
        <v>2.3760790528053031</v>
      </c>
      <c r="AN120" s="79">
        <f t="shared" si="293"/>
        <v>2.2495106896063772</v>
      </c>
      <c r="AO120" s="79">
        <f t="shared" si="293"/>
        <v>2.2339074850963607</v>
      </c>
      <c r="AQ120" s="47"/>
      <c r="AR120" s="52"/>
      <c r="AS120" s="52"/>
      <c r="AT120" s="52"/>
      <c r="AU120" s="52"/>
      <c r="AV120" s="52"/>
      <c r="AW120" s="52"/>
      <c r="AX120" s="52"/>
      <c r="AY120" s="52"/>
    </row>
    <row r="121" spans="1:51" outlineLevel="1" x14ac:dyDescent="0.45">
      <c r="B121" s="3" t="s">
        <v>172</v>
      </c>
      <c r="C121" s="14">
        <f t="shared" si="145"/>
        <v>103.94000000000001</v>
      </c>
      <c r="D121" s="81">
        <f t="shared" si="216"/>
        <v>124.72800000000001</v>
      </c>
      <c r="E121" s="101">
        <v>252</v>
      </c>
      <c r="F121" s="101">
        <v>276</v>
      </c>
      <c r="G121" s="15">
        <f t="shared" si="125"/>
        <v>264</v>
      </c>
      <c r="H121" s="15">
        <f t="shared" si="0"/>
        <v>16.970562748477139</v>
      </c>
      <c r="I121" s="15">
        <f t="shared" si="7"/>
        <v>14.199859154231072</v>
      </c>
      <c r="J121" s="58">
        <f t="shared" si="124"/>
        <v>4.1232130393882702</v>
      </c>
      <c r="K121" s="101">
        <v>246.8</v>
      </c>
      <c r="L121" s="101">
        <v>259.2</v>
      </c>
      <c r="M121" s="15">
        <f t="shared" si="72"/>
        <v>253</v>
      </c>
      <c r="N121" s="15">
        <f t="shared" si="71"/>
        <v>8.768124086713172</v>
      </c>
      <c r="O121" s="15">
        <f t="shared" si="10"/>
        <v>13.807099623020035</v>
      </c>
      <c r="P121" s="58">
        <f t="shared" si="11"/>
        <v>2.2738511271018775</v>
      </c>
      <c r="Q121" s="101">
        <v>251</v>
      </c>
      <c r="R121" s="101">
        <v>247.1</v>
      </c>
      <c r="S121" s="15">
        <f t="shared" si="42"/>
        <v>249.05</v>
      </c>
      <c r="T121" s="15">
        <f t="shared" si="40"/>
        <v>2.7577164466275392</v>
      </c>
      <c r="U121" s="15">
        <f t="shared" si="14"/>
        <v>13.663308530513392</v>
      </c>
      <c r="V121" s="58">
        <f t="shared" si="15"/>
        <v>0.73588988101543518</v>
      </c>
      <c r="W121" s="101">
        <v>267</v>
      </c>
      <c r="X121" s="101">
        <v>279.7</v>
      </c>
      <c r="Y121" s="15">
        <f t="shared" si="68"/>
        <v>273.35000000000002</v>
      </c>
      <c r="Z121" s="15">
        <f t="shared" si="69"/>
        <v>8.9802561210691447</v>
      </c>
      <c r="AA121" s="15">
        <f t="shared" si="18"/>
        <v>14.525357138466511</v>
      </c>
      <c r="AB121" s="58">
        <f t="shared" si="19"/>
        <v>2.1059880542739768</v>
      </c>
      <c r="AG121" s="92" t="str">
        <f t="shared" si="294"/>
        <v>HER2</v>
      </c>
      <c r="AH121" s="84">
        <v>100</v>
      </c>
      <c r="AI121" s="23">
        <f t="shared" si="132"/>
        <v>97.234060373803004</v>
      </c>
      <c r="AJ121" s="23">
        <f t="shared" si="133"/>
        <v>96.221437002367679</v>
      </c>
      <c r="AK121" s="23">
        <f t="shared" si="130"/>
        <v>102.29226206189834</v>
      </c>
      <c r="AL121" s="23">
        <v>0</v>
      </c>
      <c r="AM121" s="23">
        <f t="shared" si="143"/>
        <v>3.1985320832450741</v>
      </c>
      <c r="AN121" s="23">
        <f t="shared" si="129"/>
        <v>2.4295514602018526</v>
      </c>
      <c r="AO121" s="23">
        <f t="shared" si="126"/>
        <v>3.1146005468311238</v>
      </c>
      <c r="AQ121" s="41"/>
    </row>
    <row r="122" spans="1:51" outlineLevel="1" x14ac:dyDescent="0.45">
      <c r="B122" s="3" t="s">
        <v>188</v>
      </c>
      <c r="C122" s="14">
        <f t="shared" si="145"/>
        <v>125.40500000000003</v>
      </c>
      <c r="D122" s="81">
        <f t="shared" si="216"/>
        <v>150.48600000000002</v>
      </c>
      <c r="E122" s="101">
        <v>298</v>
      </c>
      <c r="F122" s="101">
        <v>307.5</v>
      </c>
      <c r="G122" s="15">
        <f t="shared" si="125"/>
        <v>302.75</v>
      </c>
      <c r="H122" s="15">
        <f t="shared" si="0"/>
        <v>6.7175144212722016</v>
      </c>
      <c r="I122" s="15">
        <f t="shared" si="7"/>
        <v>15.083335174953847</v>
      </c>
      <c r="J122" s="58">
        <f t="shared" si="124"/>
        <v>1.4655915769512231</v>
      </c>
      <c r="K122" s="101">
        <v>317.89999999999998</v>
      </c>
      <c r="L122" s="101">
        <v>306.8</v>
      </c>
      <c r="M122" s="15">
        <f t="shared" si="72"/>
        <v>312.35000000000002</v>
      </c>
      <c r="N122" s="15">
        <f t="shared" si="71"/>
        <v>7.8488852711706532</v>
      </c>
      <c r="O122" s="15">
        <f t="shared" si="10"/>
        <v>15.398279124629481</v>
      </c>
      <c r="P122" s="58">
        <f t="shared" si="11"/>
        <v>1.6416604677798419</v>
      </c>
      <c r="Q122" s="101">
        <v>299.89999999999998</v>
      </c>
      <c r="R122" s="101">
        <v>317.8</v>
      </c>
      <c r="S122" s="15">
        <f t="shared" si="42"/>
        <v>308.85000000000002</v>
      </c>
      <c r="T122" s="15">
        <f t="shared" si="40"/>
        <v>12.657211383239225</v>
      </c>
      <c r="U122" s="15">
        <f t="shared" si="14"/>
        <v>15.284207535884876</v>
      </c>
      <c r="V122" s="58">
        <f t="shared" si="15"/>
        <v>2.673348261070581</v>
      </c>
      <c r="W122" s="101">
        <v>325.60000000000002</v>
      </c>
      <c r="X122" s="101">
        <v>334.6</v>
      </c>
      <c r="Y122" s="15">
        <f t="shared" si="68"/>
        <v>330.1</v>
      </c>
      <c r="Z122" s="15">
        <f t="shared" si="69"/>
        <v>6.3639610306789276</v>
      </c>
      <c r="AA122" s="15">
        <f t="shared" si="18"/>
        <v>15.964241291085525</v>
      </c>
      <c r="AB122" s="58">
        <f t="shared" si="19"/>
        <v>1.2408372697719723</v>
      </c>
      <c r="AG122" s="92" t="str">
        <f t="shared" si="294"/>
        <v>HER2-1</v>
      </c>
      <c r="AH122" s="84">
        <v>100</v>
      </c>
      <c r="AI122" s="23">
        <f t="shared" si="132"/>
        <v>102.08802593075438</v>
      </c>
      <c r="AJ122" s="23">
        <f t="shared" si="133"/>
        <v>101.33175029660934</v>
      </c>
      <c r="AK122" s="23">
        <f t="shared" si="130"/>
        <v>105.84026083033969</v>
      </c>
      <c r="AL122" s="23">
        <v>0</v>
      </c>
      <c r="AM122" s="23">
        <f t="shared" si="143"/>
        <v>1.5536260223655325</v>
      </c>
      <c r="AN122" s="23">
        <f t="shared" si="129"/>
        <v>2.0694699190109018</v>
      </c>
      <c r="AO122" s="23">
        <f t="shared" si="126"/>
        <v>1.3532144233615977</v>
      </c>
      <c r="AQ122" s="41"/>
    </row>
    <row r="123" spans="1:51" s="5" customFormat="1" x14ac:dyDescent="0.45">
      <c r="A123" s="50"/>
      <c r="B123" s="5" t="s">
        <v>349</v>
      </c>
      <c r="C123" s="14">
        <f t="shared" si="145"/>
        <v>132.50500000000002</v>
      </c>
      <c r="D123" s="81">
        <f t="shared" si="216"/>
        <v>159.00600000000003</v>
      </c>
      <c r="E123" s="79">
        <f t="shared" ref="E123:AO123" si="295">AVERAGE(E124:E125)</f>
        <v>311.70000000000005</v>
      </c>
      <c r="F123" s="79">
        <f t="shared" si="295"/>
        <v>301.89999999999998</v>
      </c>
      <c r="G123" s="79">
        <f t="shared" si="295"/>
        <v>306.8</v>
      </c>
      <c r="H123" s="79">
        <f t="shared" si="295"/>
        <v>13.859292911256327</v>
      </c>
      <c r="I123" s="79">
        <f t="shared" si="295"/>
        <v>15.075625920449095</v>
      </c>
      <c r="J123" s="79">
        <f t="shared" si="295"/>
        <v>2.9654984192860541</v>
      </c>
      <c r="K123" s="79">
        <f t="shared" si="295"/>
        <v>343.4</v>
      </c>
      <c r="L123" s="79">
        <f t="shared" si="295"/>
        <v>343.4</v>
      </c>
      <c r="M123" s="79">
        <f t="shared" si="295"/>
        <v>343.4</v>
      </c>
      <c r="N123" s="79">
        <f t="shared" si="295"/>
        <v>0</v>
      </c>
      <c r="O123" s="79">
        <f t="shared" si="295"/>
        <v>16.238790092893872</v>
      </c>
      <c r="P123" s="79">
        <f t="shared" si="295"/>
        <v>0</v>
      </c>
      <c r="Q123" s="79">
        <f t="shared" si="295"/>
        <v>352.6</v>
      </c>
      <c r="R123" s="79">
        <f t="shared" si="295"/>
        <v>318.8</v>
      </c>
      <c r="S123" s="79">
        <f t="shared" si="295"/>
        <v>335.70000000000005</v>
      </c>
      <c r="T123" s="79">
        <f t="shared" si="295"/>
        <v>23.900209204105295</v>
      </c>
      <c r="U123" s="79">
        <f t="shared" si="295"/>
        <v>15.911465841545262</v>
      </c>
      <c r="V123" s="79">
        <f t="shared" si="295"/>
        <v>3.706250152630254</v>
      </c>
      <c r="W123" s="79">
        <f t="shared" si="295"/>
        <v>339.15</v>
      </c>
      <c r="X123" s="79">
        <f t="shared" si="295"/>
        <v>339.15</v>
      </c>
      <c r="Y123" s="79">
        <f t="shared" si="295"/>
        <v>339.15</v>
      </c>
      <c r="Z123" s="79">
        <f t="shared" si="295"/>
        <v>0</v>
      </c>
      <c r="AA123" s="79">
        <f t="shared" si="295"/>
        <v>16.099760247347572</v>
      </c>
      <c r="AB123" s="79">
        <f t="shared" si="295"/>
        <v>0</v>
      </c>
      <c r="AC123" s="79" t="e">
        <f t="shared" si="295"/>
        <v>#DIV/0!</v>
      </c>
      <c r="AD123" s="45"/>
      <c r="AE123" s="45"/>
      <c r="AF123" s="108"/>
      <c r="AG123" s="92" t="str">
        <f t="shared" si="294"/>
        <v>ERβ</v>
      </c>
      <c r="AH123" s="85">
        <f t="shared" si="295"/>
        <v>100</v>
      </c>
      <c r="AI123" s="79">
        <f t="shared" si="295"/>
        <v>107.75561896054511</v>
      </c>
      <c r="AJ123" s="79">
        <f t="shared" si="295"/>
        <v>105.44000753426502</v>
      </c>
      <c r="AK123" s="79">
        <f t="shared" si="295"/>
        <v>106.7598664183175</v>
      </c>
      <c r="AL123" s="79">
        <f t="shared" si="295"/>
        <v>0</v>
      </c>
      <c r="AM123" s="79">
        <f t="shared" si="295"/>
        <v>1.482749209643027</v>
      </c>
      <c r="AN123" s="79">
        <f t="shared" si="295"/>
        <v>3.3358742859581541</v>
      </c>
      <c r="AO123" s="79">
        <f t="shared" si="295"/>
        <v>1.482749209643027</v>
      </c>
      <c r="AQ123" s="47"/>
      <c r="AR123" s="52"/>
      <c r="AS123" s="52"/>
      <c r="AT123" s="52"/>
      <c r="AU123" s="52"/>
      <c r="AV123" s="52"/>
      <c r="AW123" s="52"/>
      <c r="AX123" s="52"/>
      <c r="AY123" s="52"/>
    </row>
    <row r="124" spans="1:51" outlineLevel="1" x14ac:dyDescent="0.45">
      <c r="B124" s="3" t="s">
        <v>350</v>
      </c>
      <c r="C124" s="14">
        <f t="shared" si="145"/>
        <v>123.71</v>
      </c>
      <c r="D124" s="81">
        <f t="shared" si="216"/>
        <v>148.452</v>
      </c>
      <c r="E124" s="101">
        <v>292.10000000000002</v>
      </c>
      <c r="F124" s="101">
        <v>301.89999999999998</v>
      </c>
      <c r="G124" s="15">
        <f t="shared" si="125"/>
        <v>297</v>
      </c>
      <c r="H124" s="15">
        <f t="shared" si="0"/>
        <v>6.9296464556281334</v>
      </c>
      <c r="I124" s="15">
        <f t="shared" si="7"/>
        <v>14.925615565195292</v>
      </c>
      <c r="J124" s="58">
        <f t="shared" si="124"/>
        <v>1.5433982307169651</v>
      </c>
      <c r="K124" s="101">
        <v>352.6</v>
      </c>
      <c r="L124" s="101">
        <v>352.6</v>
      </c>
      <c r="M124" s="15">
        <f t="shared" si="72"/>
        <v>352.6</v>
      </c>
      <c r="N124" s="15">
        <f t="shared" si="71"/>
        <v>0</v>
      </c>
      <c r="O124" s="15">
        <f t="shared" si="10"/>
        <v>16.684543745634763</v>
      </c>
      <c r="P124" s="58">
        <f t="shared" si="11"/>
        <v>0</v>
      </c>
      <c r="Q124" s="101">
        <v>275.2</v>
      </c>
      <c r="R124" s="101">
        <v>275</v>
      </c>
      <c r="S124" s="15">
        <f t="shared" si="42"/>
        <v>275.10000000000002</v>
      </c>
      <c r="T124" s="15">
        <f t="shared" si="40"/>
        <v>0.14142135623730148</v>
      </c>
      <c r="U124" s="15">
        <f t="shared" si="14"/>
        <v>14.173002504762357</v>
      </c>
      <c r="V124" s="58">
        <f t="shared" si="15"/>
        <v>3.5195314916359723E-2</v>
      </c>
      <c r="W124" s="101">
        <v>312.39999999999998</v>
      </c>
      <c r="X124" s="101">
        <v>312.39999999999998</v>
      </c>
      <c r="Y124" s="15">
        <f t="shared" si="68"/>
        <v>312.39999999999998</v>
      </c>
      <c r="Z124" s="15">
        <f t="shared" si="69"/>
        <v>0</v>
      </c>
      <c r="AA124" s="15">
        <f t="shared" si="18"/>
        <v>15.432886962587395</v>
      </c>
      <c r="AB124" s="58">
        <f t="shared" si="19"/>
        <v>0</v>
      </c>
      <c r="AG124" s="92" t="str">
        <f t="shared" si="294"/>
        <v>ERβ</v>
      </c>
      <c r="AH124" s="84">
        <v>100</v>
      </c>
      <c r="AI124" s="23">
        <f t="shared" si="132"/>
        <v>111.78462739279628</v>
      </c>
      <c r="AJ124" s="23">
        <f t="shared" si="133"/>
        <v>94.957574398553206</v>
      </c>
      <c r="AK124" s="23">
        <f t="shared" si="130"/>
        <v>103.39866315848974</v>
      </c>
      <c r="AL124" s="23">
        <v>0</v>
      </c>
      <c r="AM124" s="23">
        <f t="shared" si="143"/>
        <v>0.77169911535848257</v>
      </c>
      <c r="AN124" s="23">
        <f t="shared" si="129"/>
        <v>0.78929677281666244</v>
      </c>
      <c r="AO124" s="23">
        <f t="shared" si="126"/>
        <v>0.77169911535848257</v>
      </c>
      <c r="AQ124" s="41"/>
    </row>
    <row r="125" spans="1:51" outlineLevel="1" x14ac:dyDescent="0.45">
      <c r="B125" s="3" t="s">
        <v>341</v>
      </c>
      <c r="C125" s="14">
        <f t="shared" si="145"/>
        <v>141.30000000000001</v>
      </c>
      <c r="D125" s="81">
        <f t="shared" si="216"/>
        <v>169.56</v>
      </c>
      <c r="E125" s="101">
        <v>331.3</v>
      </c>
      <c r="F125" s="101">
        <v>301.89999999999998</v>
      </c>
      <c r="G125" s="15">
        <f t="shared" si="125"/>
        <v>316.60000000000002</v>
      </c>
      <c r="H125" s="15">
        <f t="shared" si="0"/>
        <v>20.78893936688452</v>
      </c>
      <c r="I125" s="15">
        <f t="shared" si="7"/>
        <v>15.225636275702898</v>
      </c>
      <c r="J125" s="58">
        <f t="shared" si="124"/>
        <v>4.3875986078551428</v>
      </c>
      <c r="K125" s="101">
        <v>334.2</v>
      </c>
      <c r="L125" s="101">
        <v>334.2</v>
      </c>
      <c r="M125" s="15">
        <f t="shared" si="72"/>
        <v>334.2</v>
      </c>
      <c r="N125" s="15">
        <f t="shared" si="71"/>
        <v>0</v>
      </c>
      <c r="O125" s="15">
        <f t="shared" si="10"/>
        <v>15.793036440152983</v>
      </c>
      <c r="P125" s="58">
        <f t="shared" si="11"/>
        <v>0</v>
      </c>
      <c r="Q125" s="101">
        <v>430</v>
      </c>
      <c r="R125" s="101">
        <v>362.6</v>
      </c>
      <c r="S125" s="15">
        <f t="shared" si="42"/>
        <v>396.3</v>
      </c>
      <c r="T125" s="15">
        <f t="shared" si="40"/>
        <v>47.658997051973287</v>
      </c>
      <c r="U125" s="15">
        <f t="shared" si="14"/>
        <v>17.649929178328165</v>
      </c>
      <c r="V125" s="58">
        <f t="shared" si="15"/>
        <v>7.3773049903441485</v>
      </c>
      <c r="W125" s="101">
        <v>365.9</v>
      </c>
      <c r="X125" s="101">
        <v>365.9</v>
      </c>
      <c r="Y125" s="15">
        <f t="shared" si="68"/>
        <v>365.9</v>
      </c>
      <c r="Z125" s="15">
        <f t="shared" si="69"/>
        <v>0</v>
      </c>
      <c r="AA125" s="15">
        <f t="shared" si="18"/>
        <v>16.76663353210775</v>
      </c>
      <c r="AB125" s="58">
        <f t="shared" si="19"/>
        <v>0</v>
      </c>
      <c r="AG125" s="92" t="str">
        <f t="shared" si="294"/>
        <v>ERβ-1</v>
      </c>
      <c r="AH125" s="84">
        <v>100</v>
      </c>
      <c r="AI125" s="23">
        <f t="shared" si="132"/>
        <v>103.72661052829393</v>
      </c>
      <c r="AJ125" s="23">
        <f t="shared" si="133"/>
        <v>115.92244066997685</v>
      </c>
      <c r="AK125" s="23">
        <f t="shared" si="130"/>
        <v>110.12106967814526</v>
      </c>
      <c r="AL125" s="23">
        <v>0</v>
      </c>
      <c r="AM125" s="23">
        <f t="shared" si="143"/>
        <v>2.1937993039275714</v>
      </c>
      <c r="AN125" s="23">
        <f t="shared" si="129"/>
        <v>5.8824517990996457</v>
      </c>
      <c r="AO125" s="23">
        <f t="shared" si="126"/>
        <v>2.1937993039275714</v>
      </c>
      <c r="AQ125" s="41"/>
    </row>
    <row r="126" spans="1:51" x14ac:dyDescent="0.45">
      <c r="B126" s="3"/>
      <c r="C126" s="14" t="e">
        <f t="shared" si="145"/>
        <v>#DIV/0!</v>
      </c>
      <c r="D126" s="81" t="e">
        <f t="shared" si="216"/>
        <v>#DIV/0!</v>
      </c>
      <c r="E126" s="101"/>
      <c r="F126" s="101"/>
      <c r="G126" s="15" t="e">
        <f t="shared" si="125"/>
        <v>#DIV/0!</v>
      </c>
      <c r="H126" s="15" t="e">
        <f t="shared" si="0"/>
        <v>#DIV/0!</v>
      </c>
      <c r="I126" s="15" t="e">
        <f t="shared" si="7"/>
        <v>#DIV/0!</v>
      </c>
      <c r="J126" s="58" t="e">
        <f t="shared" si="124"/>
        <v>#DIV/0!</v>
      </c>
      <c r="K126" s="101"/>
      <c r="L126" s="101"/>
      <c r="P126" s="58"/>
      <c r="Q126" s="101"/>
      <c r="R126" s="101"/>
      <c r="V126" s="58"/>
      <c r="W126" s="101"/>
      <c r="X126" s="101"/>
      <c r="AB126" s="58"/>
      <c r="AG126" s="92">
        <f t="shared" si="294"/>
        <v>0</v>
      </c>
      <c r="AH126" s="84"/>
      <c r="AQ126" s="41"/>
    </row>
    <row r="127" spans="1:51" x14ac:dyDescent="0.45">
      <c r="A127" s="49" t="s">
        <v>162</v>
      </c>
      <c r="B127" s="3"/>
      <c r="C127" s="14">
        <f t="shared" si="145"/>
        <v>0</v>
      </c>
      <c r="D127" s="81">
        <f t="shared" si="216"/>
        <v>0</v>
      </c>
      <c r="E127" s="101"/>
      <c r="F127" s="101"/>
      <c r="J127" s="58"/>
      <c r="K127" s="101"/>
      <c r="L127" s="101"/>
      <c r="P127" s="58"/>
      <c r="Q127" s="101"/>
      <c r="R127" s="101"/>
      <c r="V127" s="58"/>
      <c r="W127" s="101"/>
      <c r="X127" s="101"/>
      <c r="AB127" s="58"/>
      <c r="AG127" s="92">
        <f t="shared" si="294"/>
        <v>0</v>
      </c>
      <c r="AH127" s="84"/>
      <c r="AQ127" s="41"/>
    </row>
    <row r="128" spans="1:51" x14ac:dyDescent="0.45">
      <c r="B128" s="5" t="s">
        <v>256</v>
      </c>
      <c r="C128" s="14">
        <f t="shared" si="145"/>
        <v>138.43000000000004</v>
      </c>
      <c r="D128" s="81">
        <f t="shared" si="216"/>
        <v>166.11600000000004</v>
      </c>
      <c r="E128" s="81">
        <f t="shared" ref="E128:AH128" si="296">AVERAGE(E129:E130)</f>
        <v>334.25</v>
      </c>
      <c r="F128" s="81">
        <f t="shared" si="296"/>
        <v>337.05</v>
      </c>
      <c r="G128" s="81">
        <f t="shared" si="296"/>
        <v>335.65</v>
      </c>
      <c r="H128" s="81">
        <f t="shared" si="296"/>
        <v>16.122034611053294</v>
      </c>
      <c r="I128" s="81">
        <f t="shared" si="296"/>
        <v>15.782942778608167</v>
      </c>
      <c r="J128" s="81">
        <f t="shared" si="296"/>
        <v>3.407294296077743</v>
      </c>
      <c r="K128" s="81">
        <f t="shared" si="296"/>
        <v>403.95000000000005</v>
      </c>
      <c r="L128" s="81">
        <f t="shared" si="296"/>
        <v>385.85</v>
      </c>
      <c r="M128" s="81">
        <f t="shared" si="296"/>
        <v>394.90000000000003</v>
      </c>
      <c r="N128" s="81">
        <f t="shared" si="296"/>
        <v>15.485638507985396</v>
      </c>
      <c r="O128" s="81">
        <f t="shared" si="296"/>
        <v>16.919455220285339</v>
      </c>
      <c r="P128" s="81">
        <f t="shared" si="296"/>
        <v>1.9183798786009818</v>
      </c>
      <c r="Q128" s="81">
        <f t="shared" si="296"/>
        <v>374.7</v>
      </c>
      <c r="R128" s="81">
        <f t="shared" si="296"/>
        <v>355.5</v>
      </c>
      <c r="S128" s="81">
        <f t="shared" si="296"/>
        <v>365.1</v>
      </c>
      <c r="T128" s="81">
        <f t="shared" si="296"/>
        <v>14.707821048680188</v>
      </c>
      <c r="U128" s="81">
        <f t="shared" si="296"/>
        <v>16.356282160096331</v>
      </c>
      <c r="V128" s="81">
        <f t="shared" si="296"/>
        <v>1.8889124748234376</v>
      </c>
      <c r="W128" s="81">
        <f t="shared" si="296"/>
        <v>311.2</v>
      </c>
      <c r="X128" s="81">
        <f t="shared" si="296"/>
        <v>266.10000000000002</v>
      </c>
      <c r="Y128" s="81">
        <f t="shared" si="296"/>
        <v>288.64999999999998</v>
      </c>
      <c r="Z128" s="81">
        <f t="shared" si="296"/>
        <v>31.890515831513291</v>
      </c>
      <c r="AA128" s="81">
        <f t="shared" si="296"/>
        <v>14.245384297041848</v>
      </c>
      <c r="AB128" s="81">
        <f t="shared" si="296"/>
        <v>6.765619177466343</v>
      </c>
      <c r="AC128" s="81" t="e">
        <f t="shared" si="296"/>
        <v>#DIV/0!</v>
      </c>
      <c r="AD128" s="13"/>
      <c r="AE128" s="13"/>
      <c r="AF128" s="105"/>
      <c r="AG128" s="92" t="str">
        <f t="shared" si="294"/>
        <v>NRAS</v>
      </c>
      <c r="AH128" s="86">
        <f t="shared" si="296"/>
        <v>100</v>
      </c>
      <c r="AI128" s="81">
        <f>AVERAGE(AI129:AI130)</f>
        <v>124.50384250760219</v>
      </c>
      <c r="AJ128" s="81">
        <f t="shared" ref="AJ128" si="297">AVERAGE(AJ129:AJ130)</f>
        <v>114.24667692773811</v>
      </c>
      <c r="AK128" s="81">
        <f t="shared" ref="AK128" si="298">AVERAGE(AK129:AK130)</f>
        <v>89.94612011761825</v>
      </c>
      <c r="AL128" s="81">
        <f t="shared" ref="AL128" si="299">AVERAGE(AL129:AL130)</f>
        <v>0</v>
      </c>
      <c r="AM128" s="81">
        <f t="shared" ref="AM128" si="300">AVERAGE(AM129:AM130)</f>
        <v>2.5654189602618809</v>
      </c>
      <c r="AN128" s="81">
        <f t="shared" ref="AN128" si="301">AVERAGE(AN129:AN130)</f>
        <v>2.8317183138015953</v>
      </c>
      <c r="AO128" s="81">
        <f t="shared" ref="AO128" si="302">AVERAGE(AO129:AO130)</f>
        <v>5.9906459865035302</v>
      </c>
      <c r="AQ128" s="41"/>
    </row>
    <row r="129" spans="1:51" outlineLevel="1" x14ac:dyDescent="0.45">
      <c r="A129" s="1"/>
      <c r="B129" s="3" t="s">
        <v>31</v>
      </c>
      <c r="C129" s="14">
        <f t="shared" si="145"/>
        <v>191.22000000000003</v>
      </c>
      <c r="D129" s="81">
        <f t="shared" si="216"/>
        <v>229.46400000000003</v>
      </c>
      <c r="E129" s="101">
        <v>436.3</v>
      </c>
      <c r="F129" s="101">
        <v>416.3</v>
      </c>
      <c r="G129" s="15">
        <f t="shared" si="125"/>
        <v>426.3</v>
      </c>
      <c r="H129" s="15">
        <f t="shared" si="0"/>
        <v>14.142135623730951</v>
      </c>
      <c r="I129" s="15">
        <f t="shared" si="7"/>
        <v>17.651288904779729</v>
      </c>
      <c r="J129" s="58">
        <f t="shared" si="124"/>
        <v>2.2443253068626112</v>
      </c>
      <c r="K129" s="101">
        <v>617.70000000000005</v>
      </c>
      <c r="L129" s="101">
        <v>577.70000000000005</v>
      </c>
      <c r="M129" s="15">
        <f t="shared" si="72"/>
        <v>597.70000000000005</v>
      </c>
      <c r="N129" s="15">
        <f t="shared" si="71"/>
        <v>28.284271247461902</v>
      </c>
      <c r="O129" s="15">
        <f t="shared" si="10"/>
        <v>21.976532938568813</v>
      </c>
      <c r="P129" s="58">
        <f t="shared" si="11"/>
        <v>2.886512613661151</v>
      </c>
      <c r="Q129" s="101">
        <v>541.4</v>
      </c>
      <c r="R129" s="101">
        <v>501.4</v>
      </c>
      <c r="S129" s="15">
        <f t="shared" si="42"/>
        <v>521.4</v>
      </c>
      <c r="T129" s="15">
        <f t="shared" si="40"/>
        <v>28.284271247461902</v>
      </c>
      <c r="U129" s="15">
        <f t="shared" si="14"/>
        <v>20.166011008625379</v>
      </c>
      <c r="V129" s="58">
        <f t="shared" si="15"/>
        <v>3.4191113207405794</v>
      </c>
      <c r="W129" s="101">
        <v>403.2</v>
      </c>
      <c r="X129" s="101">
        <v>330.4</v>
      </c>
      <c r="Y129" s="15">
        <f t="shared" si="68"/>
        <v>366.79999999999995</v>
      </c>
      <c r="Z129" s="15">
        <f t="shared" si="69"/>
        <v>51.477373670380672</v>
      </c>
      <c r="AA129" s="15">
        <f t="shared" si="18"/>
        <v>15.876649520600999</v>
      </c>
      <c r="AB129" s="58">
        <f t="shared" si="19"/>
        <v>9.7369666661444487</v>
      </c>
      <c r="AG129" s="92" t="str">
        <f t="shared" si="294"/>
        <v>NRAS</v>
      </c>
      <c r="AH129" s="84">
        <v>100</v>
      </c>
      <c r="AI129" s="23">
        <f t="shared" si="132"/>
        <v>124.50384250760219</v>
      </c>
      <c r="AJ129" s="23">
        <f t="shared" si="133"/>
        <v>114.24667692773811</v>
      </c>
      <c r="AK129" s="23">
        <f t="shared" si="130"/>
        <v>89.94612011761825</v>
      </c>
      <c r="AL129" s="23">
        <v>0</v>
      </c>
      <c r="AM129" s="23">
        <f t="shared" si="143"/>
        <v>2.5654189602618809</v>
      </c>
      <c r="AN129" s="23">
        <f t="shared" si="129"/>
        <v>2.8317183138015953</v>
      </c>
      <c r="AO129" s="23">
        <f t="shared" si="126"/>
        <v>5.9906459865035302</v>
      </c>
      <c r="AQ129" s="41"/>
    </row>
    <row r="130" spans="1:51" outlineLevel="1" x14ac:dyDescent="0.45">
      <c r="B130" s="3" t="s">
        <v>203</v>
      </c>
      <c r="C130" s="14">
        <f t="shared" si="145"/>
        <v>85.640000000000015</v>
      </c>
      <c r="D130" s="81">
        <f t="shared" si="216"/>
        <v>102.76800000000001</v>
      </c>
      <c r="E130" s="101">
        <v>232.2</v>
      </c>
      <c r="F130" s="101">
        <v>257.8</v>
      </c>
      <c r="G130" s="15">
        <f t="shared" si="125"/>
        <v>245</v>
      </c>
      <c r="H130" s="15">
        <f t="shared" si="0"/>
        <v>18.101933598375634</v>
      </c>
      <c r="I130" s="15">
        <f t="shared" si="7"/>
        <v>13.914596652436606</v>
      </c>
      <c r="J130" s="58">
        <f t="shared" si="124"/>
        <v>4.5702632852928753</v>
      </c>
      <c r="K130" s="101">
        <v>190.2</v>
      </c>
      <c r="L130" s="101">
        <v>194</v>
      </c>
      <c r="M130" s="15">
        <f t="shared" si="72"/>
        <v>192.1</v>
      </c>
      <c r="N130" s="15">
        <f t="shared" si="71"/>
        <v>2.6870057685088886</v>
      </c>
      <c r="O130" s="15">
        <f t="shared" si="10"/>
        <v>11.862377502001864</v>
      </c>
      <c r="P130" s="58">
        <f t="shared" si="11"/>
        <v>0.95024714354081263</v>
      </c>
      <c r="Q130" s="101">
        <v>208</v>
      </c>
      <c r="R130" s="101">
        <v>209.6</v>
      </c>
      <c r="S130" s="15">
        <f t="shared" si="42"/>
        <v>208.8</v>
      </c>
      <c r="T130" s="15">
        <f t="shared" si="40"/>
        <v>1.131370849898472</v>
      </c>
      <c r="U130" s="15">
        <f t="shared" si="14"/>
        <v>12.546553311567285</v>
      </c>
      <c r="V130" s="58">
        <f t="shared" si="15"/>
        <v>0.3587136289062956</v>
      </c>
      <c r="W130" s="101">
        <v>219.2</v>
      </c>
      <c r="X130" s="101">
        <v>201.8</v>
      </c>
      <c r="Y130" s="15">
        <f t="shared" si="68"/>
        <v>210.5</v>
      </c>
      <c r="Z130" s="15">
        <f t="shared" si="69"/>
        <v>12.30365799264591</v>
      </c>
      <c r="AA130" s="15">
        <f t="shared" si="18"/>
        <v>12.614119073482698</v>
      </c>
      <c r="AB130" s="58">
        <f t="shared" si="19"/>
        <v>3.7942716887882364</v>
      </c>
      <c r="AG130" s="92" t="str">
        <f t="shared" si="294"/>
        <v>NRAS-1</v>
      </c>
      <c r="AH130" s="84"/>
      <c r="AQ130" s="41"/>
    </row>
    <row r="131" spans="1:51" x14ac:dyDescent="0.45">
      <c r="B131" s="5" t="s">
        <v>257</v>
      </c>
      <c r="C131" s="14">
        <f t="shared" si="145"/>
        <v>130.38999999999999</v>
      </c>
      <c r="D131" s="81">
        <f t="shared" si="216"/>
        <v>156.46799999999999</v>
      </c>
      <c r="E131" s="14">
        <f t="shared" ref="E131:AI131" si="303">AVERAGE(E132:E133)</f>
        <v>295.25</v>
      </c>
      <c r="F131" s="14">
        <f t="shared" si="303"/>
        <v>314.3</v>
      </c>
      <c r="G131" s="14">
        <f t="shared" si="303"/>
        <v>304.77499999999998</v>
      </c>
      <c r="H131" s="14">
        <f t="shared" si="303"/>
        <v>13.47038418160372</v>
      </c>
      <c r="I131" s="14">
        <f t="shared" si="303"/>
        <v>14.943572932903834</v>
      </c>
      <c r="J131" s="14">
        <f t="shared" si="303"/>
        <v>3.3145374524803026</v>
      </c>
      <c r="K131" s="14">
        <f t="shared" si="303"/>
        <v>331.04999999999995</v>
      </c>
      <c r="L131" s="14">
        <f t="shared" si="303"/>
        <v>345.35</v>
      </c>
      <c r="M131" s="14">
        <f t="shared" si="303"/>
        <v>338.2</v>
      </c>
      <c r="N131" s="14">
        <f t="shared" si="303"/>
        <v>29.839906166072296</v>
      </c>
      <c r="O131" s="14">
        <f t="shared" si="303"/>
        <v>16.018681339545513</v>
      </c>
      <c r="P131" s="14">
        <f t="shared" si="303"/>
        <v>5.4352249431157311</v>
      </c>
      <c r="Q131" s="14">
        <f t="shared" si="303"/>
        <v>343</v>
      </c>
      <c r="R131" s="14">
        <f t="shared" si="303"/>
        <v>344.35</v>
      </c>
      <c r="S131" s="14">
        <f t="shared" si="303"/>
        <v>343.67500000000001</v>
      </c>
      <c r="T131" s="14">
        <f t="shared" si="303"/>
        <v>0.95459415460183517</v>
      </c>
      <c r="U131" s="14">
        <f t="shared" si="303"/>
        <v>16.042095922919028</v>
      </c>
      <c r="V131" s="14">
        <f t="shared" si="303"/>
        <v>0.27329089804821943</v>
      </c>
      <c r="W131" s="14">
        <f t="shared" si="303"/>
        <v>325.20000000000005</v>
      </c>
      <c r="X131" s="14">
        <f t="shared" si="303"/>
        <v>309.3</v>
      </c>
      <c r="Y131" s="14">
        <f t="shared" si="303"/>
        <v>317.25</v>
      </c>
      <c r="Z131" s="14">
        <f t="shared" si="303"/>
        <v>11.24299782086611</v>
      </c>
      <c r="AA131" s="14">
        <f t="shared" si="303"/>
        <v>15.21653858628644</v>
      </c>
      <c r="AB131" s="14">
        <f t="shared" si="303"/>
        <v>3.4861116121500135</v>
      </c>
      <c r="AC131" s="14" t="e">
        <f t="shared" si="303"/>
        <v>#DIV/0!</v>
      </c>
      <c r="AD131" s="16"/>
      <c r="AE131" s="16"/>
      <c r="AF131" s="9"/>
      <c r="AG131" s="92" t="str">
        <f t="shared" si="294"/>
        <v>KRAS</v>
      </c>
      <c r="AH131" s="84">
        <f t="shared" si="303"/>
        <v>100</v>
      </c>
      <c r="AI131" s="14">
        <f t="shared" si="303"/>
        <v>106.64766476005261</v>
      </c>
      <c r="AJ131" s="14">
        <f>AVERAGE(AJ132:AJ133)</f>
        <v>112.81765891595587</v>
      </c>
      <c r="AK131" s="14">
        <f t="shared" ref="AK131" si="304">AVERAGE(AK132:AK133)</f>
        <v>107.22324550844316</v>
      </c>
      <c r="AL131" s="14">
        <f t="shared" ref="AL131" si="305">AVERAGE(AL132:AL133)</f>
        <v>0</v>
      </c>
      <c r="AM131" s="14">
        <f t="shared" ref="AM131" si="306">AVERAGE(AM132:AM133)</f>
        <v>3.8604634758740506</v>
      </c>
      <c r="AN131" s="14">
        <f t="shared" ref="AN131" si="307">AVERAGE(AN132:AN133)</f>
        <v>0.81957804017112823</v>
      </c>
      <c r="AO131" s="14">
        <f t="shared" ref="AO131" si="308">AVERAGE(AO132:AO133)</f>
        <v>0.81957804017112823</v>
      </c>
      <c r="AQ131" s="41"/>
    </row>
    <row r="132" spans="1:51" outlineLevel="1" x14ac:dyDescent="0.45">
      <c r="B132" s="3" t="s">
        <v>205</v>
      </c>
      <c r="C132" s="14">
        <f t="shared" si="145"/>
        <v>168.15</v>
      </c>
      <c r="D132" s="81">
        <f t="shared" si="216"/>
        <v>201.78</v>
      </c>
      <c r="E132" s="101">
        <v>374.6</v>
      </c>
      <c r="F132" s="101">
        <v>387.7</v>
      </c>
      <c r="G132" s="15">
        <f t="shared" si="125"/>
        <v>381.15</v>
      </c>
      <c r="H132" s="15">
        <f t="shared" si="0"/>
        <v>9.263098833543749</v>
      </c>
      <c r="I132" s="15">
        <f t="shared" si="7"/>
        <v>16.740967713964448</v>
      </c>
      <c r="J132" s="58">
        <f t="shared" si="124"/>
        <v>1.6391560803422565</v>
      </c>
      <c r="K132" s="101">
        <v>391.4</v>
      </c>
      <c r="L132" s="101">
        <v>447.9</v>
      </c>
      <c r="M132" s="15">
        <f t="shared" si="72"/>
        <v>419.65</v>
      </c>
      <c r="N132" s="15">
        <f t="shared" si="71"/>
        <v>39.951533137039938</v>
      </c>
      <c r="O132" s="15">
        <f t="shared" si="10"/>
        <v>17.853851125177446</v>
      </c>
      <c r="P132" s="58">
        <f t="shared" si="11"/>
        <v>6.0817708714058449</v>
      </c>
      <c r="Q132" s="101">
        <v>457.6</v>
      </c>
      <c r="R132" s="101">
        <v>457.6</v>
      </c>
      <c r="S132" s="15">
        <f t="shared" si="42"/>
        <v>457.6</v>
      </c>
      <c r="T132" s="15">
        <f t="shared" si="40"/>
        <v>0</v>
      </c>
      <c r="U132" s="15">
        <f t="shared" si="14"/>
        <v>18.886767854770707</v>
      </c>
      <c r="V132" s="58">
        <f t="shared" si="15"/>
        <v>0</v>
      </c>
      <c r="W132" s="101">
        <v>423.1</v>
      </c>
      <c r="X132" s="101">
        <v>423.1</v>
      </c>
      <c r="Y132" s="15">
        <f t="shared" si="68"/>
        <v>423.1</v>
      </c>
      <c r="Z132" s="15">
        <f t="shared" si="69"/>
        <v>0</v>
      </c>
      <c r="AA132" s="15">
        <f t="shared" si="18"/>
        <v>17.950208912433304</v>
      </c>
      <c r="AB132" s="58">
        <f t="shared" si="19"/>
        <v>0</v>
      </c>
      <c r="AG132" s="92" t="str">
        <f t="shared" si="294"/>
        <v xml:space="preserve">KRAS </v>
      </c>
      <c r="AH132" s="84">
        <v>100</v>
      </c>
      <c r="AI132" s="23">
        <f t="shared" si="132"/>
        <v>106.64766476005261</v>
      </c>
      <c r="AJ132" s="23">
        <f t="shared" si="133"/>
        <v>112.81765891595587</v>
      </c>
      <c r="AK132" s="23">
        <f t="shared" si="130"/>
        <v>107.22324550844316</v>
      </c>
      <c r="AL132" s="23">
        <v>0</v>
      </c>
      <c r="AM132" s="23">
        <f t="shared" si="143"/>
        <v>3.8604634758740506</v>
      </c>
      <c r="AN132" s="23">
        <f t="shared" si="129"/>
        <v>0.81957804017112823</v>
      </c>
      <c r="AO132" s="23">
        <f t="shared" si="126"/>
        <v>0.81957804017112823</v>
      </c>
      <c r="AQ132" s="41"/>
    </row>
    <row r="133" spans="1:51" outlineLevel="1" x14ac:dyDescent="0.45">
      <c r="B133" s="3" t="s">
        <v>204</v>
      </c>
      <c r="C133" s="14">
        <f t="shared" si="145"/>
        <v>92.63</v>
      </c>
      <c r="D133" s="81">
        <f t="shared" si="216"/>
        <v>111.15599999999999</v>
      </c>
      <c r="E133" s="101">
        <v>215.9</v>
      </c>
      <c r="F133" s="101">
        <v>240.9</v>
      </c>
      <c r="G133" s="15">
        <f t="shared" si="125"/>
        <v>228.4</v>
      </c>
      <c r="H133" s="15">
        <f t="shared" si="0"/>
        <v>17.677669529663689</v>
      </c>
      <c r="I133" s="15">
        <f t="shared" si="7"/>
        <v>13.14617815184322</v>
      </c>
      <c r="J133" s="58">
        <f t="shared" si="124"/>
        <v>4.989918824618349</v>
      </c>
      <c r="K133" s="101">
        <v>270.7</v>
      </c>
      <c r="L133" s="101">
        <v>242.8</v>
      </c>
      <c r="M133" s="15">
        <f t="shared" si="72"/>
        <v>256.75</v>
      </c>
      <c r="N133" s="15">
        <f t="shared" si="71"/>
        <v>19.728279195104658</v>
      </c>
      <c r="O133" s="15">
        <f t="shared" si="10"/>
        <v>14.183511553913579</v>
      </c>
      <c r="P133" s="58">
        <f t="shared" si="11"/>
        <v>4.7886790148256173</v>
      </c>
      <c r="Q133" s="101">
        <v>228.4</v>
      </c>
      <c r="R133" s="101">
        <v>231.1</v>
      </c>
      <c r="S133" s="15">
        <f t="shared" si="42"/>
        <v>229.75</v>
      </c>
      <c r="T133" s="15">
        <f t="shared" si="40"/>
        <v>1.9091883092036703</v>
      </c>
      <c r="U133" s="15">
        <f t="shared" si="14"/>
        <v>13.197423991067348</v>
      </c>
      <c r="V133" s="58">
        <f t="shared" si="15"/>
        <v>0.54658179609643887</v>
      </c>
      <c r="W133" s="101">
        <v>227.3</v>
      </c>
      <c r="X133" s="101">
        <v>195.5</v>
      </c>
      <c r="Y133" s="15">
        <f t="shared" si="68"/>
        <v>211.4</v>
      </c>
      <c r="Z133" s="15">
        <f t="shared" si="69"/>
        <v>22.48599564173222</v>
      </c>
      <c r="AA133" s="15">
        <f t="shared" si="18"/>
        <v>12.482868260139574</v>
      </c>
      <c r="AB133" s="58">
        <f t="shared" si="19"/>
        <v>6.9722232243000271</v>
      </c>
      <c r="AG133" s="92" t="str">
        <f t="shared" si="294"/>
        <v>KRAS-1</v>
      </c>
      <c r="AH133" s="84"/>
      <c r="AQ133" s="41"/>
    </row>
    <row r="134" spans="1:51" x14ac:dyDescent="0.45">
      <c r="B134" s="3" t="s">
        <v>34</v>
      </c>
      <c r="C134" s="14">
        <f t="shared" si="145"/>
        <v>141.89500000000001</v>
      </c>
      <c r="D134" s="81">
        <f t="shared" si="216"/>
        <v>170.274</v>
      </c>
      <c r="E134" s="101">
        <v>300</v>
      </c>
      <c r="F134" s="101">
        <v>289.8</v>
      </c>
      <c r="G134" s="15">
        <f t="shared" si="125"/>
        <v>294.89999999999998</v>
      </c>
      <c r="H134" s="15">
        <f t="shared" si="0"/>
        <v>7.2124891681027767</v>
      </c>
      <c r="I134" s="15">
        <f t="shared" si="7"/>
        <v>14.483197160848151</v>
      </c>
      <c r="J134" s="58">
        <f t="shared" si="124"/>
        <v>1.7046700650939681</v>
      </c>
      <c r="K134" s="101">
        <v>362</v>
      </c>
      <c r="L134" s="101">
        <v>372</v>
      </c>
      <c r="M134" s="15">
        <f t="shared" si="72"/>
        <v>367</v>
      </c>
      <c r="N134" s="15">
        <f t="shared" si="71"/>
        <v>7.0710678118654755</v>
      </c>
      <c r="O134" s="15">
        <f t="shared" si="10"/>
        <v>16.788776012562678</v>
      </c>
      <c r="P134" s="58">
        <f t="shared" si="11"/>
        <v>1.2465750610011908</v>
      </c>
      <c r="Q134" s="101">
        <v>371.8</v>
      </c>
      <c r="R134" s="101">
        <v>353.7</v>
      </c>
      <c r="S134" s="15">
        <f t="shared" si="42"/>
        <v>362.75</v>
      </c>
      <c r="T134" s="15">
        <f t="shared" si="40"/>
        <v>12.798632739476526</v>
      </c>
      <c r="U134" s="15">
        <f t="shared" si="14"/>
        <v>16.661722600019484</v>
      </c>
      <c r="V134" s="58">
        <f t="shared" si="15"/>
        <v>2.2791486971373107</v>
      </c>
      <c r="W134" s="101">
        <v>379.3</v>
      </c>
      <c r="X134" s="101">
        <v>409.3</v>
      </c>
      <c r="Y134" s="15">
        <f t="shared" si="68"/>
        <v>394.3</v>
      </c>
      <c r="Z134" s="15">
        <f t="shared" si="69"/>
        <v>21.213203435596427</v>
      </c>
      <c r="AA134" s="15">
        <f t="shared" si="18"/>
        <v>17.583031592987599</v>
      </c>
      <c r="AB134" s="58">
        <f t="shared" si="19"/>
        <v>3.373833674864577</v>
      </c>
      <c r="AG134" s="92" t="str">
        <f t="shared" si="294"/>
        <v>STAT3</v>
      </c>
      <c r="AH134" s="84">
        <v>100</v>
      </c>
      <c r="AI134" s="23">
        <f t="shared" si="132"/>
        <v>115.91899099424749</v>
      </c>
      <c r="AJ134" s="23">
        <f t="shared" si="133"/>
        <v>115.04174399462332</v>
      </c>
      <c r="AK134" s="23">
        <f t="shared" si="130"/>
        <v>121.40297061286375</v>
      </c>
      <c r="AL134" s="23">
        <v>0</v>
      </c>
      <c r="AM134" s="23">
        <f t="shared" si="143"/>
        <v>1.4756225630475794</v>
      </c>
      <c r="AN134" s="23">
        <f t="shared" si="129"/>
        <v>1.9919093811156394</v>
      </c>
      <c r="AO134" s="23">
        <f t="shared" si="126"/>
        <v>2.5392518699792728</v>
      </c>
      <c r="AQ134" s="41"/>
    </row>
    <row r="135" spans="1:51" s="5" customFormat="1" x14ac:dyDescent="0.45">
      <c r="A135" s="50"/>
      <c r="B135" s="5" t="s">
        <v>196</v>
      </c>
      <c r="C135" s="52">
        <f>AVERAGE(C136:C137)</f>
        <v>126.56250000000003</v>
      </c>
      <c r="D135" s="52">
        <f t="shared" ref="D135:AO135" si="309">AVERAGE(D136:D137)</f>
        <v>151.87500000000003</v>
      </c>
      <c r="E135" s="52">
        <f t="shared" si="309"/>
        <v>306.25</v>
      </c>
      <c r="F135" s="52">
        <f t="shared" si="309"/>
        <v>314.55</v>
      </c>
      <c r="G135" s="52">
        <f t="shared" si="309"/>
        <v>310.39999999999998</v>
      </c>
      <c r="H135" s="52">
        <f t="shared" si="309"/>
        <v>5.8689862838483418</v>
      </c>
      <c r="I135" s="52">
        <f t="shared" si="309"/>
        <v>15.035293810490217</v>
      </c>
      <c r="J135" s="52">
        <f t="shared" si="309"/>
        <v>1.4909894084414874</v>
      </c>
      <c r="K135" s="52">
        <f t="shared" si="309"/>
        <v>323.64999999999998</v>
      </c>
      <c r="L135" s="52">
        <f t="shared" si="309"/>
        <v>351.65</v>
      </c>
      <c r="M135" s="52">
        <f t="shared" si="309"/>
        <v>337.65000000000003</v>
      </c>
      <c r="N135" s="52">
        <f t="shared" si="309"/>
        <v>19.798989873223331</v>
      </c>
      <c r="O135" s="52">
        <f t="shared" si="309"/>
        <v>15.87341300716907</v>
      </c>
      <c r="P135" s="52">
        <f t="shared" si="309"/>
        <v>4.7261915260739595</v>
      </c>
      <c r="Q135" s="52">
        <f t="shared" si="309"/>
        <v>308.64999999999998</v>
      </c>
      <c r="R135" s="52">
        <f t="shared" si="309"/>
        <v>305.5</v>
      </c>
      <c r="S135" s="52">
        <f t="shared" si="309"/>
        <v>307.07500000000005</v>
      </c>
      <c r="T135" s="52">
        <f t="shared" si="309"/>
        <v>11.77332790675602</v>
      </c>
      <c r="U135" s="52">
        <f t="shared" si="309"/>
        <v>14.935549851354329</v>
      </c>
      <c r="V135" s="52">
        <f t="shared" si="309"/>
        <v>2.7012073179273366</v>
      </c>
      <c r="W135" s="52">
        <f t="shared" si="309"/>
        <v>319.60000000000002</v>
      </c>
      <c r="X135" s="52">
        <f t="shared" si="309"/>
        <v>301.39999999999998</v>
      </c>
      <c r="Y135" s="52">
        <f t="shared" si="309"/>
        <v>310.5</v>
      </c>
      <c r="Z135" s="52">
        <f t="shared" si="309"/>
        <v>12.869343417595177</v>
      </c>
      <c r="AA135" s="52">
        <f t="shared" si="309"/>
        <v>15.003964082123419</v>
      </c>
      <c r="AB135" s="52">
        <f t="shared" si="309"/>
        <v>1.9318075474628795</v>
      </c>
      <c r="AC135" s="52" t="e">
        <f t="shared" si="309"/>
        <v>#DIV/0!</v>
      </c>
      <c r="AD135" s="46" t="e">
        <f t="shared" si="309"/>
        <v>#DIV/0!</v>
      </c>
      <c r="AE135" s="46" t="e">
        <f t="shared" si="309"/>
        <v>#DIV/0!</v>
      </c>
      <c r="AF135" s="94"/>
      <c r="AG135" s="93" t="str">
        <f t="shared" si="294"/>
        <v>PI3K</v>
      </c>
      <c r="AH135" s="87">
        <f t="shared" si="309"/>
        <v>100</v>
      </c>
      <c r="AI135" s="52">
        <f t="shared" si="309"/>
        <v>105.49206793128607</v>
      </c>
      <c r="AJ135" s="52">
        <f t="shared" si="309"/>
        <v>99.388868026763078</v>
      </c>
      <c r="AK135" s="52">
        <f t="shared" si="309"/>
        <v>99.551398629391741</v>
      </c>
      <c r="AL135" s="52">
        <f t="shared" si="309"/>
        <v>0</v>
      </c>
      <c r="AM135" s="52">
        <f t="shared" si="309"/>
        <v>3.1085904672577231</v>
      </c>
      <c r="AN135" s="52">
        <f t="shared" si="309"/>
        <v>2.0960983631844119</v>
      </c>
      <c r="AO135" s="52">
        <f t="shared" si="309"/>
        <v>1.7113984779521836</v>
      </c>
      <c r="AQ135" s="47"/>
      <c r="AR135" s="52"/>
      <c r="AS135" s="52"/>
      <c r="AT135" s="52"/>
      <c r="AU135" s="52"/>
      <c r="AV135" s="52"/>
      <c r="AW135" s="52"/>
      <c r="AX135" s="52"/>
      <c r="AY135" s="52"/>
    </row>
    <row r="136" spans="1:51" x14ac:dyDescent="0.45">
      <c r="B136" s="3" t="s">
        <v>196</v>
      </c>
      <c r="C136" s="14">
        <f t="shared" si="145"/>
        <v>78.75500000000001</v>
      </c>
      <c r="D136" s="81">
        <f t="shared" si="216"/>
        <v>94.506000000000014</v>
      </c>
      <c r="E136" s="101">
        <v>190</v>
      </c>
      <c r="F136" s="101">
        <v>199.1</v>
      </c>
      <c r="G136" s="15">
        <f t="shared" si="125"/>
        <v>194.55</v>
      </c>
      <c r="H136" s="15">
        <f t="shared" si="0"/>
        <v>6.4346717087975778</v>
      </c>
      <c r="I136" s="15">
        <f t="shared" si="7"/>
        <v>12.136597546264769</v>
      </c>
      <c r="J136" s="58">
        <f t="shared" si="124"/>
        <v>2.1609032540791482</v>
      </c>
      <c r="K136" s="101">
        <v>192</v>
      </c>
      <c r="L136" s="101">
        <v>227.7</v>
      </c>
      <c r="M136" s="15">
        <f t="shared" si="72"/>
        <v>209.85</v>
      </c>
      <c r="N136" s="15">
        <f t="shared" si="71"/>
        <v>25.243712088359739</v>
      </c>
      <c r="O136" s="15">
        <f t="shared" si="10"/>
        <v>12.751352869401739</v>
      </c>
      <c r="P136" s="58">
        <f t="shared" si="11"/>
        <v>7.4827077393507846</v>
      </c>
      <c r="Q136" s="101">
        <v>186.8</v>
      </c>
      <c r="R136" s="101">
        <v>200.3</v>
      </c>
      <c r="S136" s="15">
        <f t="shared" si="42"/>
        <v>193.55</v>
      </c>
      <c r="T136" s="15">
        <f t="shared" si="40"/>
        <v>9.5459415460183923</v>
      </c>
      <c r="U136" s="15">
        <f t="shared" si="14"/>
        <v>12.09532967719359</v>
      </c>
      <c r="V136" s="58">
        <f t="shared" si="15"/>
        <v>3.2109696601498294</v>
      </c>
      <c r="W136" s="101">
        <v>189.6</v>
      </c>
      <c r="X136" s="101">
        <v>189.6</v>
      </c>
      <c r="Y136" s="15">
        <f t="shared" si="68"/>
        <v>189.6</v>
      </c>
      <c r="Z136" s="15">
        <f t="shared" si="69"/>
        <v>0</v>
      </c>
      <c r="AA136" s="15">
        <f t="shared" si="18"/>
        <v>11.930926200425514</v>
      </c>
      <c r="AB136" s="58">
        <f t="shared" si="19"/>
        <v>0</v>
      </c>
      <c r="AG136" s="92" t="str">
        <f t="shared" si="294"/>
        <v>PI3K</v>
      </c>
      <c r="AH136" s="84">
        <v>100</v>
      </c>
      <c r="AI136" s="23">
        <f t="shared" si="132"/>
        <v>105.06530204032489</v>
      </c>
      <c r="AJ136" s="23">
        <f t="shared" si="133"/>
        <v>99.659971677285455</v>
      </c>
      <c r="AK136" s="23">
        <f t="shared" si="130"/>
        <v>98.305362396213312</v>
      </c>
      <c r="AL136" s="23">
        <v>0</v>
      </c>
      <c r="AM136" s="23">
        <f t="shared" si="143"/>
        <v>4.8218054967149664</v>
      </c>
      <c r="AN136" s="23">
        <f t="shared" si="129"/>
        <v>2.6859364571144888</v>
      </c>
      <c r="AO136" s="23">
        <f t="shared" si="126"/>
        <v>1.0804516270395741</v>
      </c>
      <c r="AQ136" s="41"/>
    </row>
    <row r="137" spans="1:51" x14ac:dyDescent="0.45">
      <c r="B137" s="3" t="s">
        <v>423</v>
      </c>
      <c r="C137" s="14">
        <f t="shared" ref="C137" si="310">(G137+M137+S137+Y137)/4*0.4</f>
        <v>174.37000000000003</v>
      </c>
      <c r="D137" s="81">
        <f t="shared" ref="D137" si="311">C137*1.2</f>
        <v>209.24400000000003</v>
      </c>
      <c r="E137" s="101">
        <v>422.5</v>
      </c>
      <c r="F137" s="101">
        <v>430</v>
      </c>
      <c r="G137" s="15">
        <f t="shared" ref="G137" si="312">AVERAGE(E137:F137)</f>
        <v>426.25</v>
      </c>
      <c r="H137" s="15">
        <f t="shared" ref="H137" si="313">STDEV(E137:F137)</f>
        <v>5.3033008588991066</v>
      </c>
      <c r="I137" s="15">
        <f t="shared" ref="I137" si="314">SQRT((G137-D137*0.5))</f>
        <v>17.933990074715666</v>
      </c>
      <c r="J137" s="58">
        <f t="shared" ref="J137" si="315">(SQRT(G137-D137*0.5+H137)-I137)/I137*100</f>
        <v>0.82107556280382676</v>
      </c>
      <c r="K137" s="101">
        <v>455.3</v>
      </c>
      <c r="L137" s="101">
        <v>475.6</v>
      </c>
      <c r="M137" s="15">
        <f t="shared" ref="M137" si="316">AVERAGE(K137:L137)</f>
        <v>465.45000000000005</v>
      </c>
      <c r="N137" s="15">
        <f t="shared" ref="N137" si="317">STDEV(K137:L137)</f>
        <v>14.354267658086924</v>
      </c>
      <c r="O137" s="15">
        <f t="shared" ref="O137" si="318">SQRT((M137-D137*0.5))</f>
        <v>18.995473144936401</v>
      </c>
      <c r="P137" s="58">
        <f t="shared" ref="P137" si="319">(SQRT(M137-D137*0.5+N137)-O137)/O137*100</f>
        <v>1.9696753127971336</v>
      </c>
      <c r="Q137" s="101">
        <v>430.5</v>
      </c>
      <c r="R137" s="101">
        <v>410.7</v>
      </c>
      <c r="S137" s="15">
        <f t="shared" ref="S137" si="320">AVERAGE(Q137:R137)</f>
        <v>420.6</v>
      </c>
      <c r="T137" s="15">
        <f t="shared" ref="T137" si="321">STDEV(Q137:R137)</f>
        <v>14.000714267493649</v>
      </c>
      <c r="U137" s="15">
        <f t="shared" ref="U137" si="322">SQRT((S137-D137*0.5))</f>
        <v>17.775770025515069</v>
      </c>
      <c r="V137" s="58">
        <f t="shared" ref="V137" si="323">(SQRT(S137-D137*0.5+T137)-U137)/U137*100</f>
        <v>2.1914449757048438</v>
      </c>
      <c r="W137" s="101">
        <v>449.6</v>
      </c>
      <c r="X137" s="101">
        <v>413.2</v>
      </c>
      <c r="Y137" s="15">
        <f t="shared" ref="Y137" si="324">AVERAGE(W137:X137)</f>
        <v>431.4</v>
      </c>
      <c r="Z137" s="15">
        <f t="shared" ref="Z137" si="325">STDEV(W137:X137)</f>
        <v>25.738686835190354</v>
      </c>
      <c r="AA137" s="15">
        <f t="shared" ref="AA137" si="326">SQRT((Y137-D137*0.5))</f>
        <v>18.077001963821324</v>
      </c>
      <c r="AB137" s="58">
        <f t="shared" ref="AB137" si="327">(SQRT(Y137-D137*0.5+Z137)-AA137)/AA137*100</f>
        <v>3.8636150949257591</v>
      </c>
      <c r="AG137" s="92" t="str">
        <f t="shared" si="294"/>
        <v>PI3K-1</v>
      </c>
      <c r="AH137" s="84">
        <v>100</v>
      </c>
      <c r="AI137" s="23">
        <f t="shared" ref="AI137" si="328">(O137/I137)*100</f>
        <v>105.91883382224725</v>
      </c>
      <c r="AJ137" s="23">
        <f t="shared" ref="AJ137" si="329">(U137/I137)*100</f>
        <v>99.1177643762407</v>
      </c>
      <c r="AK137" s="23">
        <f t="shared" ref="AK137" si="330">(AA137/I137)*100</f>
        <v>100.79743486257019</v>
      </c>
      <c r="AL137" s="23">
        <v>0</v>
      </c>
      <c r="AM137" s="23">
        <f t="shared" ref="AM137" si="331">(J137+P137)/2</f>
        <v>1.3953754378004801</v>
      </c>
      <c r="AN137" s="23">
        <f t="shared" ref="AN137" si="332">(J137+V137)/2</f>
        <v>1.5062602692543352</v>
      </c>
      <c r="AO137" s="23">
        <f t="shared" ref="AO137" si="333">(J137+AB137)/2</f>
        <v>2.3423453288647931</v>
      </c>
      <c r="AQ137" s="41"/>
    </row>
    <row r="138" spans="1:51" x14ac:dyDescent="0.45">
      <c r="B138" s="3" t="s">
        <v>197</v>
      </c>
      <c r="C138" s="14">
        <f t="shared" si="145"/>
        <v>78.13000000000001</v>
      </c>
      <c r="D138" s="81">
        <f t="shared" si="216"/>
        <v>93.756000000000014</v>
      </c>
      <c r="E138" s="101">
        <v>177.9</v>
      </c>
      <c r="F138" s="101">
        <v>164.6</v>
      </c>
      <c r="G138" s="15">
        <f t="shared" si="125"/>
        <v>171.25</v>
      </c>
      <c r="H138" s="15">
        <f t="shared" si="0"/>
        <v>9.4045201897810902</v>
      </c>
      <c r="I138" s="15">
        <f t="shared" si="7"/>
        <v>11.152219510034762</v>
      </c>
      <c r="J138" s="58">
        <f t="shared" si="124"/>
        <v>3.7119113981870289</v>
      </c>
      <c r="K138" s="101">
        <v>220</v>
      </c>
      <c r="L138" s="101">
        <v>240</v>
      </c>
      <c r="M138" s="15">
        <f t="shared" si="72"/>
        <v>230</v>
      </c>
      <c r="N138" s="15">
        <f t="shared" si="71"/>
        <v>14.142135623730951</v>
      </c>
      <c r="O138" s="15">
        <f t="shared" si="10"/>
        <v>13.532257756930289</v>
      </c>
      <c r="P138" s="58">
        <f t="shared" si="11"/>
        <v>3.7895921728978723</v>
      </c>
      <c r="Q138" s="101">
        <v>190.6</v>
      </c>
      <c r="R138" s="101">
        <v>182.3</v>
      </c>
      <c r="S138" s="15">
        <f t="shared" si="42"/>
        <v>186.45</v>
      </c>
      <c r="T138" s="15">
        <f t="shared" si="40"/>
        <v>5.868986283848332</v>
      </c>
      <c r="U138" s="15">
        <f t="shared" si="14"/>
        <v>11.814059420876466</v>
      </c>
      <c r="V138" s="58">
        <f t="shared" si="15"/>
        <v>2.0808445840195495</v>
      </c>
      <c r="W138" s="101">
        <v>193.6</v>
      </c>
      <c r="X138" s="101">
        <v>193.6</v>
      </c>
      <c r="Y138" s="15">
        <f t="shared" si="68"/>
        <v>193.6</v>
      </c>
      <c r="Z138" s="15">
        <f t="shared" si="69"/>
        <v>0</v>
      </c>
      <c r="AA138" s="15">
        <f t="shared" si="18"/>
        <v>12.11288570077337</v>
      </c>
      <c r="AB138" s="58">
        <f t="shared" si="19"/>
        <v>0</v>
      </c>
      <c r="AG138" s="92" t="str">
        <f t="shared" si="294"/>
        <v>JNK-1</v>
      </c>
      <c r="AH138" s="84">
        <v>100</v>
      </c>
      <c r="AI138" s="23">
        <f t="shared" si="132"/>
        <v>121.34138630210758</v>
      </c>
      <c r="AJ138" s="23">
        <f t="shared" si="133"/>
        <v>105.93460261651218</v>
      </c>
      <c r="AK138" s="23">
        <f t="shared" si="130"/>
        <v>108.6141255547759</v>
      </c>
      <c r="AL138" s="23">
        <v>0</v>
      </c>
      <c r="AM138" s="23">
        <f t="shared" si="143"/>
        <v>3.7507517855424508</v>
      </c>
      <c r="AN138" s="23">
        <f t="shared" si="129"/>
        <v>2.8963779911032894</v>
      </c>
      <c r="AO138" s="23">
        <f t="shared" si="126"/>
        <v>1.8559556990935144</v>
      </c>
      <c r="AQ138" s="41"/>
    </row>
    <row r="139" spans="1:51" s="5" customFormat="1" x14ac:dyDescent="0.45">
      <c r="A139" s="50"/>
      <c r="B139" s="5" t="str">
        <f>B161</f>
        <v>ERK-1</v>
      </c>
      <c r="C139" s="14">
        <f t="shared" ref="C139:C207" si="334">(G139+M139+S139+Y139)/4*0.4</f>
        <v>74.014999999999986</v>
      </c>
      <c r="D139" s="81">
        <f t="shared" si="216"/>
        <v>88.817999999999984</v>
      </c>
      <c r="E139" s="52">
        <f t="shared" ref="E139:AO139" si="335">E161</f>
        <v>196</v>
      </c>
      <c r="F139" s="52">
        <f t="shared" si="335"/>
        <v>178.5</v>
      </c>
      <c r="G139" s="52">
        <f t="shared" si="335"/>
        <v>187.25</v>
      </c>
      <c r="H139" s="52">
        <f t="shared" si="335"/>
        <v>12.374368670764582</v>
      </c>
      <c r="I139" s="52">
        <f t="shared" si="335"/>
        <v>11.942071044558313</v>
      </c>
      <c r="J139" s="52">
        <f t="shared" si="335"/>
        <v>4.0081006490217455</v>
      </c>
      <c r="K139" s="52">
        <f t="shared" si="335"/>
        <v>181.15</v>
      </c>
      <c r="L139" s="52">
        <f t="shared" si="335"/>
        <v>175.15</v>
      </c>
      <c r="M139" s="52">
        <f t="shared" si="335"/>
        <v>178.15</v>
      </c>
      <c r="N139" s="52">
        <f t="shared" si="335"/>
        <v>4.2426406871192848</v>
      </c>
      <c r="O139" s="52">
        <f t="shared" si="335"/>
        <v>11.53604593861102</v>
      </c>
      <c r="P139" s="52">
        <f t="shared" si="335"/>
        <v>1.6554178866315024</v>
      </c>
      <c r="Q139" s="52">
        <f t="shared" si="335"/>
        <v>182.1</v>
      </c>
      <c r="R139" s="52">
        <f t="shared" si="335"/>
        <v>178.3</v>
      </c>
      <c r="S139" s="52">
        <f t="shared" si="335"/>
        <v>180.2</v>
      </c>
      <c r="T139" s="52">
        <f t="shared" si="335"/>
        <v>8.8388347648318337</v>
      </c>
      <c r="U139" s="52">
        <f t="shared" si="335"/>
        <v>11.652606567672834</v>
      </c>
      <c r="V139" s="52">
        <f t="shared" si="335"/>
        <v>3.1854664342517038</v>
      </c>
      <c r="W139" s="52">
        <f t="shared" si="335"/>
        <v>203.35000000000002</v>
      </c>
      <c r="X139" s="52">
        <f t="shared" si="335"/>
        <v>185.75</v>
      </c>
      <c r="Y139" s="52">
        <f t="shared" si="335"/>
        <v>194.55</v>
      </c>
      <c r="Z139" s="52">
        <f t="shared" si="335"/>
        <v>12.445079348883242</v>
      </c>
      <c r="AA139" s="52">
        <f t="shared" si="335"/>
        <v>12.247132288778946</v>
      </c>
      <c r="AB139" s="52">
        <f t="shared" si="335"/>
        <v>3.9893920114525736</v>
      </c>
      <c r="AC139" s="52" t="e">
        <f t="shared" si="335"/>
        <v>#DIV/0!</v>
      </c>
      <c r="AF139" s="94"/>
      <c r="AG139" s="92" t="str">
        <f t="shared" ref="AG139:AG151" si="336">B139</f>
        <v>ERK-1</v>
      </c>
      <c r="AH139" s="87">
        <f t="shared" si="335"/>
        <v>100</v>
      </c>
      <c r="AI139" s="52">
        <f t="shared" si="335"/>
        <v>96.482148967512757</v>
      </c>
      <c r="AJ139" s="52">
        <f t="shared" si="335"/>
        <v>97.702762882572415</v>
      </c>
      <c r="AK139" s="52">
        <f t="shared" si="335"/>
        <v>102.84800707487707</v>
      </c>
      <c r="AL139" s="52">
        <f t="shared" si="335"/>
        <v>0</v>
      </c>
      <c r="AM139" s="52">
        <f t="shared" si="335"/>
        <v>2.8317592678266239</v>
      </c>
      <c r="AN139" s="52">
        <f t="shared" si="335"/>
        <v>3.5967835416367246</v>
      </c>
      <c r="AO139" s="52">
        <f t="shared" si="335"/>
        <v>3.9987463302371591</v>
      </c>
      <c r="AQ139" s="47"/>
      <c r="AR139" s="52"/>
      <c r="AS139" s="52"/>
      <c r="AT139" s="52"/>
      <c r="AU139" s="52"/>
      <c r="AV139" s="52"/>
      <c r="AW139" s="52"/>
      <c r="AX139" s="52"/>
      <c r="AY139" s="52"/>
    </row>
    <row r="140" spans="1:51" s="44" customFormat="1" x14ac:dyDescent="0.45">
      <c r="B140" s="44" t="str">
        <f>B252</f>
        <v>pAKT1/2/3</v>
      </c>
      <c r="C140" s="14">
        <f t="shared" si="334"/>
        <v>95.495000000000005</v>
      </c>
      <c r="D140" s="81">
        <f t="shared" si="216"/>
        <v>114.59400000000001</v>
      </c>
      <c r="E140" s="58">
        <f t="shared" ref="E140:AO140" si="337">E252</f>
        <v>236.8</v>
      </c>
      <c r="F140" s="58">
        <f t="shared" si="337"/>
        <v>224.2</v>
      </c>
      <c r="G140" s="58">
        <f t="shared" si="337"/>
        <v>230.5</v>
      </c>
      <c r="H140" s="58">
        <f t="shared" si="337"/>
        <v>8.909545442950515</v>
      </c>
      <c r="I140" s="58">
        <f t="shared" si="337"/>
        <v>13.160661077620682</v>
      </c>
      <c r="J140" s="58">
        <f t="shared" si="337"/>
        <v>2.5397436391928343</v>
      </c>
      <c r="K140" s="58">
        <f t="shared" si="337"/>
        <v>233</v>
      </c>
      <c r="L140" s="58">
        <f t="shared" si="337"/>
        <v>237.4</v>
      </c>
      <c r="M140" s="58">
        <f t="shared" si="337"/>
        <v>235.2</v>
      </c>
      <c r="N140" s="58">
        <f t="shared" si="337"/>
        <v>3.1112698372208132</v>
      </c>
      <c r="O140" s="58">
        <f t="shared" si="337"/>
        <v>13.338028340050863</v>
      </c>
      <c r="P140" s="58">
        <f t="shared" si="337"/>
        <v>0.87063865763071813</v>
      </c>
      <c r="Q140" s="58">
        <f t="shared" si="337"/>
        <v>253.9</v>
      </c>
      <c r="R140" s="58">
        <f t="shared" si="337"/>
        <v>244.5</v>
      </c>
      <c r="S140" s="58">
        <f t="shared" si="337"/>
        <v>249.2</v>
      </c>
      <c r="T140" s="58">
        <f t="shared" si="337"/>
        <v>6.6468037431535505</v>
      </c>
      <c r="U140" s="58">
        <f t="shared" si="337"/>
        <v>13.852905832351565</v>
      </c>
      <c r="V140" s="58">
        <f t="shared" si="337"/>
        <v>1.7170717248011453</v>
      </c>
      <c r="W140" s="58">
        <f t="shared" si="337"/>
        <v>228.4</v>
      </c>
      <c r="X140" s="58">
        <f t="shared" si="337"/>
        <v>251.7</v>
      </c>
      <c r="Y140" s="58">
        <f t="shared" si="337"/>
        <v>240.05</v>
      </c>
      <c r="Z140" s="58">
        <f t="shared" si="337"/>
        <v>16.475588001646546</v>
      </c>
      <c r="AA140" s="58">
        <f t="shared" si="337"/>
        <v>13.518616793148626</v>
      </c>
      <c r="AB140" s="58">
        <f t="shared" si="337"/>
        <v>4.4103546775172369</v>
      </c>
      <c r="AC140" s="58">
        <f t="shared" si="337"/>
        <v>0</v>
      </c>
      <c r="AF140" s="95"/>
      <c r="AG140" s="92" t="str">
        <f t="shared" si="336"/>
        <v>pAKT1/2/3</v>
      </c>
      <c r="AH140" s="89">
        <f t="shared" si="337"/>
        <v>100</v>
      </c>
      <c r="AI140" s="58">
        <f t="shared" si="337"/>
        <v>101.34770784981151</v>
      </c>
      <c r="AJ140" s="58">
        <f t="shared" si="337"/>
        <v>105.25995427317876</v>
      </c>
      <c r="AK140" s="58">
        <f t="shared" si="337"/>
        <v>102.71989160283626</v>
      </c>
      <c r="AL140" s="58">
        <f t="shared" si="337"/>
        <v>0</v>
      </c>
      <c r="AM140" s="58">
        <f t="shared" si="337"/>
        <v>1.7051911484117763</v>
      </c>
      <c r="AN140" s="58">
        <f t="shared" si="337"/>
        <v>2.1284076819969897</v>
      </c>
      <c r="AO140" s="58">
        <f t="shared" si="337"/>
        <v>3.4750491583550356</v>
      </c>
      <c r="AQ140" s="47"/>
      <c r="AR140" s="52"/>
      <c r="AS140" s="52"/>
      <c r="AT140" s="52"/>
      <c r="AU140" s="52"/>
      <c r="AV140" s="52"/>
      <c r="AW140" s="52"/>
      <c r="AX140" s="52"/>
      <c r="AY140" s="52"/>
    </row>
    <row r="141" spans="1:51" s="5" customFormat="1" x14ac:dyDescent="0.45">
      <c r="A141" s="50"/>
      <c r="B141" s="5" t="str">
        <f>B254</f>
        <v>mTOR</v>
      </c>
      <c r="C141" s="14">
        <f t="shared" si="334"/>
        <v>86.00500000000001</v>
      </c>
      <c r="D141" s="81">
        <f t="shared" si="216"/>
        <v>103.206</v>
      </c>
      <c r="E141" s="52">
        <f t="shared" ref="E141:AO141" si="338">E254</f>
        <v>227.8</v>
      </c>
      <c r="F141" s="52">
        <f t="shared" si="338"/>
        <v>201.9</v>
      </c>
      <c r="G141" s="52">
        <f t="shared" si="338"/>
        <v>214.85000000000002</v>
      </c>
      <c r="H141" s="52">
        <f t="shared" si="338"/>
        <v>18.314065632731584</v>
      </c>
      <c r="I141" s="52">
        <f t="shared" si="338"/>
        <v>12.776814939569251</v>
      </c>
      <c r="J141" s="52">
        <f t="shared" si="338"/>
        <v>5.4602404170225016</v>
      </c>
      <c r="K141" s="52">
        <f t="shared" si="338"/>
        <v>210.5</v>
      </c>
      <c r="L141" s="52">
        <f t="shared" si="338"/>
        <v>223.4</v>
      </c>
      <c r="M141" s="52">
        <f t="shared" si="338"/>
        <v>216.95</v>
      </c>
      <c r="N141" s="52">
        <f t="shared" si="338"/>
        <v>9.1216774773064664</v>
      </c>
      <c r="O141" s="52">
        <f t="shared" si="338"/>
        <v>12.858732441418944</v>
      </c>
      <c r="P141" s="52">
        <f t="shared" si="338"/>
        <v>2.7213160054672931</v>
      </c>
      <c r="Q141" s="52">
        <f t="shared" si="338"/>
        <v>216.9</v>
      </c>
      <c r="R141" s="52">
        <f t="shared" si="338"/>
        <v>204.8</v>
      </c>
      <c r="S141" s="52">
        <f t="shared" si="338"/>
        <v>210.85000000000002</v>
      </c>
      <c r="T141" s="52">
        <f t="shared" si="338"/>
        <v>8.5559920523572206</v>
      </c>
      <c r="U141" s="52">
        <f t="shared" si="338"/>
        <v>12.619310599236394</v>
      </c>
      <c r="V141" s="52">
        <f t="shared" si="338"/>
        <v>2.6512448447689465</v>
      </c>
      <c r="W141" s="52">
        <f t="shared" si="338"/>
        <v>206.6</v>
      </c>
      <c r="X141" s="52">
        <f t="shared" si="338"/>
        <v>228.2</v>
      </c>
      <c r="Y141" s="52">
        <f t="shared" si="338"/>
        <v>217.39999999999998</v>
      </c>
      <c r="Z141" s="52">
        <f t="shared" si="338"/>
        <v>15.273506473629421</v>
      </c>
      <c r="AA141" s="52">
        <f t="shared" si="338"/>
        <v>12.876218388952557</v>
      </c>
      <c r="AB141" s="52">
        <f t="shared" si="338"/>
        <v>4.5046281285698884</v>
      </c>
      <c r="AC141" s="52">
        <f t="shared" si="338"/>
        <v>0</v>
      </c>
      <c r="AF141" s="94"/>
      <c r="AG141" s="92" t="str">
        <f t="shared" si="336"/>
        <v>mTOR</v>
      </c>
      <c r="AH141" s="87">
        <f t="shared" si="338"/>
        <v>100</v>
      </c>
      <c r="AI141" s="52">
        <f t="shared" si="338"/>
        <v>100.64114180441011</v>
      </c>
      <c r="AJ141" s="52">
        <f t="shared" si="338"/>
        <v>98.767264446751341</v>
      </c>
      <c r="AK141" s="52">
        <f t="shared" si="338"/>
        <v>100.77799866283934</v>
      </c>
      <c r="AL141" s="52">
        <f t="shared" si="338"/>
        <v>0</v>
      </c>
      <c r="AM141" s="52">
        <f t="shared" si="338"/>
        <v>4.0907782112448974</v>
      </c>
      <c r="AN141" s="52">
        <f t="shared" si="338"/>
        <v>4.0557426308957236</v>
      </c>
      <c r="AO141" s="52">
        <f t="shared" si="338"/>
        <v>4.982434272796195</v>
      </c>
      <c r="AQ141" s="47"/>
      <c r="AR141" s="52"/>
      <c r="AS141" s="52"/>
      <c r="AT141" s="52"/>
      <c r="AU141" s="52"/>
      <c r="AV141" s="52"/>
      <c r="AW141" s="52"/>
      <c r="AX141" s="52"/>
      <c r="AY141" s="52"/>
    </row>
    <row r="142" spans="1:51" s="5" customFormat="1" x14ac:dyDescent="0.45">
      <c r="A142" s="50"/>
      <c r="B142" s="5" t="str">
        <f>B216</f>
        <v>PTEN</v>
      </c>
      <c r="C142" s="14">
        <f t="shared" si="334"/>
        <v>96.37</v>
      </c>
      <c r="D142" s="81">
        <f t="shared" si="216"/>
        <v>115.64400000000001</v>
      </c>
      <c r="E142" s="52">
        <f t="shared" ref="E142:AO142" si="339">E216</f>
        <v>245</v>
      </c>
      <c r="F142" s="52">
        <f t="shared" si="339"/>
        <v>224.2</v>
      </c>
      <c r="G142" s="52">
        <f t="shared" si="339"/>
        <v>234.6</v>
      </c>
      <c r="H142" s="52">
        <f t="shared" si="339"/>
        <v>14.707821048680197</v>
      </c>
      <c r="I142" s="52">
        <f t="shared" si="339"/>
        <v>13.29578880698697</v>
      </c>
      <c r="J142" s="52">
        <f t="shared" si="339"/>
        <v>4.0768651500196427</v>
      </c>
      <c r="K142" s="52">
        <f t="shared" si="339"/>
        <v>249.8</v>
      </c>
      <c r="L142" s="52">
        <f t="shared" si="339"/>
        <v>226.3</v>
      </c>
      <c r="M142" s="52">
        <f t="shared" si="339"/>
        <v>238.05</v>
      </c>
      <c r="N142" s="52">
        <f t="shared" si="339"/>
        <v>16.617009357883866</v>
      </c>
      <c r="O142" s="52">
        <f t="shared" si="339"/>
        <v>13.424902234280889</v>
      </c>
      <c r="P142" s="52">
        <f t="shared" si="339"/>
        <v>4.5083696205372235</v>
      </c>
      <c r="Q142" s="52">
        <f t="shared" si="339"/>
        <v>267.60000000000002</v>
      </c>
      <c r="R142" s="52">
        <f t="shared" si="339"/>
        <v>236.3</v>
      </c>
      <c r="S142" s="52">
        <f t="shared" si="339"/>
        <v>251.95000000000002</v>
      </c>
      <c r="T142" s="52">
        <f t="shared" si="339"/>
        <v>22.132442251138947</v>
      </c>
      <c r="U142" s="52">
        <f t="shared" si="339"/>
        <v>13.932982451722244</v>
      </c>
      <c r="V142" s="52">
        <f t="shared" si="339"/>
        <v>5.5466499273402592</v>
      </c>
      <c r="W142" s="52">
        <f t="shared" si="339"/>
        <v>253</v>
      </c>
      <c r="X142" s="52">
        <f t="shared" si="339"/>
        <v>225.2</v>
      </c>
      <c r="Y142" s="52">
        <f t="shared" si="339"/>
        <v>239.1</v>
      </c>
      <c r="Z142" s="52">
        <f t="shared" si="339"/>
        <v>19.657568516986029</v>
      </c>
      <c r="AA142" s="52">
        <f t="shared" si="339"/>
        <v>13.463951871571734</v>
      </c>
      <c r="AB142" s="52">
        <f t="shared" si="339"/>
        <v>5.282420114367044</v>
      </c>
      <c r="AC142" s="52">
        <f t="shared" si="339"/>
        <v>0</v>
      </c>
      <c r="AF142" s="94"/>
      <c r="AG142" s="92" t="str">
        <f t="shared" si="336"/>
        <v>PTEN</v>
      </c>
      <c r="AH142" s="87">
        <f t="shared" si="339"/>
        <v>100</v>
      </c>
      <c r="AI142" s="52">
        <f t="shared" si="339"/>
        <v>100.97108512453259</v>
      </c>
      <c r="AJ142" s="52">
        <f t="shared" si="339"/>
        <v>104.7924470972375</v>
      </c>
      <c r="AK142" s="52">
        <f t="shared" si="339"/>
        <v>101.26478441426802</v>
      </c>
      <c r="AL142" s="52">
        <f t="shared" si="339"/>
        <v>0</v>
      </c>
      <c r="AM142" s="52">
        <f t="shared" si="339"/>
        <v>4.2926173852784331</v>
      </c>
      <c r="AN142" s="52">
        <f t="shared" si="339"/>
        <v>4.8117575386799505</v>
      </c>
      <c r="AO142" s="52">
        <f t="shared" si="339"/>
        <v>4.6796426321933433</v>
      </c>
      <c r="AQ142" s="47"/>
      <c r="AR142" s="52"/>
      <c r="AS142" s="52"/>
      <c r="AT142" s="52"/>
      <c r="AU142" s="52"/>
      <c r="AV142" s="52"/>
      <c r="AW142" s="52"/>
      <c r="AX142" s="52"/>
      <c r="AY142" s="52"/>
    </row>
    <row r="143" spans="1:51" s="5" customFormat="1" x14ac:dyDescent="0.45">
      <c r="A143" s="50"/>
      <c r="B143" s="5" t="str">
        <f>B403</f>
        <v>PKC</v>
      </c>
      <c r="C143" s="52">
        <f t="shared" ref="C143:AO143" si="340">C403</f>
        <v>105.89000000000001</v>
      </c>
      <c r="D143" s="52">
        <f t="shared" si="340"/>
        <v>127.06800000000001</v>
      </c>
      <c r="E143" s="52">
        <f t="shared" si="340"/>
        <v>255.9</v>
      </c>
      <c r="F143" s="52">
        <f t="shared" si="340"/>
        <v>250.7</v>
      </c>
      <c r="G143" s="52">
        <f t="shared" si="340"/>
        <v>253.3</v>
      </c>
      <c r="H143" s="52">
        <f t="shared" si="340"/>
        <v>3.676955262170059</v>
      </c>
      <c r="I143" s="52">
        <f t="shared" si="340"/>
        <v>13.775558064920638</v>
      </c>
      <c r="J143" s="52">
        <f t="shared" si="340"/>
        <v>0.96416490567213187</v>
      </c>
      <c r="K143" s="52">
        <f t="shared" si="340"/>
        <v>311.3</v>
      </c>
      <c r="L143" s="52">
        <f t="shared" si="340"/>
        <v>282.60000000000002</v>
      </c>
      <c r="M143" s="52">
        <f t="shared" si="340"/>
        <v>296.95000000000005</v>
      </c>
      <c r="N143" s="52">
        <f t="shared" si="340"/>
        <v>20.293964620053906</v>
      </c>
      <c r="O143" s="52">
        <f t="shared" si="340"/>
        <v>15.277957978735248</v>
      </c>
      <c r="P143" s="52">
        <f t="shared" si="340"/>
        <v>4.2565744356542492</v>
      </c>
      <c r="Q143" s="52">
        <f t="shared" si="340"/>
        <v>286.3</v>
      </c>
      <c r="R143" s="52">
        <f t="shared" si="340"/>
        <v>254.7</v>
      </c>
      <c r="S143" s="52">
        <f t="shared" si="340"/>
        <v>270.5</v>
      </c>
      <c r="T143" s="52">
        <f t="shared" si="340"/>
        <v>22.344574285494918</v>
      </c>
      <c r="U143" s="52">
        <f t="shared" si="340"/>
        <v>14.386312939735463</v>
      </c>
      <c r="V143" s="52">
        <f t="shared" si="340"/>
        <v>5.2597993674956847</v>
      </c>
      <c r="W143" s="52">
        <f t="shared" si="340"/>
        <v>249.4</v>
      </c>
      <c r="X143" s="52">
        <f t="shared" si="340"/>
        <v>226.9</v>
      </c>
      <c r="Y143" s="52">
        <f t="shared" si="340"/>
        <v>238.15</v>
      </c>
      <c r="Z143" s="52">
        <f t="shared" si="340"/>
        <v>15.90990257669732</v>
      </c>
      <c r="AA143" s="52">
        <f t="shared" si="340"/>
        <v>13.214234748936466</v>
      </c>
      <c r="AB143" s="52">
        <f t="shared" si="340"/>
        <v>4.4563860378445979</v>
      </c>
      <c r="AC143" s="52">
        <f t="shared" si="340"/>
        <v>0</v>
      </c>
      <c r="AD143" s="5">
        <f t="shared" si="340"/>
        <v>0</v>
      </c>
      <c r="AE143" s="5">
        <f t="shared" si="340"/>
        <v>0</v>
      </c>
      <c r="AF143" s="94"/>
      <c r="AG143" s="5" t="str">
        <f t="shared" si="340"/>
        <v>PKC</v>
      </c>
      <c r="AH143" s="87">
        <f t="shared" si="340"/>
        <v>100</v>
      </c>
      <c r="AI143" s="52">
        <f t="shared" si="340"/>
        <v>110.90627259334387</v>
      </c>
      <c r="AJ143" s="52">
        <f t="shared" si="340"/>
        <v>104.43361257624915</v>
      </c>
      <c r="AK143" s="52">
        <f t="shared" si="340"/>
        <v>95.925222678175359</v>
      </c>
      <c r="AL143" s="52">
        <f t="shared" si="340"/>
        <v>0</v>
      </c>
      <c r="AM143" s="52">
        <f t="shared" si="340"/>
        <v>2.6103696706631907</v>
      </c>
      <c r="AN143" s="52">
        <f t="shared" si="340"/>
        <v>3.1119821365839084</v>
      </c>
      <c r="AO143" s="52">
        <f t="shared" si="340"/>
        <v>2.710275471758365</v>
      </c>
      <c r="AQ143" s="47"/>
      <c r="AR143" s="52"/>
      <c r="AS143" s="52"/>
      <c r="AT143" s="52"/>
      <c r="AU143" s="52"/>
      <c r="AV143" s="52"/>
      <c r="AW143" s="52"/>
      <c r="AX143" s="52"/>
      <c r="AY143" s="52"/>
    </row>
    <row r="144" spans="1:51" s="5" customFormat="1" x14ac:dyDescent="0.45">
      <c r="A144" s="50"/>
      <c r="B144" s="5" t="str">
        <f>B405</f>
        <v>p-PKCα</v>
      </c>
      <c r="C144" s="52">
        <f t="shared" ref="C144:AO144" si="341">C405</f>
        <v>152.47</v>
      </c>
      <c r="D144" s="52">
        <f t="shared" si="341"/>
        <v>182.964</v>
      </c>
      <c r="E144" s="52">
        <f t="shared" si="341"/>
        <v>371.7</v>
      </c>
      <c r="F144" s="52">
        <f t="shared" si="341"/>
        <v>395</v>
      </c>
      <c r="G144" s="52">
        <f t="shared" si="341"/>
        <v>383.35</v>
      </c>
      <c r="H144" s="52">
        <f t="shared" si="341"/>
        <v>16.475588001646567</v>
      </c>
      <c r="I144" s="52">
        <f t="shared" si="341"/>
        <v>17.084144696179557</v>
      </c>
      <c r="J144" s="52">
        <f t="shared" si="341"/>
        <v>2.7836934788600289</v>
      </c>
      <c r="K144" s="52">
        <f t="shared" si="341"/>
        <v>374.2</v>
      </c>
      <c r="L144" s="52">
        <f t="shared" si="341"/>
        <v>405.7</v>
      </c>
      <c r="M144" s="52">
        <f t="shared" si="341"/>
        <v>389.95</v>
      </c>
      <c r="N144" s="52">
        <f t="shared" si="341"/>
        <v>22.273863607376246</v>
      </c>
      <c r="O144" s="52">
        <f t="shared" si="341"/>
        <v>17.276226439821862</v>
      </c>
      <c r="P144" s="52">
        <f t="shared" si="341"/>
        <v>3.6642324437380682</v>
      </c>
      <c r="Q144" s="52">
        <f t="shared" si="341"/>
        <v>363.1</v>
      </c>
      <c r="R144" s="52">
        <f t="shared" si="341"/>
        <v>379.6</v>
      </c>
      <c r="S144" s="52">
        <f t="shared" si="341"/>
        <v>371.35</v>
      </c>
      <c r="T144" s="52">
        <f t="shared" si="341"/>
        <v>11.667261889578034</v>
      </c>
      <c r="U144" s="52">
        <f t="shared" si="341"/>
        <v>16.729255811302547</v>
      </c>
      <c r="V144" s="52">
        <f t="shared" si="341"/>
        <v>2.0631395552344731</v>
      </c>
      <c r="W144" s="52">
        <f t="shared" si="341"/>
        <v>386.2</v>
      </c>
      <c r="X144" s="52">
        <f t="shared" si="341"/>
        <v>373.9</v>
      </c>
      <c r="Y144" s="52">
        <f t="shared" si="341"/>
        <v>380.04999999999995</v>
      </c>
      <c r="Z144" s="52">
        <f t="shared" si="341"/>
        <v>8.6974134085945423</v>
      </c>
      <c r="AA144" s="52">
        <f t="shared" si="341"/>
        <v>16.987289365875888</v>
      </c>
      <c r="AB144" s="52">
        <f t="shared" si="341"/>
        <v>1.4958082638813417</v>
      </c>
      <c r="AC144" s="52">
        <f t="shared" si="341"/>
        <v>0</v>
      </c>
      <c r="AD144" s="5">
        <f t="shared" si="341"/>
        <v>0</v>
      </c>
      <c r="AE144" s="5">
        <f t="shared" si="341"/>
        <v>0</v>
      </c>
      <c r="AF144" s="94"/>
      <c r="AG144" s="5" t="str">
        <f t="shared" si="341"/>
        <v>p-PKCα</v>
      </c>
      <c r="AH144" s="87">
        <f t="shared" si="341"/>
        <v>100</v>
      </c>
      <c r="AI144" s="52">
        <f t="shared" si="341"/>
        <v>101.12432753912029</v>
      </c>
      <c r="AJ144" s="52">
        <f t="shared" si="341"/>
        <v>97.922700309624673</v>
      </c>
      <c r="AK144" s="52">
        <f t="shared" si="341"/>
        <v>99.433068895012767</v>
      </c>
      <c r="AL144" s="52">
        <f t="shared" si="341"/>
        <v>0</v>
      </c>
      <c r="AM144" s="52">
        <f t="shared" si="341"/>
        <v>3.2239629612990486</v>
      </c>
      <c r="AN144" s="52">
        <f t="shared" si="341"/>
        <v>2.4234165170472508</v>
      </c>
      <c r="AO144" s="52">
        <f t="shared" si="341"/>
        <v>2.1397508713706852</v>
      </c>
      <c r="AQ144" s="47"/>
      <c r="AR144" s="52"/>
      <c r="AS144" s="52"/>
      <c r="AT144" s="52"/>
      <c r="AU144" s="52"/>
      <c r="AV144" s="52"/>
      <c r="AW144" s="52"/>
      <c r="AX144" s="52"/>
      <c r="AY144" s="52"/>
    </row>
    <row r="145" spans="1:51" x14ac:dyDescent="0.45">
      <c r="B145" s="3" t="s">
        <v>319</v>
      </c>
      <c r="C145" s="14">
        <f t="shared" si="334"/>
        <v>101.245</v>
      </c>
      <c r="D145" s="81">
        <f t="shared" si="216"/>
        <v>121.494</v>
      </c>
      <c r="E145" s="101">
        <v>250.6</v>
      </c>
      <c r="F145" s="101">
        <v>258.39999999999998</v>
      </c>
      <c r="G145" s="15">
        <f t="shared" ref="G145" si="342">AVERAGE(E145:F145)</f>
        <v>254.5</v>
      </c>
      <c r="H145" s="15">
        <f t="shared" ref="H145" si="343">STDEV(E145:F145)</f>
        <v>5.5154328932550589</v>
      </c>
      <c r="I145" s="15">
        <f t="shared" ref="I145" si="344">SQRT((G145-D145*0.5))</f>
        <v>13.919518669839126</v>
      </c>
      <c r="J145" s="58">
        <f t="shared" ref="J145" si="345">(SQRT(G145-D145*0.5+H145)-I145)/I145*100</f>
        <v>1.4133280021977512</v>
      </c>
      <c r="K145" s="101">
        <v>244.5</v>
      </c>
      <c r="L145" s="101">
        <v>251.3</v>
      </c>
      <c r="M145" s="15">
        <f t="shared" ref="M145" si="346">AVERAGE(K145:L145)</f>
        <v>247.9</v>
      </c>
      <c r="N145" s="15">
        <f t="shared" ref="N145" si="347">STDEV(K145:L145)</f>
        <v>4.8083261120685314</v>
      </c>
      <c r="O145" s="15">
        <f t="shared" ref="O145" si="348">SQRT((M145-D145*0.5))</f>
        <v>13.680387421414645</v>
      </c>
      <c r="P145" s="58">
        <f t="shared" ref="P145" si="349">(SQRT(M145-D145*0.5+N145)-O145)/O145*100</f>
        <v>1.2764510225535937</v>
      </c>
      <c r="Q145" s="101">
        <v>261.3</v>
      </c>
      <c r="R145" s="101">
        <v>249.6</v>
      </c>
      <c r="S145" s="15">
        <f t="shared" ref="S145" si="350">AVERAGE(Q145:R145)</f>
        <v>255.45</v>
      </c>
      <c r="T145" s="15">
        <f t="shared" ref="T145" si="351">STDEV(Q145:R145)</f>
        <v>8.2731493398826181</v>
      </c>
      <c r="U145" s="15">
        <f t="shared" ref="U145" si="352">SQRT((S145-D145*0.5))</f>
        <v>13.953601685586413</v>
      </c>
      <c r="V145" s="58">
        <f t="shared" ref="V145" si="353">(SQRT(S145-D145*0.5+T145)-U145)/U145*100</f>
        <v>2.1024546287589683</v>
      </c>
      <c r="W145" s="101">
        <v>256.39999999999998</v>
      </c>
      <c r="X145" s="101">
        <v>252.8</v>
      </c>
      <c r="Y145" s="15">
        <f t="shared" ref="Y145" si="354">AVERAGE(W145:X145)</f>
        <v>254.6</v>
      </c>
      <c r="Z145" s="15">
        <f t="shared" ref="Z145" si="355">STDEV(W145:X145)</f>
        <v>2.545584412271547</v>
      </c>
      <c r="AA145" s="15">
        <f t="shared" ref="AA145" si="356">SQRT((Y145-D145*0.5))</f>
        <v>13.923110284702911</v>
      </c>
      <c r="AB145" s="58">
        <f t="shared" ref="AB145" si="357">(SQRT(Y145-D145*0.5+Z145)-AA145)/AA145*100</f>
        <v>0.65443454251117139</v>
      </c>
      <c r="AG145" s="92" t="str">
        <f t="shared" si="336"/>
        <v>RAF-B</v>
      </c>
      <c r="AH145" s="84">
        <v>100</v>
      </c>
      <c r="AI145" s="23">
        <f t="shared" ref="AI145" si="358">(O145/I145)*100</f>
        <v>98.282043696362635</v>
      </c>
      <c r="AJ145" s="23">
        <f t="shared" ref="AJ145" si="359">(U145/I145)*100</f>
        <v>100.24485771782568</v>
      </c>
      <c r="AK145" s="23">
        <f t="shared" ref="AK145" si="360">(AA145/I145)*100</f>
        <v>100.0258027231327</v>
      </c>
      <c r="AL145" s="23">
        <v>0</v>
      </c>
      <c r="AM145" s="23">
        <f t="shared" ref="AM145" si="361">(J145+P145)/2</f>
        <v>1.3448895123756723</v>
      </c>
      <c r="AN145" s="23">
        <f t="shared" ref="AN145" si="362">(J145+V145)/2</f>
        <v>1.7578913154783598</v>
      </c>
      <c r="AO145" s="23">
        <f t="shared" ref="AO145" si="363">(J145+AB145)/2</f>
        <v>1.0338812723544613</v>
      </c>
      <c r="AQ145" s="41"/>
    </row>
    <row r="146" spans="1:51" x14ac:dyDescent="0.45">
      <c r="B146" s="3" t="s">
        <v>352</v>
      </c>
      <c r="C146" s="14">
        <f t="shared" si="334"/>
        <v>125.52500000000001</v>
      </c>
      <c r="D146" s="81">
        <f t="shared" si="216"/>
        <v>150.63</v>
      </c>
      <c r="E146" s="101">
        <v>305</v>
      </c>
      <c r="F146" s="101">
        <v>302.89999999999998</v>
      </c>
      <c r="G146" s="15">
        <f t="shared" ref="G146" si="364">AVERAGE(E146:F146)</f>
        <v>303.95</v>
      </c>
      <c r="H146" s="15">
        <f t="shared" ref="H146" si="365">STDEV(E146:F146)</f>
        <v>1.4849242404917657</v>
      </c>
      <c r="I146" s="15">
        <f t="shared" ref="I146" si="366">SQRT((G146-D146*0.5))</f>
        <v>15.120681201586123</v>
      </c>
      <c r="J146" s="58">
        <f t="shared" ref="J146" si="367">(SQRT(G146-D146*0.5+H146)-I146)/I146*100</f>
        <v>0.32421129534818738</v>
      </c>
      <c r="K146" s="101">
        <v>296.7</v>
      </c>
      <c r="L146" s="101">
        <v>309.10000000000002</v>
      </c>
      <c r="M146" s="15">
        <f t="shared" ref="M146" si="368">AVERAGE(K146:L146)</f>
        <v>302.89999999999998</v>
      </c>
      <c r="N146" s="15">
        <f t="shared" ref="N146" si="369">STDEV(K146:L146)</f>
        <v>8.7681240867132129</v>
      </c>
      <c r="O146" s="15">
        <f t="shared" ref="O146" si="370">SQRT((M146-D146*0.5))</f>
        <v>15.085920588416206</v>
      </c>
      <c r="P146" s="58">
        <f t="shared" ref="P146" si="371">(SQRT(M146-D146*0.5+N146)-O146)/O146*100</f>
        <v>1.9081355998822997</v>
      </c>
      <c r="Q146" s="101">
        <v>317.5</v>
      </c>
      <c r="R146" s="101">
        <v>315.8</v>
      </c>
      <c r="S146" s="15">
        <f t="shared" ref="S146" si="372">AVERAGE(Q146:R146)</f>
        <v>316.64999999999998</v>
      </c>
      <c r="T146" s="15">
        <f t="shared" ref="T146" si="373">STDEV(Q146:R146)</f>
        <v>1.2020815280171229</v>
      </c>
      <c r="U146" s="15">
        <f t="shared" ref="U146" si="374">SQRT((S146-D146*0.5))</f>
        <v>15.534960572849871</v>
      </c>
      <c r="V146" s="58">
        <f t="shared" ref="V146" si="375">(SQRT(S146-D146*0.5+T146)-U146)/U146*100</f>
        <v>0.24873896502446974</v>
      </c>
      <c r="W146" s="101">
        <v>323.2</v>
      </c>
      <c r="X146" s="101">
        <v>340.3</v>
      </c>
      <c r="Y146" s="15">
        <f t="shared" ref="Y146" si="376">AVERAGE(W146:X146)</f>
        <v>331.75</v>
      </c>
      <c r="Z146" s="15">
        <f t="shared" ref="Z146" si="377">STDEV(W146:X146)</f>
        <v>12.091525958289978</v>
      </c>
      <c r="AA146" s="15">
        <f t="shared" ref="AA146" si="378">SQRT((Y146-D146*0.5))</f>
        <v>16.013587980212304</v>
      </c>
      <c r="AB146" s="58">
        <f t="shared" ref="AB146" si="379">(SQRT(Y146-D146*0.5+Z146)-AA146)/AA146*100</f>
        <v>2.3304647224193702</v>
      </c>
      <c r="AG146" s="92" t="str">
        <f t="shared" si="336"/>
        <v>Rab</v>
      </c>
      <c r="AH146" s="84">
        <v>100</v>
      </c>
      <c r="AI146" s="23">
        <f t="shared" ref="AI146" si="380">(O146/I146)*100</f>
        <v>99.770112121891245</v>
      </c>
      <c r="AJ146" s="23">
        <f t="shared" ref="AJ146" si="381">(U146/I146)*100</f>
        <v>102.73981949450987</v>
      </c>
      <c r="AK146" s="23">
        <f t="shared" ref="AK146" si="382">(AA146/I146)*100</f>
        <v>105.90520206545004</v>
      </c>
      <c r="AL146" s="23">
        <v>0</v>
      </c>
      <c r="AM146" s="23">
        <f t="shared" ref="AM146" si="383">(J146+P146)/2</f>
        <v>1.1161734476152436</v>
      </c>
      <c r="AN146" s="23">
        <f t="shared" ref="AN146" si="384">(J146+V146)/2</f>
        <v>0.28647513018632853</v>
      </c>
      <c r="AO146" s="23">
        <f t="shared" ref="AO146" si="385">(J146+AB146)/2</f>
        <v>1.3273380088837787</v>
      </c>
      <c r="AQ146" s="41"/>
    </row>
    <row r="147" spans="1:51" x14ac:dyDescent="0.45">
      <c r="B147" s="3"/>
      <c r="C147" s="14">
        <f t="shared" si="334"/>
        <v>0</v>
      </c>
      <c r="D147" s="81">
        <f t="shared" si="216"/>
        <v>0</v>
      </c>
      <c r="E147" s="101"/>
      <c r="F147" s="101"/>
      <c r="J147" s="58"/>
      <c r="K147" s="101"/>
      <c r="L147" s="101"/>
      <c r="P147" s="58"/>
      <c r="Q147" s="101"/>
      <c r="R147" s="101"/>
      <c r="V147" s="58"/>
      <c r="W147" s="101"/>
      <c r="X147" s="101"/>
      <c r="AB147" s="58"/>
      <c r="AG147" s="92">
        <f t="shared" si="336"/>
        <v>0</v>
      </c>
      <c r="AH147" s="84"/>
      <c r="AQ147" s="41"/>
    </row>
    <row r="148" spans="1:51" x14ac:dyDescent="0.45">
      <c r="A148" s="49" t="s">
        <v>149</v>
      </c>
      <c r="B148" s="3"/>
      <c r="C148" s="14">
        <f t="shared" si="334"/>
        <v>0</v>
      </c>
      <c r="D148" s="81">
        <f t="shared" si="216"/>
        <v>0</v>
      </c>
      <c r="E148" s="101"/>
      <c r="F148" s="101"/>
      <c r="J148" s="58"/>
      <c r="K148" s="101"/>
      <c r="L148" s="101"/>
      <c r="P148" s="58"/>
      <c r="Q148" s="101"/>
      <c r="R148" s="101"/>
      <c r="V148" s="58"/>
      <c r="W148" s="101"/>
      <c r="X148" s="101"/>
      <c r="AB148" s="58"/>
      <c r="AG148" s="92">
        <f t="shared" si="336"/>
        <v>0</v>
      </c>
      <c r="AH148" s="84"/>
      <c r="AQ148" s="41"/>
    </row>
    <row r="149" spans="1:51" x14ac:dyDescent="0.45">
      <c r="B149" s="5" t="s">
        <v>364</v>
      </c>
      <c r="C149" s="52">
        <f>AVERAGE(C150:C152)</f>
        <v>161.78666666666669</v>
      </c>
      <c r="D149" s="52">
        <f t="shared" ref="D149:AO149" si="386">AVERAGE(D150:D152)</f>
        <v>194.14400000000001</v>
      </c>
      <c r="E149" s="52">
        <f t="shared" si="386"/>
        <v>386.16666666666669</v>
      </c>
      <c r="F149" s="52">
        <f t="shared" si="386"/>
        <v>395.5333333333333</v>
      </c>
      <c r="G149" s="52">
        <f t="shared" si="386"/>
        <v>390.84999999999997</v>
      </c>
      <c r="H149" s="52">
        <f t="shared" si="386"/>
        <v>8.367430244040813</v>
      </c>
      <c r="I149" s="52">
        <f t="shared" si="386"/>
        <v>17.067469559360735</v>
      </c>
      <c r="J149" s="52">
        <f t="shared" si="386"/>
        <v>1.2792222822334554</v>
      </c>
      <c r="K149" s="52">
        <f t="shared" si="386"/>
        <v>413.2</v>
      </c>
      <c r="L149" s="52">
        <f t="shared" si="386"/>
        <v>416.83333333333331</v>
      </c>
      <c r="M149" s="52">
        <f t="shared" si="386"/>
        <v>415.01666666666665</v>
      </c>
      <c r="N149" s="52">
        <f t="shared" si="386"/>
        <v>11.47870008126163</v>
      </c>
      <c r="O149" s="52">
        <f t="shared" si="386"/>
        <v>17.756509970169621</v>
      </c>
      <c r="P149" s="52">
        <f t="shared" si="386"/>
        <v>1.6599133834224515</v>
      </c>
      <c r="Q149" s="52">
        <f t="shared" si="386"/>
        <v>401.7</v>
      </c>
      <c r="R149" s="52">
        <f t="shared" si="386"/>
        <v>400.5</v>
      </c>
      <c r="S149" s="52">
        <f t="shared" si="386"/>
        <v>401.09999999999997</v>
      </c>
      <c r="T149" s="52">
        <f t="shared" si="386"/>
        <v>14.613540144521997</v>
      </c>
      <c r="U149" s="52">
        <f t="shared" si="386"/>
        <v>17.369359197824746</v>
      </c>
      <c r="V149" s="52">
        <f t="shared" si="386"/>
        <v>2.4127640176713725</v>
      </c>
      <c r="W149" s="52">
        <f t="shared" si="386"/>
        <v>403.76666666666665</v>
      </c>
      <c r="X149" s="52">
        <f t="shared" si="386"/>
        <v>418.03333333333336</v>
      </c>
      <c r="Y149" s="52">
        <f t="shared" si="386"/>
        <v>410.90000000000003</v>
      </c>
      <c r="Z149" s="52">
        <f t="shared" si="386"/>
        <v>12.916483869674268</v>
      </c>
      <c r="AA149" s="52">
        <f t="shared" si="386"/>
        <v>17.65525480978884</v>
      </c>
      <c r="AB149" s="52">
        <f t="shared" si="386"/>
        <v>1.8111884807407146</v>
      </c>
      <c r="AC149" s="52" t="e">
        <f t="shared" si="386"/>
        <v>#DIV/0!</v>
      </c>
      <c r="AD149" s="46" t="e">
        <f t="shared" si="386"/>
        <v>#DIV/0!</v>
      </c>
      <c r="AE149" s="46" t="e">
        <f t="shared" si="386"/>
        <v>#DIV/0!</v>
      </c>
      <c r="AF149" s="94"/>
      <c r="AG149" s="92" t="str">
        <f t="shared" si="336"/>
        <v>NFkB</v>
      </c>
      <c r="AH149" s="87">
        <f t="shared" si="386"/>
        <v>100</v>
      </c>
      <c r="AI149" s="52">
        <f t="shared" si="386"/>
        <v>104.05681497175878</v>
      </c>
      <c r="AJ149" s="52">
        <f t="shared" si="386"/>
        <v>101.81341601018562</v>
      </c>
      <c r="AK149" s="52">
        <f t="shared" si="386"/>
        <v>103.53732531658481</v>
      </c>
      <c r="AL149" s="52">
        <f t="shared" si="386"/>
        <v>0</v>
      </c>
      <c r="AM149" s="52">
        <f t="shared" si="386"/>
        <v>1.4695678328279538</v>
      </c>
      <c r="AN149" s="52">
        <f t="shared" si="386"/>
        <v>1.8459931499524143</v>
      </c>
      <c r="AO149" s="52">
        <f t="shared" si="386"/>
        <v>1.5452053814870854</v>
      </c>
      <c r="AQ149" s="41"/>
    </row>
    <row r="150" spans="1:51" x14ac:dyDescent="0.45">
      <c r="A150" s="1"/>
      <c r="B150" s="3" t="s">
        <v>32</v>
      </c>
      <c r="C150" s="14">
        <f t="shared" si="334"/>
        <v>193.33</v>
      </c>
      <c r="D150" s="81">
        <f t="shared" si="216"/>
        <v>231.99600000000001</v>
      </c>
      <c r="E150" s="101">
        <v>462.8</v>
      </c>
      <c r="F150" s="101">
        <v>489.2</v>
      </c>
      <c r="G150" s="15">
        <f t="shared" si="125"/>
        <v>476</v>
      </c>
      <c r="H150" s="15">
        <f t="shared" si="0"/>
        <v>18.667619023324839</v>
      </c>
      <c r="I150" s="15">
        <f t="shared" si="7"/>
        <v>18.973718665564746</v>
      </c>
      <c r="J150" s="58">
        <f t="shared" si="124"/>
        <v>2.5599438966341017</v>
      </c>
      <c r="K150" s="101">
        <v>478.4</v>
      </c>
      <c r="L150" s="101">
        <v>503.6</v>
      </c>
      <c r="M150" s="15">
        <f t="shared" si="72"/>
        <v>491</v>
      </c>
      <c r="N150" s="15">
        <f t="shared" si="71"/>
        <v>17.81909088590103</v>
      </c>
      <c r="O150" s="15">
        <f t="shared" si="10"/>
        <v>19.36496837074618</v>
      </c>
      <c r="P150" s="58">
        <f t="shared" si="11"/>
        <v>2.3482936970625587</v>
      </c>
      <c r="Q150" s="101">
        <v>493.2</v>
      </c>
      <c r="R150" s="101">
        <v>460.4</v>
      </c>
      <c r="S150" s="15">
        <f t="shared" si="42"/>
        <v>476.79999999999995</v>
      </c>
      <c r="T150" s="15">
        <f t="shared" si="40"/>
        <v>23.193102422918766</v>
      </c>
      <c r="U150" s="15">
        <f t="shared" si="14"/>
        <v>18.994788759025461</v>
      </c>
      <c r="V150" s="58">
        <f t="shared" si="15"/>
        <v>3.1640479199275715</v>
      </c>
      <c r="W150" s="101">
        <v>466.8</v>
      </c>
      <c r="X150" s="101">
        <v>512.20000000000005</v>
      </c>
      <c r="Y150" s="15">
        <f t="shared" si="68"/>
        <v>489.5</v>
      </c>
      <c r="Z150" s="15">
        <f t="shared" si="69"/>
        <v>32.10264786586928</v>
      </c>
      <c r="AA150" s="15">
        <f t="shared" si="18"/>
        <v>19.326199833386802</v>
      </c>
      <c r="AB150" s="58">
        <f t="shared" si="19"/>
        <v>4.2089441550127606</v>
      </c>
      <c r="AG150" s="92" t="str">
        <f t="shared" si="336"/>
        <v>NFkB</v>
      </c>
      <c r="AH150" s="84">
        <v>100</v>
      </c>
      <c r="AI150" s="23">
        <f t="shared" si="132"/>
        <v>102.06206127579782</v>
      </c>
      <c r="AJ150" s="23">
        <f t="shared" si="133"/>
        <v>100.11104883461223</v>
      </c>
      <c r="AK150" s="23">
        <f t="shared" si="130"/>
        <v>101.857733710692</v>
      </c>
      <c r="AL150" s="23">
        <v>0</v>
      </c>
      <c r="AM150" s="23">
        <f t="shared" si="143"/>
        <v>2.4541187968483302</v>
      </c>
      <c r="AN150" s="23">
        <f t="shared" si="129"/>
        <v>2.8619959082808366</v>
      </c>
      <c r="AO150" s="23">
        <f t="shared" si="126"/>
        <v>3.3844440258234312</v>
      </c>
      <c r="AQ150" s="41"/>
    </row>
    <row r="151" spans="1:51" x14ac:dyDescent="0.45">
      <c r="A151" s="1"/>
      <c r="B151" s="3" t="s">
        <v>361</v>
      </c>
      <c r="C151" s="14">
        <f t="shared" ref="C151" si="387">(G151+M151+S151+Y151)/4*0.4</f>
        <v>125.44000000000001</v>
      </c>
      <c r="D151" s="81">
        <f t="shared" si="216"/>
        <v>150.52800000000002</v>
      </c>
      <c r="E151" s="101">
        <v>301.10000000000002</v>
      </c>
      <c r="F151" s="101">
        <v>306.5</v>
      </c>
      <c r="G151" s="15">
        <f t="shared" ref="G151" si="388">AVERAGE(E151:F151)</f>
        <v>303.8</v>
      </c>
      <c r="H151" s="15">
        <f t="shared" ref="H151" si="389">STDEV(E151:F151)</f>
        <v>3.8183766184073407</v>
      </c>
      <c r="I151" s="15">
        <f t="shared" ref="I151" si="390">SQRT((G151-D151*0.5))</f>
        <v>15.117407185096258</v>
      </c>
      <c r="J151" s="58">
        <f t="shared" ref="J151" si="391">(SQRT(G151-D151*0.5+H151)-I151)/I151*100</f>
        <v>0.83193876166350578</v>
      </c>
      <c r="K151" s="101">
        <v>314</v>
      </c>
      <c r="L151" s="101">
        <v>318.60000000000002</v>
      </c>
      <c r="M151" s="15">
        <f t="shared" ref="M151" si="392">AVERAGE(K151:L151)</f>
        <v>316.3</v>
      </c>
      <c r="N151" s="15">
        <f t="shared" ref="N151" si="393">STDEV(K151:L151)</f>
        <v>3.2526911934581348</v>
      </c>
      <c r="O151" s="15">
        <f t="shared" ref="O151" si="394">SQRT((M151-D151*0.5))</f>
        <v>15.525334134890624</v>
      </c>
      <c r="P151" s="58">
        <f t="shared" ref="P151" si="395">(SQRT(M151-D151*0.5+N151)-O151)/O151*100</f>
        <v>0.67247032635981396</v>
      </c>
      <c r="Q151" s="101">
        <v>298.89999999999998</v>
      </c>
      <c r="R151" s="101">
        <v>321.3</v>
      </c>
      <c r="S151" s="15">
        <f t="shared" ref="S151" si="396">AVERAGE(Q151:R151)</f>
        <v>310.10000000000002</v>
      </c>
      <c r="T151" s="15">
        <f t="shared" ref="T151" si="397">STDEV(Q151:R151)</f>
        <v>15.839191898578688</v>
      </c>
      <c r="U151" s="15">
        <f t="shared" ref="U151" si="398">SQRT((S151-D151*0.5))</f>
        <v>15.324359692985544</v>
      </c>
      <c r="V151" s="58">
        <f t="shared" ref="V151" si="399">(SQRT(S151-D151*0.5+T151)-U151)/U151*100</f>
        <v>3.3173696240945598</v>
      </c>
      <c r="W151" s="101">
        <v>327.2</v>
      </c>
      <c r="X151" s="101">
        <v>321.2</v>
      </c>
      <c r="Y151" s="15">
        <f t="shared" ref="Y151" si="400">AVERAGE(W151:X151)</f>
        <v>324.2</v>
      </c>
      <c r="Z151" s="15">
        <f t="shared" ref="Z151" si="401">STDEV(W151:X151)</f>
        <v>4.2426406871192848</v>
      </c>
      <c r="AA151" s="15">
        <f t="shared" ref="AA151" si="402">SQRT((Y151-D151*0.5))</f>
        <v>15.777705790133114</v>
      </c>
      <c r="AB151" s="58">
        <f t="shared" ref="AB151" si="403">(SQRT(Y151-D151*0.5+Z151)-AA151)/AA151*100</f>
        <v>0.84855468346123375</v>
      </c>
      <c r="AG151" s="92" t="str">
        <f t="shared" si="336"/>
        <v>NFkB-1</v>
      </c>
      <c r="AH151" s="84">
        <v>100</v>
      </c>
      <c r="AI151" s="23">
        <f t="shared" ref="AI151" si="404">(O151/I151)*100</f>
        <v>102.6983922890992</v>
      </c>
      <c r="AJ151" s="23">
        <f t="shared" ref="AJ151" si="405">(U151/I151)*100</f>
        <v>101.36896827184303</v>
      </c>
      <c r="AK151" s="23">
        <f t="shared" ref="AK151" si="406">(AA151/I151)*100</f>
        <v>104.36780326779729</v>
      </c>
      <c r="AL151" s="23">
        <v>0</v>
      </c>
      <c r="AM151" s="23">
        <f t="shared" ref="AM151" si="407">(J151+P151)/2</f>
        <v>0.75220454401165981</v>
      </c>
      <c r="AN151" s="23">
        <f t="shared" ref="AN151" si="408">(J151+V151)/2</f>
        <v>2.074654192879033</v>
      </c>
      <c r="AO151" s="23">
        <f t="shared" ref="AO151" si="409">(J151+AB151)/2</f>
        <v>0.84024672256236976</v>
      </c>
      <c r="AQ151" s="41"/>
    </row>
    <row r="152" spans="1:51" x14ac:dyDescent="0.45">
      <c r="A152" s="1"/>
      <c r="B152" s="3" t="s">
        <v>369</v>
      </c>
      <c r="C152" s="14">
        <f t="shared" ref="C152" si="410">(G152+M152+S152+Y152)/4*0.4</f>
        <v>166.59000000000003</v>
      </c>
      <c r="D152" s="81">
        <f t="shared" ref="D152" si="411">C152*1.2</f>
        <v>199.90800000000004</v>
      </c>
      <c r="E152" s="101">
        <v>394.6</v>
      </c>
      <c r="F152" s="101">
        <v>390.9</v>
      </c>
      <c r="G152" s="15">
        <f t="shared" ref="G152" si="412">AVERAGE(E152:F152)</f>
        <v>392.75</v>
      </c>
      <c r="H152" s="15">
        <f t="shared" ref="H152" si="413">STDEV(E152:F152)</f>
        <v>2.616295090390258</v>
      </c>
      <c r="I152" s="15">
        <f t="shared" ref="I152" si="414">SQRT((G152-D152*0.5))</f>
        <v>17.11128282742121</v>
      </c>
      <c r="J152" s="58">
        <f t="shared" ref="J152" si="415">(SQRT(G152-D152*0.5+H152)-I152)/I152*100</f>
        <v>0.44578418840275896</v>
      </c>
      <c r="K152" s="101">
        <v>447.2</v>
      </c>
      <c r="L152" s="101">
        <v>428.3</v>
      </c>
      <c r="M152" s="15">
        <f t="shared" ref="M152" si="416">AVERAGE(K152:L152)</f>
        <v>437.75</v>
      </c>
      <c r="N152" s="15">
        <f t="shared" ref="N152" si="417">STDEV(K152:L152)</f>
        <v>13.364318164425733</v>
      </c>
      <c r="O152" s="15">
        <f t="shared" ref="O152" si="418">SQRT((M152-D152*0.5))</f>
        <v>18.379227404872054</v>
      </c>
      <c r="P152" s="58">
        <f t="shared" ref="P152" si="419">(SQRT(M152-D152*0.5+N152)-O152)/O152*100</f>
        <v>1.9589761268449821</v>
      </c>
      <c r="Q152" s="101">
        <v>413</v>
      </c>
      <c r="R152" s="101">
        <v>419.8</v>
      </c>
      <c r="S152" s="15">
        <f t="shared" ref="S152" si="420">AVERAGE(Q152:R152)</f>
        <v>416.4</v>
      </c>
      <c r="T152" s="15">
        <f t="shared" ref="T152" si="421">STDEV(Q152:R152)</f>
        <v>4.8083261120685314</v>
      </c>
      <c r="U152" s="15">
        <f t="shared" ref="U152" si="422">SQRT((S152-D152*0.5))</f>
        <v>17.788929141463235</v>
      </c>
      <c r="V152" s="58">
        <f t="shared" ref="V152" si="423">(SQRT(S152-D152*0.5+T152)-U152)/U152*100</f>
        <v>0.75687450899198661</v>
      </c>
      <c r="W152" s="101">
        <v>417.3</v>
      </c>
      <c r="X152" s="101">
        <v>420.7</v>
      </c>
      <c r="Y152" s="15">
        <f t="shared" ref="Y152" si="424">AVERAGE(W152:X152)</f>
        <v>419</v>
      </c>
      <c r="Z152" s="15">
        <f t="shared" ref="Z152" si="425">STDEV(W152:X152)</f>
        <v>2.4041630560342457</v>
      </c>
      <c r="AA152" s="15">
        <f t="shared" ref="AA152" si="426">SQRT((Y152-D152*0.5))</f>
        <v>17.861858805846609</v>
      </c>
      <c r="AB152" s="58">
        <f t="shared" ref="AB152" si="427">(SQRT(Y152-D152*0.5+Z152)-AA152)/AA152*100</f>
        <v>0.37606660374814987</v>
      </c>
      <c r="AG152" s="92" t="str">
        <f t="shared" ref="AG152" si="428">B152</f>
        <v>NFkB-2</v>
      </c>
      <c r="AH152" s="84">
        <v>100</v>
      </c>
      <c r="AI152" s="23">
        <f t="shared" ref="AI152" si="429">(O152/I152)*100</f>
        <v>107.40999135037927</v>
      </c>
      <c r="AJ152" s="23">
        <f t="shared" ref="AJ152" si="430">(U152/I152)*100</f>
        <v>103.96023092410162</v>
      </c>
      <c r="AK152" s="23">
        <f t="shared" ref="AK152" si="431">(AA152/I152)*100</f>
        <v>104.38643897126512</v>
      </c>
      <c r="AL152" s="23">
        <v>0</v>
      </c>
      <c r="AM152" s="23">
        <f t="shared" ref="AM152" si="432">(J152+P152)/2</f>
        <v>1.2023801576238706</v>
      </c>
      <c r="AN152" s="23">
        <f t="shared" ref="AN152" si="433">(J152+V152)/2</f>
        <v>0.60132934869737276</v>
      </c>
      <c r="AO152" s="23">
        <f t="shared" ref="AO152" si="434">(J152+AB152)/2</f>
        <v>0.41092539607545442</v>
      </c>
      <c r="AQ152" s="41"/>
    </row>
    <row r="153" spans="1:51" x14ac:dyDescent="0.45">
      <c r="B153" s="3" t="s">
        <v>108</v>
      </c>
      <c r="C153" s="14">
        <f t="shared" si="334"/>
        <v>186.27</v>
      </c>
      <c r="D153" s="81">
        <f t="shared" si="216"/>
        <v>223.524</v>
      </c>
      <c r="E153" s="101">
        <v>458.3</v>
      </c>
      <c r="F153" s="101">
        <v>489.7</v>
      </c>
      <c r="G153" s="15">
        <f t="shared" si="125"/>
        <v>474</v>
      </c>
      <c r="H153" s="15">
        <f t="shared" si="0"/>
        <v>22.203152929257577</v>
      </c>
      <c r="I153" s="15">
        <f t="shared" si="7"/>
        <v>19.032551063901025</v>
      </c>
      <c r="J153" s="58">
        <f t="shared" si="124"/>
        <v>3.019142788434682</v>
      </c>
      <c r="K153" s="101">
        <v>431.2</v>
      </c>
      <c r="L153" s="101">
        <v>466.4</v>
      </c>
      <c r="M153" s="15">
        <f t="shared" si="72"/>
        <v>448.79999999999995</v>
      </c>
      <c r="N153" s="15">
        <f t="shared" si="71"/>
        <v>24.890158697766463</v>
      </c>
      <c r="O153" s="15">
        <f t="shared" si="10"/>
        <v>18.358594717461354</v>
      </c>
      <c r="P153" s="58">
        <f t="shared" si="11"/>
        <v>3.6267200297193165</v>
      </c>
      <c r="Q153" s="101">
        <v>435.5</v>
      </c>
      <c r="R153" s="101">
        <v>454.2</v>
      </c>
      <c r="S153" s="15">
        <f t="shared" si="42"/>
        <v>444.85</v>
      </c>
      <c r="T153" s="15">
        <f t="shared" si="40"/>
        <v>13.22289680818843</v>
      </c>
      <c r="U153" s="15">
        <f t="shared" si="14"/>
        <v>18.250698616765334</v>
      </c>
      <c r="V153" s="58">
        <f t="shared" si="15"/>
        <v>1.9655779214199092</v>
      </c>
      <c r="W153" s="101">
        <v>519.6</v>
      </c>
      <c r="X153" s="101">
        <v>470.5</v>
      </c>
      <c r="Y153" s="15">
        <f t="shared" si="68"/>
        <v>495.05</v>
      </c>
      <c r="Z153" s="15">
        <f t="shared" si="69"/>
        <v>34.718942956259497</v>
      </c>
      <c r="AA153" s="15">
        <f t="shared" si="18"/>
        <v>19.577742464339448</v>
      </c>
      <c r="AB153" s="58">
        <f t="shared" si="19"/>
        <v>4.4309277861938972</v>
      </c>
      <c r="AG153" s="92" t="str">
        <f t="shared" ref="AG153:AG158" si="435">B153</f>
        <v>IKK</v>
      </c>
      <c r="AH153" s="84">
        <v>100</v>
      </c>
      <c r="AI153" s="23">
        <f t="shared" si="132"/>
        <v>96.458927948350762</v>
      </c>
      <c r="AJ153" s="23">
        <f t="shared" si="133"/>
        <v>95.892024960234423</v>
      </c>
      <c r="AK153" s="23">
        <f t="shared" si="130"/>
        <v>102.86452088639071</v>
      </c>
      <c r="AL153" s="23">
        <v>0</v>
      </c>
      <c r="AM153" s="23">
        <f t="shared" si="143"/>
        <v>3.3229314090769995</v>
      </c>
      <c r="AN153" s="23">
        <f t="shared" si="129"/>
        <v>2.4923603549272957</v>
      </c>
      <c r="AO153" s="23">
        <f t="shared" si="126"/>
        <v>3.7250352873142898</v>
      </c>
      <c r="AQ153" s="41"/>
    </row>
    <row r="154" spans="1:51" s="5" customFormat="1" x14ac:dyDescent="0.45">
      <c r="A154" s="50"/>
      <c r="B154" s="5" t="s">
        <v>312</v>
      </c>
      <c r="C154" s="14">
        <f t="shared" si="334"/>
        <v>179.14750000000004</v>
      </c>
      <c r="D154" s="81">
        <f t="shared" si="216"/>
        <v>214.97700000000003</v>
      </c>
      <c r="E154" s="79">
        <f t="shared" ref="E154:AO154" si="436">AVERAGE(E155:E156)</f>
        <v>487.45</v>
      </c>
      <c r="F154" s="79">
        <f t="shared" si="436"/>
        <v>442.8</v>
      </c>
      <c r="G154" s="79">
        <f t="shared" si="436"/>
        <v>465.125</v>
      </c>
      <c r="H154" s="79">
        <f t="shared" si="436"/>
        <v>31.572317779979329</v>
      </c>
      <c r="I154" s="79">
        <f t="shared" si="436"/>
        <v>18.903073242878264</v>
      </c>
      <c r="J154" s="79">
        <f t="shared" si="436"/>
        <v>4.0964990168597915</v>
      </c>
      <c r="K154" s="79">
        <f t="shared" si="436"/>
        <v>448.85</v>
      </c>
      <c r="L154" s="79">
        <f t="shared" si="436"/>
        <v>454.7</v>
      </c>
      <c r="M154" s="79">
        <f t="shared" si="436"/>
        <v>451.77499999999998</v>
      </c>
      <c r="N154" s="79">
        <f t="shared" si="436"/>
        <v>7.4599765415180643</v>
      </c>
      <c r="O154" s="79">
        <f t="shared" si="436"/>
        <v>18.543232983504282</v>
      </c>
      <c r="P154" s="79">
        <f t="shared" si="436"/>
        <v>1.0392379169261485</v>
      </c>
      <c r="Q154" s="79">
        <f t="shared" si="436"/>
        <v>441.75</v>
      </c>
      <c r="R154" s="79">
        <f t="shared" si="436"/>
        <v>431.25</v>
      </c>
      <c r="S154" s="79">
        <f t="shared" si="436"/>
        <v>436.5</v>
      </c>
      <c r="T154" s="79">
        <f t="shared" si="436"/>
        <v>12.869343417595157</v>
      </c>
      <c r="U154" s="79">
        <f t="shared" si="436"/>
        <v>18.13451612960122</v>
      </c>
      <c r="V154" s="79">
        <f t="shared" si="436"/>
        <v>1.9810328594875648</v>
      </c>
      <c r="W154" s="79">
        <f t="shared" si="436"/>
        <v>447.35</v>
      </c>
      <c r="X154" s="79">
        <f t="shared" si="436"/>
        <v>428.8</v>
      </c>
      <c r="Y154" s="79">
        <f t="shared" si="436"/>
        <v>438.07499999999999</v>
      </c>
      <c r="Z154" s="79">
        <f t="shared" si="436"/>
        <v>13.116830791010447</v>
      </c>
      <c r="AA154" s="79">
        <f t="shared" si="436"/>
        <v>18.180116566752289</v>
      </c>
      <c r="AB154" s="79">
        <f t="shared" si="436"/>
        <v>1.997300746386222</v>
      </c>
      <c r="AC154" s="79" t="e">
        <f t="shared" si="436"/>
        <v>#DIV/0!</v>
      </c>
      <c r="AD154" s="45"/>
      <c r="AE154" s="45" t="e">
        <f t="shared" si="436"/>
        <v>#DIV/0!</v>
      </c>
      <c r="AF154" s="108"/>
      <c r="AG154" s="93" t="str">
        <f t="shared" si="435"/>
        <v>p38</v>
      </c>
      <c r="AH154" s="85">
        <f t="shared" si="436"/>
        <v>100</v>
      </c>
      <c r="AI154" s="79">
        <f t="shared" si="436"/>
        <v>98.078746626099615</v>
      </c>
      <c r="AJ154" s="79">
        <f t="shared" si="436"/>
        <v>95.95701085994402</v>
      </c>
      <c r="AK154" s="79">
        <f t="shared" si="436"/>
        <v>96.217809175027938</v>
      </c>
      <c r="AL154" s="79">
        <f t="shared" si="436"/>
        <v>0</v>
      </c>
      <c r="AM154" s="79">
        <f t="shared" si="436"/>
        <v>2.5678684668929699</v>
      </c>
      <c r="AN154" s="79">
        <f t="shared" si="436"/>
        <v>3.038765938173678</v>
      </c>
      <c r="AO154" s="79">
        <f t="shared" si="436"/>
        <v>3.0468998816230068</v>
      </c>
      <c r="AQ154" s="47"/>
      <c r="AR154" s="52"/>
      <c r="AS154" s="52"/>
      <c r="AT154" s="52"/>
      <c r="AU154" s="52"/>
      <c r="AV154" s="52"/>
      <c r="AW154" s="52"/>
      <c r="AX154" s="52"/>
      <c r="AY154" s="52"/>
    </row>
    <row r="155" spans="1:51" outlineLevel="1" x14ac:dyDescent="0.45">
      <c r="B155" s="3" t="s">
        <v>33</v>
      </c>
      <c r="C155" s="14">
        <f t="shared" si="334"/>
        <v>170.04000000000002</v>
      </c>
      <c r="D155" s="81">
        <f t="shared" ref="D155:D219" si="437">C155*1.2</f>
        <v>204.04800000000003</v>
      </c>
      <c r="E155" s="101">
        <v>443.6</v>
      </c>
      <c r="F155" s="101">
        <v>433.6</v>
      </c>
      <c r="G155" s="15">
        <f t="shared" si="125"/>
        <v>438.6</v>
      </c>
      <c r="H155" s="15">
        <f t="shared" si="0"/>
        <v>7.0710678118654755</v>
      </c>
      <c r="I155" s="15">
        <f t="shared" si="7"/>
        <v>18.346007740105204</v>
      </c>
      <c r="J155" s="58">
        <f t="shared" si="124"/>
        <v>1.0449815449443005</v>
      </c>
      <c r="K155" s="101">
        <v>424.2</v>
      </c>
      <c r="L155" s="101">
        <v>419.5</v>
      </c>
      <c r="M155" s="15">
        <f t="shared" si="72"/>
        <v>421.85</v>
      </c>
      <c r="N155" s="15">
        <f t="shared" si="71"/>
        <v>3.3234018715767655</v>
      </c>
      <c r="O155" s="15">
        <f t="shared" si="10"/>
        <v>17.883679710842511</v>
      </c>
      <c r="P155" s="58">
        <f t="shared" si="11"/>
        <v>0.51822128886780205</v>
      </c>
      <c r="Q155" s="101">
        <v>431.3</v>
      </c>
      <c r="R155" s="101">
        <v>402.6</v>
      </c>
      <c r="S155" s="15">
        <f t="shared" si="42"/>
        <v>416.95000000000005</v>
      </c>
      <c r="T155" s="15">
        <f t="shared" si="40"/>
        <v>20.293964620053906</v>
      </c>
      <c r="U155" s="15">
        <f t="shared" si="14"/>
        <v>17.74615451302056</v>
      </c>
      <c r="V155" s="58">
        <f t="shared" si="15"/>
        <v>3.1717220411275378</v>
      </c>
      <c r="W155" s="101">
        <v>439.2</v>
      </c>
      <c r="X155" s="101">
        <v>406.8</v>
      </c>
      <c r="Y155" s="15">
        <f t="shared" si="68"/>
        <v>423</v>
      </c>
      <c r="Z155" s="15">
        <f t="shared" si="69"/>
        <v>22.910259710444127</v>
      </c>
      <c r="AA155" s="15">
        <f t="shared" si="18"/>
        <v>17.915803079962672</v>
      </c>
      <c r="AB155" s="58">
        <f t="shared" si="19"/>
        <v>3.5073360765087673</v>
      </c>
      <c r="AG155" s="92" t="str">
        <f t="shared" si="435"/>
        <v>p38</v>
      </c>
      <c r="AH155" s="84">
        <v>100</v>
      </c>
      <c r="AI155" s="23">
        <f t="shared" si="132"/>
        <v>97.479952936834195</v>
      </c>
      <c r="AJ155" s="23">
        <f t="shared" si="133"/>
        <v>96.730333729374067</v>
      </c>
      <c r="AK155" s="23">
        <f t="shared" si="130"/>
        <v>97.655050263594489</v>
      </c>
      <c r="AL155" s="23">
        <v>0</v>
      </c>
      <c r="AM155" s="23">
        <f t="shared" si="143"/>
        <v>0.78160141690605123</v>
      </c>
      <c r="AN155" s="23">
        <f t="shared" si="129"/>
        <v>2.108351793035919</v>
      </c>
      <c r="AO155" s="23">
        <f t="shared" si="126"/>
        <v>2.276158810726534</v>
      </c>
      <c r="AQ155" s="41"/>
    </row>
    <row r="156" spans="1:51" outlineLevel="1" x14ac:dyDescent="0.45">
      <c r="B156" s="3" t="s">
        <v>311</v>
      </c>
      <c r="C156" s="14">
        <f t="shared" si="334"/>
        <v>188.255</v>
      </c>
      <c r="D156" s="81">
        <f t="shared" si="437"/>
        <v>225.90599999999998</v>
      </c>
      <c r="E156" s="101">
        <v>531.29999999999995</v>
      </c>
      <c r="F156" s="101">
        <v>452</v>
      </c>
      <c r="G156" s="15">
        <f t="shared" ref="G156:G157" si="438">AVERAGE(E156:F156)</f>
        <v>491.65</v>
      </c>
      <c r="H156" s="15">
        <f t="shared" ref="H156:H157" si="439">STDEV(E156:F156)</f>
        <v>56.073567748093183</v>
      </c>
      <c r="I156" s="15">
        <f t="shared" ref="I156:I157" si="440">SQRT((G156-D156*0.5))</f>
        <v>19.460138745651328</v>
      </c>
      <c r="J156" s="58">
        <f t="shared" ref="J156:J157" si="441">(SQRT(G156-D156*0.5+H156)-I156)/I156*100</f>
        <v>7.1480164887752826</v>
      </c>
      <c r="K156" s="101">
        <v>473.5</v>
      </c>
      <c r="L156" s="101">
        <v>489.9</v>
      </c>
      <c r="M156" s="15">
        <f t="shared" ref="M156:M157" si="442">AVERAGE(K156:L156)</f>
        <v>481.7</v>
      </c>
      <c r="N156" s="15">
        <f t="shared" ref="N156:N157" si="443">STDEV(K156:L156)</f>
        <v>11.596551211459364</v>
      </c>
      <c r="O156" s="15">
        <f t="shared" ref="O156:O157" si="444">SQRT((M156-D156*0.5))</f>
        <v>19.202786256166057</v>
      </c>
      <c r="P156" s="58">
        <f t="shared" ref="P156:P157" si="445">(SQRT(M156-D156*0.5+N156)-O156)/O156*100</f>
        <v>1.5602545449844951</v>
      </c>
      <c r="Q156" s="101">
        <v>452.2</v>
      </c>
      <c r="R156" s="101">
        <v>459.9</v>
      </c>
      <c r="S156" s="15">
        <f t="shared" ref="S156:S157" si="446">AVERAGE(Q156:R156)</f>
        <v>456.04999999999995</v>
      </c>
      <c r="T156" s="15">
        <f t="shared" ref="T156:T157" si="447">STDEV(Q156:R156)</f>
        <v>5.4447222151364079</v>
      </c>
      <c r="U156" s="15">
        <f t="shared" ref="U156:U157" si="448">SQRT((S156-D156*0.5))</f>
        <v>18.52287774618188</v>
      </c>
      <c r="V156" s="58">
        <f t="shared" ref="V156:V157" si="449">(SQRT(S156-D156*0.5+T156)-U156)/U156*100</f>
        <v>0.79034367784759185</v>
      </c>
      <c r="W156" s="101">
        <v>455.5</v>
      </c>
      <c r="X156" s="101">
        <v>450.8</v>
      </c>
      <c r="Y156" s="15">
        <f t="shared" ref="Y156:Y157" si="450">AVERAGE(W156:X156)</f>
        <v>453.15</v>
      </c>
      <c r="Z156" s="15">
        <f t="shared" ref="Z156:Z157" si="451">STDEV(W156:X156)</f>
        <v>3.3234018715767655</v>
      </c>
      <c r="AA156" s="15">
        <f t="shared" ref="AA156:AA157" si="452">SQRT((Y156-D156*0.5))</f>
        <v>18.444430053541911</v>
      </c>
      <c r="AB156" s="58">
        <f t="shared" ref="AB156:AB157" si="453">(SQRT(Y156-D156*0.5+Z156)-AA156)/AA156*100</f>
        <v>0.48726541626367681</v>
      </c>
      <c r="AG156" s="92" t="str">
        <f t="shared" si="435"/>
        <v>p38-1</v>
      </c>
      <c r="AH156" s="84">
        <v>100</v>
      </c>
      <c r="AI156" s="23">
        <f t="shared" ref="AI156:AI157" si="454">(O156/I156)*100</f>
        <v>98.677540315365022</v>
      </c>
      <c r="AJ156" s="23">
        <f t="shared" ref="AJ156:AJ157" si="455">(U156/I156)*100</f>
        <v>95.183687990513974</v>
      </c>
      <c r="AK156" s="23">
        <f t="shared" ref="AK156:AK157" si="456">(AA156/I156)*100</f>
        <v>94.780568086461386</v>
      </c>
      <c r="AL156" s="23">
        <v>0</v>
      </c>
      <c r="AM156" s="23">
        <f t="shared" ref="AM156:AM157" si="457">(J156+P156)/2</f>
        <v>4.3541355168798885</v>
      </c>
      <c r="AN156" s="23">
        <f t="shared" ref="AN156:AN157" si="458">(J156+V156)/2</f>
        <v>3.9691800833114375</v>
      </c>
      <c r="AO156" s="23">
        <f t="shared" ref="AO156:AO157" si="459">(J156+AB156)/2</f>
        <v>3.8176409525194797</v>
      </c>
      <c r="AQ156" s="41"/>
    </row>
    <row r="157" spans="1:51" x14ac:dyDescent="0.45">
      <c r="B157" s="3" t="s">
        <v>313</v>
      </c>
      <c r="C157" s="14">
        <f t="shared" si="334"/>
        <v>184.66</v>
      </c>
      <c r="D157" s="81">
        <f t="shared" si="437"/>
        <v>221.59199999999998</v>
      </c>
      <c r="E157" s="101">
        <v>472.9</v>
      </c>
      <c r="F157" s="101">
        <v>424.1</v>
      </c>
      <c r="G157" s="15">
        <f t="shared" si="438"/>
        <v>448.5</v>
      </c>
      <c r="H157" s="15">
        <f t="shared" si="439"/>
        <v>34.506810921903487</v>
      </c>
      <c r="I157" s="15">
        <f t="shared" si="440"/>
        <v>18.376724408882016</v>
      </c>
      <c r="J157" s="58">
        <f t="shared" si="441"/>
        <v>4.9847912895606088</v>
      </c>
      <c r="K157" s="101">
        <v>429.7</v>
      </c>
      <c r="L157" s="101">
        <v>448.1</v>
      </c>
      <c r="M157" s="15">
        <f t="shared" si="442"/>
        <v>438.9</v>
      </c>
      <c r="N157" s="15">
        <f t="shared" si="443"/>
        <v>13.010764773832499</v>
      </c>
      <c r="O157" s="15">
        <f t="shared" si="444"/>
        <v>18.113641268392172</v>
      </c>
      <c r="P157" s="58">
        <f t="shared" si="445"/>
        <v>1.9634440586398751</v>
      </c>
      <c r="Q157" s="101">
        <v>499.4</v>
      </c>
      <c r="R157" s="101">
        <v>490.8</v>
      </c>
      <c r="S157" s="15">
        <f t="shared" si="446"/>
        <v>495.1</v>
      </c>
      <c r="T157" s="15">
        <f t="shared" si="447"/>
        <v>6.0811183182042843</v>
      </c>
      <c r="U157" s="15">
        <f t="shared" si="448"/>
        <v>19.603673125207941</v>
      </c>
      <c r="V157" s="58">
        <f t="shared" si="449"/>
        <v>0.78808057056334258</v>
      </c>
      <c r="W157" s="101">
        <v>475.3</v>
      </c>
      <c r="X157" s="101">
        <v>452.9</v>
      </c>
      <c r="Y157" s="15">
        <f t="shared" si="450"/>
        <v>464.1</v>
      </c>
      <c r="Z157" s="15">
        <f t="shared" si="451"/>
        <v>15.839191898578688</v>
      </c>
      <c r="AA157" s="15">
        <f t="shared" si="452"/>
        <v>18.796382630708496</v>
      </c>
      <c r="AB157" s="58">
        <f t="shared" si="453"/>
        <v>2.2170056042720558</v>
      </c>
      <c r="AG157" s="92" t="str">
        <f t="shared" si="435"/>
        <v>p-p38</v>
      </c>
      <c r="AH157" s="84">
        <v>100</v>
      </c>
      <c r="AI157" s="23">
        <f t="shared" si="454"/>
        <v>98.568389367788043</v>
      </c>
      <c r="AJ157" s="23">
        <f t="shared" si="455"/>
        <v>106.67664535325405</v>
      </c>
      <c r="AK157" s="23">
        <f t="shared" si="456"/>
        <v>102.28363995938061</v>
      </c>
      <c r="AL157" s="23">
        <v>0</v>
      </c>
      <c r="AM157" s="23">
        <f t="shared" si="457"/>
        <v>3.474117674100242</v>
      </c>
      <c r="AN157" s="23">
        <f t="shared" si="458"/>
        <v>2.8864359300619755</v>
      </c>
      <c r="AO157" s="23">
        <f t="shared" si="459"/>
        <v>3.6008984469163323</v>
      </c>
      <c r="AQ157" s="41"/>
    </row>
    <row r="158" spans="1:51" x14ac:dyDescent="0.45">
      <c r="B158" s="3" t="s">
        <v>7</v>
      </c>
      <c r="C158" s="14">
        <f t="shared" si="334"/>
        <v>72.824999999999989</v>
      </c>
      <c r="D158" s="81">
        <f t="shared" si="437"/>
        <v>87.389999999999986</v>
      </c>
      <c r="E158" s="101">
        <v>178</v>
      </c>
      <c r="F158" s="101">
        <v>175.4</v>
      </c>
      <c r="G158" s="15">
        <f t="shared" si="125"/>
        <v>176.7</v>
      </c>
      <c r="H158" s="15">
        <f t="shared" si="0"/>
        <v>1.8384776310850195</v>
      </c>
      <c r="I158" s="15">
        <f t="shared" si="7"/>
        <v>11.532779370125832</v>
      </c>
      <c r="J158" s="58">
        <f t="shared" si="124"/>
        <v>0.68875907647095835</v>
      </c>
      <c r="K158" s="101">
        <v>183.9</v>
      </c>
      <c r="L158" s="101">
        <v>180.5</v>
      </c>
      <c r="M158" s="15">
        <f t="shared" si="72"/>
        <v>182.2</v>
      </c>
      <c r="N158" s="15">
        <f t="shared" si="71"/>
        <v>2.4041630560342657</v>
      </c>
      <c r="O158" s="15">
        <f t="shared" si="10"/>
        <v>11.768814723666951</v>
      </c>
      <c r="P158" s="58">
        <f t="shared" si="11"/>
        <v>0.86416367476924494</v>
      </c>
      <c r="Q158" s="101">
        <v>195.5</v>
      </c>
      <c r="R158" s="101">
        <v>174.9</v>
      </c>
      <c r="S158" s="15">
        <f t="shared" si="42"/>
        <v>185.2</v>
      </c>
      <c r="T158" s="15">
        <f t="shared" si="40"/>
        <v>14.566399692442875</v>
      </c>
      <c r="U158" s="15">
        <f t="shared" si="14"/>
        <v>11.895587417189619</v>
      </c>
      <c r="V158" s="58">
        <f t="shared" si="15"/>
        <v>5.0209082319126876</v>
      </c>
      <c r="W158" s="101">
        <v>191.8</v>
      </c>
      <c r="X158" s="101">
        <v>176.5</v>
      </c>
      <c r="Y158" s="15">
        <f t="shared" si="68"/>
        <v>184.15</v>
      </c>
      <c r="Z158" s="15">
        <f t="shared" si="69"/>
        <v>10.818733752154184</v>
      </c>
      <c r="AA158" s="15">
        <f t="shared" si="18"/>
        <v>11.851371228680671</v>
      </c>
      <c r="AB158" s="58">
        <f t="shared" si="19"/>
        <v>3.779879267250482</v>
      </c>
      <c r="AG158" s="92" t="str">
        <f t="shared" si="435"/>
        <v>GADD45</v>
      </c>
      <c r="AH158" s="84">
        <v>100</v>
      </c>
      <c r="AI158" s="23">
        <f t="shared" si="132"/>
        <v>102.04664761169835</v>
      </c>
      <c r="AJ158" s="23">
        <f t="shared" si="133"/>
        <v>103.14588561369338</v>
      </c>
      <c r="AK158" s="23">
        <f t="shared" si="130"/>
        <v>102.76248984160843</v>
      </c>
      <c r="AL158" s="23">
        <v>0</v>
      </c>
      <c r="AM158" s="23">
        <f t="shared" si="143"/>
        <v>0.77646137562010165</v>
      </c>
      <c r="AN158" s="23">
        <f t="shared" si="129"/>
        <v>2.8548336541918231</v>
      </c>
      <c r="AO158" s="23">
        <f t="shared" si="126"/>
        <v>2.23431917186072</v>
      </c>
      <c r="AQ158" s="41"/>
    </row>
    <row r="159" spans="1:51" s="5" customFormat="1" x14ac:dyDescent="0.45">
      <c r="A159" s="50"/>
      <c r="B159" s="5" t="str">
        <f>B254</f>
        <v>mTOR</v>
      </c>
      <c r="C159" s="14">
        <f t="shared" si="334"/>
        <v>86.00500000000001</v>
      </c>
      <c r="D159" s="81">
        <f t="shared" si="437"/>
        <v>103.206</v>
      </c>
      <c r="E159" s="52">
        <f t="shared" ref="E159:AO159" si="460">E254</f>
        <v>227.8</v>
      </c>
      <c r="F159" s="52">
        <f t="shared" si="460"/>
        <v>201.9</v>
      </c>
      <c r="G159" s="52">
        <f t="shared" si="460"/>
        <v>214.85000000000002</v>
      </c>
      <c r="H159" s="52">
        <f t="shared" si="460"/>
        <v>18.314065632731584</v>
      </c>
      <c r="I159" s="52">
        <f t="shared" si="460"/>
        <v>12.776814939569251</v>
      </c>
      <c r="J159" s="52">
        <f t="shared" si="460"/>
        <v>5.4602404170225016</v>
      </c>
      <c r="K159" s="52">
        <f t="shared" si="460"/>
        <v>210.5</v>
      </c>
      <c r="L159" s="52">
        <f t="shared" si="460"/>
        <v>223.4</v>
      </c>
      <c r="M159" s="52">
        <f t="shared" si="460"/>
        <v>216.95</v>
      </c>
      <c r="N159" s="52">
        <f t="shared" si="460"/>
        <v>9.1216774773064664</v>
      </c>
      <c r="O159" s="52">
        <f t="shared" si="460"/>
        <v>12.858732441418944</v>
      </c>
      <c r="P159" s="52">
        <f t="shared" si="460"/>
        <v>2.7213160054672931</v>
      </c>
      <c r="Q159" s="52">
        <f t="shared" si="460"/>
        <v>216.9</v>
      </c>
      <c r="R159" s="52">
        <f t="shared" si="460"/>
        <v>204.8</v>
      </c>
      <c r="S159" s="52">
        <f t="shared" si="460"/>
        <v>210.85000000000002</v>
      </c>
      <c r="T159" s="52">
        <f t="shared" si="460"/>
        <v>8.5559920523572206</v>
      </c>
      <c r="U159" s="52">
        <f t="shared" si="460"/>
        <v>12.619310599236394</v>
      </c>
      <c r="V159" s="52">
        <f t="shared" si="460"/>
        <v>2.6512448447689465</v>
      </c>
      <c r="W159" s="52">
        <f t="shared" si="460"/>
        <v>206.6</v>
      </c>
      <c r="X159" s="52">
        <f t="shared" si="460"/>
        <v>228.2</v>
      </c>
      <c r="Y159" s="52">
        <f t="shared" si="460"/>
        <v>217.39999999999998</v>
      </c>
      <c r="Z159" s="52">
        <f t="shared" si="460"/>
        <v>15.273506473629421</v>
      </c>
      <c r="AA159" s="52">
        <f t="shared" si="460"/>
        <v>12.876218388952557</v>
      </c>
      <c r="AB159" s="52">
        <f t="shared" si="460"/>
        <v>4.5046281285698884</v>
      </c>
      <c r="AC159" s="52">
        <f t="shared" si="460"/>
        <v>0</v>
      </c>
      <c r="AF159" s="94"/>
      <c r="AG159" s="94" t="str">
        <f t="shared" si="460"/>
        <v>mTOR</v>
      </c>
      <c r="AH159" s="87">
        <f t="shared" si="460"/>
        <v>100</v>
      </c>
      <c r="AI159" s="52">
        <f t="shared" si="460"/>
        <v>100.64114180441011</v>
      </c>
      <c r="AJ159" s="52">
        <f t="shared" si="460"/>
        <v>98.767264446751341</v>
      </c>
      <c r="AK159" s="52">
        <f t="shared" si="460"/>
        <v>100.77799866283934</v>
      </c>
      <c r="AL159" s="52">
        <f t="shared" si="460"/>
        <v>0</v>
      </c>
      <c r="AM159" s="52">
        <f t="shared" si="460"/>
        <v>4.0907782112448974</v>
      </c>
      <c r="AN159" s="52">
        <f t="shared" si="460"/>
        <v>4.0557426308957236</v>
      </c>
      <c r="AO159" s="52">
        <f t="shared" si="460"/>
        <v>4.982434272796195</v>
      </c>
      <c r="AQ159" s="47"/>
      <c r="AR159" s="52"/>
      <c r="AS159" s="52"/>
      <c r="AT159" s="52"/>
      <c r="AU159" s="52"/>
      <c r="AV159" s="52"/>
      <c r="AW159" s="52"/>
      <c r="AX159" s="52"/>
      <c r="AY159" s="52"/>
    </row>
    <row r="160" spans="1:51" s="5" customFormat="1" x14ac:dyDescent="0.45">
      <c r="A160" s="50"/>
      <c r="B160" s="5" t="str">
        <f>B256</f>
        <v>MDR</v>
      </c>
      <c r="C160" s="14">
        <f t="shared" si="334"/>
        <v>78.64</v>
      </c>
      <c r="D160" s="81">
        <f t="shared" si="437"/>
        <v>94.367999999999995</v>
      </c>
      <c r="E160" s="52">
        <f t="shared" ref="E160:AO160" si="461">E256</f>
        <v>198.3</v>
      </c>
      <c r="F160" s="52">
        <f t="shared" si="461"/>
        <v>220.5</v>
      </c>
      <c r="G160" s="52">
        <f t="shared" si="461"/>
        <v>209.4</v>
      </c>
      <c r="H160" s="52">
        <f t="shared" si="461"/>
        <v>15.697770542341347</v>
      </c>
      <c r="I160" s="52">
        <f t="shared" si="461"/>
        <v>12.736404516189017</v>
      </c>
      <c r="J160" s="52">
        <f t="shared" si="461"/>
        <v>4.7268251424634542</v>
      </c>
      <c r="K160" s="52">
        <f t="shared" si="461"/>
        <v>203.3</v>
      </c>
      <c r="L160" s="52">
        <f t="shared" si="461"/>
        <v>203.6</v>
      </c>
      <c r="M160" s="52">
        <f t="shared" si="461"/>
        <v>203.45</v>
      </c>
      <c r="N160" s="52">
        <f t="shared" si="461"/>
        <v>0.21213203435595221</v>
      </c>
      <c r="O160" s="52">
        <f t="shared" si="461"/>
        <v>12.500639983616839</v>
      </c>
      <c r="P160" s="52">
        <f t="shared" si="461"/>
        <v>6.785228090300216E-2</v>
      </c>
      <c r="Q160" s="52">
        <f t="shared" si="461"/>
        <v>178.2</v>
      </c>
      <c r="R160" s="52">
        <f t="shared" si="461"/>
        <v>201.6</v>
      </c>
      <c r="S160" s="52">
        <f t="shared" si="461"/>
        <v>189.89999999999998</v>
      </c>
      <c r="T160" s="52">
        <f t="shared" si="461"/>
        <v>16.546298679765215</v>
      </c>
      <c r="U160" s="52">
        <f t="shared" si="461"/>
        <v>11.946380204898887</v>
      </c>
      <c r="V160" s="52">
        <f t="shared" si="461"/>
        <v>5.6379968634786186</v>
      </c>
      <c r="W160" s="52">
        <f t="shared" si="461"/>
        <v>183</v>
      </c>
      <c r="X160" s="52">
        <f t="shared" si="461"/>
        <v>184.3</v>
      </c>
      <c r="Y160" s="52">
        <f t="shared" si="461"/>
        <v>183.65</v>
      </c>
      <c r="Z160" s="52">
        <f t="shared" si="461"/>
        <v>0.91923881554251985</v>
      </c>
      <c r="AA160" s="52">
        <f t="shared" si="461"/>
        <v>11.681866289253614</v>
      </c>
      <c r="AB160" s="52">
        <f t="shared" si="461"/>
        <v>0.33623613309025979</v>
      </c>
      <c r="AC160" s="52">
        <f t="shared" si="461"/>
        <v>0</v>
      </c>
      <c r="AF160" s="94"/>
      <c r="AG160" s="94" t="str">
        <f t="shared" si="461"/>
        <v>MDR</v>
      </c>
      <c r="AH160" s="87">
        <f t="shared" si="461"/>
        <v>100</v>
      </c>
      <c r="AI160" s="52">
        <f t="shared" si="461"/>
        <v>98.148892552270127</v>
      </c>
      <c r="AJ160" s="52">
        <f t="shared" si="461"/>
        <v>93.797116680096465</v>
      </c>
      <c r="AK160" s="52">
        <f t="shared" si="461"/>
        <v>91.720283180429789</v>
      </c>
      <c r="AL160" s="52">
        <f t="shared" si="461"/>
        <v>0</v>
      </c>
      <c r="AM160" s="52">
        <f t="shared" si="461"/>
        <v>2.3973387116832283</v>
      </c>
      <c r="AN160" s="52">
        <f t="shared" si="461"/>
        <v>5.1824110029710369</v>
      </c>
      <c r="AO160" s="52">
        <f t="shared" si="461"/>
        <v>2.5315306377768572</v>
      </c>
      <c r="AQ160" s="47"/>
      <c r="AR160" s="52"/>
      <c r="AS160" s="52"/>
      <c r="AT160" s="52"/>
      <c r="AU160" s="52"/>
      <c r="AV160" s="52"/>
      <c r="AW160" s="52"/>
      <c r="AX160" s="52"/>
      <c r="AY160" s="52"/>
    </row>
    <row r="161" spans="1:51" s="5" customFormat="1" x14ac:dyDescent="0.45">
      <c r="A161" s="50"/>
      <c r="B161" s="5" t="s">
        <v>117</v>
      </c>
      <c r="C161" s="14">
        <f t="shared" si="334"/>
        <v>74.014999999999986</v>
      </c>
      <c r="D161" s="81">
        <f t="shared" si="437"/>
        <v>88.817999999999984</v>
      </c>
      <c r="E161" s="52">
        <f t="shared" ref="E161:AO161" si="462">AVERAGE(E162:E163)</f>
        <v>196</v>
      </c>
      <c r="F161" s="52">
        <f t="shared" si="462"/>
        <v>178.5</v>
      </c>
      <c r="G161" s="52">
        <f t="shared" si="462"/>
        <v>187.25</v>
      </c>
      <c r="H161" s="52">
        <f t="shared" si="462"/>
        <v>12.374368670764582</v>
      </c>
      <c r="I161" s="52">
        <f t="shared" si="462"/>
        <v>11.942071044558313</v>
      </c>
      <c r="J161" s="52">
        <f t="shared" si="462"/>
        <v>4.0081006490217455</v>
      </c>
      <c r="K161" s="52">
        <f t="shared" si="462"/>
        <v>181.15</v>
      </c>
      <c r="L161" s="52">
        <f t="shared" si="462"/>
        <v>175.15</v>
      </c>
      <c r="M161" s="52">
        <f t="shared" si="462"/>
        <v>178.15</v>
      </c>
      <c r="N161" s="52">
        <f t="shared" si="462"/>
        <v>4.2426406871192848</v>
      </c>
      <c r="O161" s="52">
        <f t="shared" si="462"/>
        <v>11.53604593861102</v>
      </c>
      <c r="P161" s="52">
        <f t="shared" si="462"/>
        <v>1.6554178866315024</v>
      </c>
      <c r="Q161" s="52">
        <f t="shared" si="462"/>
        <v>182.1</v>
      </c>
      <c r="R161" s="52">
        <f t="shared" si="462"/>
        <v>178.3</v>
      </c>
      <c r="S161" s="52">
        <f t="shared" si="462"/>
        <v>180.2</v>
      </c>
      <c r="T161" s="52">
        <f t="shared" si="462"/>
        <v>8.8388347648318337</v>
      </c>
      <c r="U161" s="52">
        <f t="shared" si="462"/>
        <v>11.652606567672834</v>
      </c>
      <c r="V161" s="52">
        <f t="shared" si="462"/>
        <v>3.1854664342517038</v>
      </c>
      <c r="W161" s="52">
        <f t="shared" si="462"/>
        <v>203.35000000000002</v>
      </c>
      <c r="X161" s="52">
        <f t="shared" si="462"/>
        <v>185.75</v>
      </c>
      <c r="Y161" s="52">
        <f t="shared" si="462"/>
        <v>194.55</v>
      </c>
      <c r="Z161" s="52">
        <f t="shared" si="462"/>
        <v>12.445079348883242</v>
      </c>
      <c r="AA161" s="52">
        <f t="shared" si="462"/>
        <v>12.247132288778946</v>
      </c>
      <c r="AB161" s="52">
        <f t="shared" si="462"/>
        <v>3.9893920114525736</v>
      </c>
      <c r="AC161" s="52" t="e">
        <f t="shared" si="462"/>
        <v>#DIV/0!</v>
      </c>
      <c r="AD161" s="46"/>
      <c r="AE161" s="46"/>
      <c r="AF161" s="94"/>
      <c r="AG161" s="93" t="str">
        <f>B161</f>
        <v>ERK-1</v>
      </c>
      <c r="AH161" s="87">
        <f t="shared" si="462"/>
        <v>100</v>
      </c>
      <c r="AI161" s="52">
        <f t="shared" si="462"/>
        <v>96.482148967512757</v>
      </c>
      <c r="AJ161" s="52">
        <f t="shared" si="462"/>
        <v>97.702762882572415</v>
      </c>
      <c r="AK161" s="52">
        <f t="shared" si="462"/>
        <v>102.84800707487707</v>
      </c>
      <c r="AL161" s="52">
        <f t="shared" si="462"/>
        <v>0</v>
      </c>
      <c r="AM161" s="52">
        <f t="shared" si="462"/>
        <v>2.8317592678266239</v>
      </c>
      <c r="AN161" s="52">
        <f t="shared" si="462"/>
        <v>3.5967835416367246</v>
      </c>
      <c r="AO161" s="52">
        <f t="shared" si="462"/>
        <v>3.9987463302371591</v>
      </c>
      <c r="AQ161" s="47"/>
      <c r="AR161" s="52"/>
      <c r="AS161" s="52"/>
      <c r="AT161" s="52"/>
      <c r="AU161" s="52"/>
      <c r="AV161" s="52"/>
      <c r="AW161" s="52"/>
      <c r="AX161" s="52"/>
      <c r="AY161" s="52"/>
    </row>
    <row r="162" spans="1:51" outlineLevel="1" x14ac:dyDescent="0.45">
      <c r="B162" s="3" t="s">
        <v>270</v>
      </c>
      <c r="C162" s="14">
        <f t="shared" si="334"/>
        <v>71.02000000000001</v>
      </c>
      <c r="D162" s="81">
        <f t="shared" si="437"/>
        <v>85.224000000000004</v>
      </c>
      <c r="E162" s="101">
        <v>176.8</v>
      </c>
      <c r="F162" s="101">
        <v>171.3</v>
      </c>
      <c r="G162" s="15">
        <f t="shared" si="125"/>
        <v>174.05</v>
      </c>
      <c r="H162" s="15">
        <f t="shared" si="0"/>
        <v>3.8890872965260113</v>
      </c>
      <c r="I162" s="15">
        <f t="shared" si="7"/>
        <v>11.464641293996076</v>
      </c>
      <c r="J162" s="58">
        <f t="shared" si="124"/>
        <v>1.4686532349851298</v>
      </c>
      <c r="K162" s="101">
        <v>161.30000000000001</v>
      </c>
      <c r="L162" s="101">
        <v>153.9</v>
      </c>
      <c r="M162" s="15">
        <f t="shared" si="72"/>
        <v>157.60000000000002</v>
      </c>
      <c r="N162" s="15">
        <f t="shared" si="71"/>
        <v>5.2325901807804556</v>
      </c>
      <c r="O162" s="15">
        <f t="shared" si="10"/>
        <v>10.723245777282177</v>
      </c>
      <c r="P162" s="58">
        <f t="shared" si="11"/>
        <v>2.2499649185318518</v>
      </c>
      <c r="Q162" s="101">
        <v>172</v>
      </c>
      <c r="R162" s="101">
        <v>180.7</v>
      </c>
      <c r="S162" s="15">
        <f t="shared" si="42"/>
        <v>176.35</v>
      </c>
      <c r="T162" s="15">
        <f t="shared" si="40"/>
        <v>6.1518289963229549</v>
      </c>
      <c r="U162" s="15">
        <f t="shared" si="14"/>
        <v>11.564514689341701</v>
      </c>
      <c r="V162" s="58">
        <f t="shared" si="15"/>
        <v>2.274097902305996</v>
      </c>
      <c r="W162" s="101">
        <v>213.9</v>
      </c>
      <c r="X162" s="101">
        <v>190.5</v>
      </c>
      <c r="Y162" s="15">
        <f t="shared" si="68"/>
        <v>202.2</v>
      </c>
      <c r="Z162" s="15">
        <f t="shared" si="69"/>
        <v>16.546298679765215</v>
      </c>
      <c r="AA162" s="15">
        <f t="shared" si="18"/>
        <v>12.632814413265161</v>
      </c>
      <c r="AB162" s="58">
        <f t="shared" si="19"/>
        <v>5.056239520317706</v>
      </c>
      <c r="AG162" s="92" t="str">
        <f>B162</f>
        <v>ERK-1-1</v>
      </c>
      <c r="AH162" s="84">
        <v>100</v>
      </c>
      <c r="AI162" s="23">
        <f t="shared" si="132"/>
        <v>93.533199184328936</v>
      </c>
      <c r="AJ162" s="23">
        <f t="shared" si="133"/>
        <v>100.87114278401303</v>
      </c>
      <c r="AK162" s="23">
        <f t="shared" si="130"/>
        <v>110.18935603228029</v>
      </c>
      <c r="AL162" s="23">
        <v>0</v>
      </c>
      <c r="AM162" s="23">
        <f t="shared" si="143"/>
        <v>1.8593090767584908</v>
      </c>
      <c r="AN162" s="23">
        <f t="shared" si="129"/>
        <v>1.8713755686455629</v>
      </c>
      <c r="AO162" s="23">
        <f t="shared" si="126"/>
        <v>3.2624463776514179</v>
      </c>
      <c r="AQ162" s="41"/>
    </row>
    <row r="163" spans="1:51" outlineLevel="1" x14ac:dyDescent="0.45">
      <c r="B163" s="3" t="s">
        <v>271</v>
      </c>
      <c r="C163" s="14">
        <f t="shared" si="334"/>
        <v>77.010000000000005</v>
      </c>
      <c r="D163" s="81">
        <f t="shared" si="437"/>
        <v>92.412000000000006</v>
      </c>
      <c r="E163" s="101">
        <v>215.2</v>
      </c>
      <c r="F163" s="101">
        <v>185.7</v>
      </c>
      <c r="G163" s="15">
        <f t="shared" ref="G163" si="463">AVERAGE(E163:F163)</f>
        <v>200.45</v>
      </c>
      <c r="H163" s="15">
        <f t="shared" ref="H163" si="464">STDEV(E163:F163)</f>
        <v>20.859650045003153</v>
      </c>
      <c r="I163" s="15">
        <f t="shared" ref="I163" si="465">SQRT((G163-D163*0.5))</f>
        <v>12.41950079512055</v>
      </c>
      <c r="J163" s="58">
        <f t="shared" ref="J163" si="466">(SQRT(G163-D163*0.5+H163)-I163)/I163*100</f>
        <v>6.5475480630583611</v>
      </c>
      <c r="K163" s="101">
        <v>201</v>
      </c>
      <c r="L163" s="101">
        <v>196.4</v>
      </c>
      <c r="M163" s="15">
        <f t="shared" ref="M163" si="467">AVERAGE(K163:L163)</f>
        <v>198.7</v>
      </c>
      <c r="N163" s="15">
        <f t="shared" ref="N163" si="468">STDEV(K163:L163)</f>
        <v>3.2526911934581144</v>
      </c>
      <c r="O163" s="15">
        <f t="shared" ref="O163" si="469">SQRT((M163-D163*0.5))</f>
        <v>12.348846099939863</v>
      </c>
      <c r="P163" s="58">
        <f t="shared" ref="P163" si="470">(SQRT(M163-D163*0.5+N163)-O163)/O163*100</f>
        <v>1.0608708547311527</v>
      </c>
      <c r="Q163" s="101">
        <v>192.2</v>
      </c>
      <c r="R163" s="101">
        <v>175.9</v>
      </c>
      <c r="S163" s="15">
        <f t="shared" ref="S163" si="471">AVERAGE(Q163:R163)</f>
        <v>184.05</v>
      </c>
      <c r="T163" s="15">
        <f t="shared" ref="T163" si="472">STDEV(Q163:R163)</f>
        <v>11.525840533340714</v>
      </c>
      <c r="U163" s="15">
        <f t="shared" ref="U163" si="473">SQRT((S163-D163*0.5))</f>
        <v>11.740698446003968</v>
      </c>
      <c r="V163" s="58">
        <f t="shared" ref="V163" si="474">(SQRT(S163-D163*0.5+T163)-U163)/U163*100</f>
        <v>4.0968349661974113</v>
      </c>
      <c r="W163" s="101">
        <v>192.8</v>
      </c>
      <c r="X163" s="101">
        <v>181</v>
      </c>
      <c r="Y163" s="15">
        <f t="shared" ref="Y163" si="475">AVERAGE(W163:X163)</f>
        <v>186.9</v>
      </c>
      <c r="Z163" s="15">
        <f t="shared" ref="Z163" si="476">STDEV(W163:X163)</f>
        <v>8.3438600180012692</v>
      </c>
      <c r="AA163" s="15">
        <f t="shared" ref="AA163" si="477">SQRT((Y163-D163*0.5))</f>
        <v>11.86145016429273</v>
      </c>
      <c r="AB163" s="58">
        <f t="shared" ref="AB163" si="478">(SQRT(Y163-D163*0.5+Z163)-AA163)/AA163*100</f>
        <v>2.9225445025874408</v>
      </c>
      <c r="AG163" s="92" t="str">
        <f>B163</f>
        <v>ERK-1-2</v>
      </c>
      <c r="AH163" s="84">
        <v>100</v>
      </c>
      <c r="AI163" s="23">
        <f t="shared" ref="AI163" si="479">(O163/I163)*100</f>
        <v>99.431098750696592</v>
      </c>
      <c r="AJ163" s="23">
        <f t="shared" ref="AJ163" si="480">(U163/I163)*100</f>
        <v>94.534382981131785</v>
      </c>
      <c r="AK163" s="23">
        <f t="shared" ref="AK163" si="481">(AA163/I163)*100</f>
        <v>95.506658117473847</v>
      </c>
      <c r="AL163" s="23">
        <v>0</v>
      </c>
      <c r="AM163" s="23">
        <f t="shared" ref="AM163" si="482">(J163+P163)/2</f>
        <v>3.804209458894757</v>
      </c>
      <c r="AN163" s="23">
        <f t="shared" ref="AN163" si="483">(J163+V163)/2</f>
        <v>5.3221915146278862</v>
      </c>
      <c r="AO163" s="23">
        <f t="shared" ref="AO163" si="484">(J163+AB163)/2</f>
        <v>4.7350462828229007</v>
      </c>
      <c r="AQ163" s="41"/>
    </row>
    <row r="164" spans="1:51" s="44" customFormat="1" x14ac:dyDescent="0.45">
      <c r="B164" s="44" t="str">
        <f>B252</f>
        <v>pAKT1/2/3</v>
      </c>
      <c r="C164" s="14">
        <f t="shared" si="334"/>
        <v>95.495000000000005</v>
      </c>
      <c r="D164" s="81">
        <f t="shared" si="437"/>
        <v>114.59400000000001</v>
      </c>
      <c r="E164" s="58">
        <f t="shared" ref="E164:AO164" si="485">E252</f>
        <v>236.8</v>
      </c>
      <c r="F164" s="58">
        <f t="shared" si="485"/>
        <v>224.2</v>
      </c>
      <c r="G164" s="58">
        <f t="shared" si="485"/>
        <v>230.5</v>
      </c>
      <c r="H164" s="58">
        <f t="shared" si="485"/>
        <v>8.909545442950515</v>
      </c>
      <c r="I164" s="58">
        <f t="shared" si="485"/>
        <v>13.160661077620682</v>
      </c>
      <c r="J164" s="58">
        <f t="shared" si="485"/>
        <v>2.5397436391928343</v>
      </c>
      <c r="K164" s="58">
        <f t="shared" si="485"/>
        <v>233</v>
      </c>
      <c r="L164" s="58">
        <f t="shared" si="485"/>
        <v>237.4</v>
      </c>
      <c r="M164" s="58">
        <f t="shared" si="485"/>
        <v>235.2</v>
      </c>
      <c r="N164" s="58">
        <f t="shared" si="485"/>
        <v>3.1112698372208132</v>
      </c>
      <c r="O164" s="58">
        <f t="shared" si="485"/>
        <v>13.338028340050863</v>
      </c>
      <c r="P164" s="58">
        <f t="shared" si="485"/>
        <v>0.87063865763071813</v>
      </c>
      <c r="Q164" s="58">
        <f t="shared" si="485"/>
        <v>253.9</v>
      </c>
      <c r="R164" s="58">
        <f t="shared" si="485"/>
        <v>244.5</v>
      </c>
      <c r="S164" s="58">
        <f t="shared" si="485"/>
        <v>249.2</v>
      </c>
      <c r="T164" s="58">
        <f t="shared" si="485"/>
        <v>6.6468037431535505</v>
      </c>
      <c r="U164" s="58">
        <f t="shared" si="485"/>
        <v>13.852905832351565</v>
      </c>
      <c r="V164" s="58">
        <f t="shared" si="485"/>
        <v>1.7170717248011453</v>
      </c>
      <c r="W164" s="58">
        <f t="shared" si="485"/>
        <v>228.4</v>
      </c>
      <c r="X164" s="58">
        <f t="shared" si="485"/>
        <v>251.7</v>
      </c>
      <c r="Y164" s="58">
        <f t="shared" si="485"/>
        <v>240.05</v>
      </c>
      <c r="Z164" s="58">
        <f t="shared" si="485"/>
        <v>16.475588001646546</v>
      </c>
      <c r="AA164" s="58">
        <f t="shared" si="485"/>
        <v>13.518616793148626</v>
      </c>
      <c r="AB164" s="58">
        <f t="shared" si="485"/>
        <v>4.4103546775172369</v>
      </c>
      <c r="AC164" s="58">
        <f t="shared" si="485"/>
        <v>0</v>
      </c>
      <c r="AF164" s="95"/>
      <c r="AG164" s="95" t="str">
        <f t="shared" si="485"/>
        <v>pAKT1/2/3</v>
      </c>
      <c r="AH164" s="89">
        <f t="shared" si="485"/>
        <v>100</v>
      </c>
      <c r="AI164" s="58">
        <f t="shared" si="485"/>
        <v>101.34770784981151</v>
      </c>
      <c r="AJ164" s="58">
        <f t="shared" si="485"/>
        <v>105.25995427317876</v>
      </c>
      <c r="AK164" s="58">
        <f t="shared" si="485"/>
        <v>102.71989160283626</v>
      </c>
      <c r="AL164" s="58">
        <f t="shared" si="485"/>
        <v>0</v>
      </c>
      <c r="AM164" s="58">
        <f t="shared" si="485"/>
        <v>1.7051911484117763</v>
      </c>
      <c r="AN164" s="58">
        <f t="shared" si="485"/>
        <v>2.1284076819969897</v>
      </c>
      <c r="AO164" s="58">
        <f t="shared" si="485"/>
        <v>3.4750491583550356</v>
      </c>
      <c r="AQ164" s="47"/>
      <c r="AR164" s="52"/>
      <c r="AS164" s="52"/>
      <c r="AT164" s="52"/>
      <c r="AU164" s="52"/>
      <c r="AV164" s="52"/>
      <c r="AW164" s="52"/>
      <c r="AX164" s="52"/>
      <c r="AY164" s="52"/>
    </row>
    <row r="165" spans="1:51" x14ac:dyDescent="0.45">
      <c r="B165" s="3" t="s">
        <v>303</v>
      </c>
      <c r="C165" s="14">
        <f t="shared" si="334"/>
        <v>175.66</v>
      </c>
      <c r="D165" s="81">
        <f t="shared" si="437"/>
        <v>210.792</v>
      </c>
      <c r="E165" s="101">
        <v>445.8</v>
      </c>
      <c r="F165" s="101">
        <v>471.4</v>
      </c>
      <c r="G165" s="15">
        <f t="shared" ref="G165" si="486">AVERAGE(E165:F165)</f>
        <v>458.6</v>
      </c>
      <c r="H165" s="15">
        <f t="shared" ref="H165" si="487">STDEV(E165:F165)</f>
        <v>18.101933598375592</v>
      </c>
      <c r="I165" s="15">
        <f t="shared" ref="I165" si="488">SQRT((G165-D165*0.5))</f>
        <v>18.79372235614861</v>
      </c>
      <c r="J165" s="58">
        <f t="shared" ref="J165" si="489">(SQRT(G165-D165*0.5+H165)-I165)/I165*100</f>
        <v>2.5305148340453365</v>
      </c>
      <c r="K165" s="101">
        <v>423.2</v>
      </c>
      <c r="L165" s="101">
        <v>435.1</v>
      </c>
      <c r="M165" s="15">
        <f t="shared" ref="M165" si="490">AVERAGE(K165:L165)</f>
        <v>429.15</v>
      </c>
      <c r="N165" s="15">
        <f t="shared" ref="N165" si="491">STDEV(K165:L165)</f>
        <v>8.4145706961199398</v>
      </c>
      <c r="O165" s="15">
        <f t="shared" ref="O165" si="492">SQRT((M165-D165*0.5))</f>
        <v>17.993165369106126</v>
      </c>
      <c r="P165" s="58">
        <f t="shared" ref="P165" si="493">(SQRT(M165-D165*0.5+N165)-O165)/O165*100</f>
        <v>1.29119561133454</v>
      </c>
      <c r="Q165" s="101">
        <v>439.8</v>
      </c>
      <c r="R165" s="101">
        <v>439.3</v>
      </c>
      <c r="S165" s="15">
        <f t="shared" ref="S165" si="494">AVERAGE(Q165:R165)</f>
        <v>439.55</v>
      </c>
      <c r="T165" s="15">
        <f t="shared" ref="T165" si="495">STDEV(Q165:R165)</f>
        <v>0.35355339059327379</v>
      </c>
      <c r="U165" s="15">
        <f t="shared" ref="U165" si="496">SQRT((S165-D165*0.5))</f>
        <v>18.279879649494415</v>
      </c>
      <c r="V165" s="58">
        <f t="shared" ref="V165" si="497">(SQRT(S165-D165*0.5+T165)-U165)/U165*100</f>
        <v>5.2888775875902572E-2</v>
      </c>
      <c r="W165" s="101">
        <v>411.6</v>
      </c>
      <c r="X165" s="101">
        <v>447</v>
      </c>
      <c r="Y165" s="15">
        <f t="shared" ref="Y165" si="498">AVERAGE(W165:X165)</f>
        <v>429.3</v>
      </c>
      <c r="Z165" s="15">
        <f t="shared" ref="Z165" si="499">STDEV(W165:X165)</f>
        <v>25.031580054003769</v>
      </c>
      <c r="AA165" s="15">
        <f t="shared" ref="AA165" si="500">SQRT((Y165-D165*0.5))</f>
        <v>17.9973331357732</v>
      </c>
      <c r="AB165" s="58">
        <f t="shared" ref="AB165" si="501">(SQRT(Y165-D165*0.5+Z165)-AA165)/AA165*100</f>
        <v>3.7921413770126597</v>
      </c>
      <c r="AG165" s="92" t="str">
        <f t="shared" ref="AG165" si="502">B165</f>
        <v>NRF2</v>
      </c>
      <c r="AH165" s="84">
        <v>100</v>
      </c>
      <c r="AI165" s="23">
        <f t="shared" ref="AI165" si="503">(O165/I165)*100</f>
        <v>95.740295765407154</v>
      </c>
      <c r="AJ165" s="23">
        <f t="shared" ref="AJ165" si="504">(U165/I165)*100</f>
        <v>97.265881144157234</v>
      </c>
      <c r="AK165" s="23">
        <f t="shared" ref="AK165" si="505">(AA165/I165)*100</f>
        <v>95.762472142114731</v>
      </c>
      <c r="AL165" s="23">
        <v>0</v>
      </c>
      <c r="AM165" s="23">
        <f t="shared" ref="AM165" si="506">(J165+P165)/2</f>
        <v>1.9108552226899382</v>
      </c>
      <c r="AN165" s="23">
        <f t="shared" ref="AN165" si="507">(J165+V165)/2</f>
        <v>1.2917018049606195</v>
      </c>
      <c r="AO165" s="23">
        <f t="shared" ref="AO165" si="508">(J165+AB165)/2</f>
        <v>3.1613281055289981</v>
      </c>
      <c r="AQ165" s="41"/>
    </row>
    <row r="166" spans="1:51" x14ac:dyDescent="0.45">
      <c r="B166" s="3" t="s">
        <v>402</v>
      </c>
      <c r="C166" s="14">
        <f t="shared" si="334"/>
        <v>175.41500000000002</v>
      </c>
      <c r="D166" s="81">
        <f t="shared" si="437"/>
        <v>210.49800000000002</v>
      </c>
      <c r="E166" s="101">
        <v>452.2</v>
      </c>
      <c r="F166" s="101">
        <v>385.4</v>
      </c>
      <c r="G166" s="15">
        <f t="shared" ref="G166:G167" si="509">AVERAGE(E166:F166)</f>
        <v>418.79999999999995</v>
      </c>
      <c r="H166" s="15">
        <f t="shared" ref="H166:H167" si="510">STDEV(E166:F166)</f>
        <v>47.234732983261381</v>
      </c>
      <c r="I166" s="15">
        <f t="shared" ref="I166:I167" si="511">SQRT((G166-D166*0.5))</f>
        <v>17.707371346419546</v>
      </c>
      <c r="J166" s="58">
        <f t="shared" ref="J166:J167" si="512">(SQRT(G166-D166*0.5+H166)-I166)/I166*100</f>
        <v>7.2680986114166579</v>
      </c>
      <c r="K166" s="101">
        <v>539.79999999999995</v>
      </c>
      <c r="L166" s="101">
        <v>441.1</v>
      </c>
      <c r="M166" s="15">
        <f t="shared" ref="M166:M167" si="513">AVERAGE(K166:L166)</f>
        <v>490.45</v>
      </c>
      <c r="N166" s="15">
        <f t="shared" ref="N166:N167" si="514">STDEV(K166:L166)</f>
        <v>69.791439303112455</v>
      </c>
      <c r="O166" s="15">
        <f t="shared" ref="O166:O167" si="515">SQRT((M166-D166*0.5))</f>
        <v>19.626538156282169</v>
      </c>
      <c r="P166" s="58">
        <f t="shared" ref="P166:P167" si="516">(SQRT(M166-D166*0.5+N166)-O166)/O166*100</f>
        <v>8.6821914881056568</v>
      </c>
      <c r="Q166" s="101">
        <v>452.1</v>
      </c>
      <c r="R166" s="101">
        <v>436.2</v>
      </c>
      <c r="S166" s="15">
        <f t="shared" ref="S166:S167" si="517">AVERAGE(Q166:R166)</f>
        <v>444.15</v>
      </c>
      <c r="T166" s="15">
        <f t="shared" ref="T166:T167" si="518">STDEV(Q166:R166)</f>
        <v>11.24299782086613</v>
      </c>
      <c r="U166" s="15">
        <f t="shared" ref="U166:U167" si="519">SQRT((S166-D166*0.5))</f>
        <v>18.409263972250493</v>
      </c>
      <c r="V166" s="58">
        <f t="shared" ref="V166:V167" si="520">(SQRT(S166-D166*0.5+T166)-U166)/U166*100</f>
        <v>1.6452100961819953</v>
      </c>
      <c r="W166" s="101">
        <v>392.9</v>
      </c>
      <c r="X166" s="101">
        <v>408.6</v>
      </c>
      <c r="Y166" s="15">
        <f t="shared" ref="Y166:Y167" si="521">AVERAGE(W166:X166)</f>
        <v>400.75</v>
      </c>
      <c r="Z166" s="15">
        <f t="shared" ref="Z166:Z167" si="522">STDEV(W166:X166)</f>
        <v>11.101576464628828</v>
      </c>
      <c r="AA166" s="15">
        <f t="shared" ref="AA166:AA167" si="523">SQRT((Y166-D166*0.5))</f>
        <v>17.190142524132835</v>
      </c>
      <c r="AB166" s="58">
        <f t="shared" ref="AB166:AB167" si="524">(SQRT(Y166-D166*0.5+Z166)-AA166)/AA166*100</f>
        <v>1.8611142461355261</v>
      </c>
      <c r="AG166" s="92" t="str">
        <f t="shared" ref="AG166:AG167" si="525">B166</f>
        <v>PGC-1α</v>
      </c>
      <c r="AH166" s="84">
        <v>100</v>
      </c>
      <c r="AI166" s="23">
        <f t="shared" ref="AI166:AI167" si="526">(O166/I166)*100</f>
        <v>110.83823664346815</v>
      </c>
      <c r="AJ166" s="23">
        <f t="shared" ref="AJ166:AJ167" si="527">(U166/I166)*100</f>
        <v>103.9638442776142</v>
      </c>
      <c r="AK166" s="23">
        <f t="shared" ref="AK166:AK167" si="528">(AA166/I166)*100</f>
        <v>97.079019736086948</v>
      </c>
      <c r="AL166" s="23">
        <v>0</v>
      </c>
      <c r="AM166" s="23">
        <f t="shared" ref="AM166:AM167" si="529">(J166+P166)/2</f>
        <v>7.9751450497611573</v>
      </c>
      <c r="AN166" s="23">
        <f t="shared" ref="AN166:AN167" si="530">(J166+V166)/2</f>
        <v>4.4566543537993262</v>
      </c>
      <c r="AO166" s="23">
        <f t="shared" ref="AO166:AO167" si="531">(J166+AB166)/2</f>
        <v>4.5646064287760924</v>
      </c>
      <c r="AQ166" s="41"/>
    </row>
    <row r="167" spans="1:51" x14ac:dyDescent="0.45">
      <c r="B167" s="3" t="s">
        <v>314</v>
      </c>
      <c r="C167" s="14">
        <f t="shared" si="334"/>
        <v>180.505</v>
      </c>
      <c r="D167" s="81">
        <f t="shared" si="437"/>
        <v>216.60599999999999</v>
      </c>
      <c r="E167" s="101">
        <v>522.29999999999995</v>
      </c>
      <c r="F167" s="101">
        <v>426.4</v>
      </c>
      <c r="G167" s="15">
        <f t="shared" si="509"/>
        <v>474.34999999999997</v>
      </c>
      <c r="H167" s="15">
        <f t="shared" si="510"/>
        <v>67.811540315790538</v>
      </c>
      <c r="I167" s="15">
        <f t="shared" si="511"/>
        <v>19.132354794954018</v>
      </c>
      <c r="J167" s="58">
        <f t="shared" si="512"/>
        <v>8.8693548779701992</v>
      </c>
      <c r="K167" s="101">
        <v>449</v>
      </c>
      <c r="L167" s="101">
        <v>463</v>
      </c>
      <c r="M167" s="15">
        <f t="shared" si="513"/>
        <v>456</v>
      </c>
      <c r="N167" s="15">
        <f t="shared" si="514"/>
        <v>9.8994949366116654</v>
      </c>
      <c r="O167" s="15">
        <f t="shared" si="515"/>
        <v>18.6466350851836</v>
      </c>
      <c r="P167" s="58">
        <f t="shared" si="516"/>
        <v>1.4135895465040194</v>
      </c>
      <c r="Q167" s="101">
        <v>448.7</v>
      </c>
      <c r="R167" s="101">
        <v>420</v>
      </c>
      <c r="S167" s="15">
        <f t="shared" si="517"/>
        <v>434.35</v>
      </c>
      <c r="T167" s="15">
        <f t="shared" si="518"/>
        <v>20.293964620053906</v>
      </c>
      <c r="U167" s="15">
        <f t="shared" si="519"/>
        <v>18.056771582982382</v>
      </c>
      <c r="V167" s="58">
        <f t="shared" si="520"/>
        <v>3.0651469513289062</v>
      </c>
      <c r="W167" s="101">
        <v>448.8</v>
      </c>
      <c r="X167" s="101">
        <v>431.9</v>
      </c>
      <c r="Y167" s="15">
        <f t="shared" si="521"/>
        <v>440.35</v>
      </c>
      <c r="Z167" s="15">
        <f t="shared" si="522"/>
        <v>11.950104602052678</v>
      </c>
      <c r="AA167" s="15">
        <f t="shared" si="523"/>
        <v>18.222156842701143</v>
      </c>
      <c r="AB167" s="58">
        <f t="shared" si="524"/>
        <v>1.783554472908911</v>
      </c>
      <c r="AG167" s="92" t="str">
        <f t="shared" si="525"/>
        <v>JNK1</v>
      </c>
      <c r="AH167" s="84">
        <v>100</v>
      </c>
      <c r="AI167" s="23">
        <f t="shared" si="526"/>
        <v>97.461265406292171</v>
      </c>
      <c r="AJ167" s="23">
        <f t="shared" si="527"/>
        <v>94.37819743832415</v>
      </c>
      <c r="AK167" s="23">
        <f t="shared" si="528"/>
        <v>95.242624538339982</v>
      </c>
      <c r="AL167" s="23">
        <v>0</v>
      </c>
      <c r="AM167" s="23">
        <f t="shared" si="529"/>
        <v>5.141472212237109</v>
      </c>
      <c r="AN167" s="23">
        <f t="shared" si="530"/>
        <v>5.9672509146495525</v>
      </c>
      <c r="AO167" s="23">
        <f t="shared" si="531"/>
        <v>5.326454675439555</v>
      </c>
      <c r="AQ167" s="41"/>
    </row>
    <row r="168" spans="1:51" x14ac:dyDescent="0.45">
      <c r="B168" s="3"/>
      <c r="C168" s="14">
        <f t="shared" si="334"/>
        <v>0</v>
      </c>
      <c r="D168" s="81">
        <f t="shared" si="437"/>
        <v>0</v>
      </c>
      <c r="E168" s="101"/>
      <c r="F168" s="101"/>
      <c r="J168" s="58"/>
      <c r="K168" s="101"/>
      <c r="L168" s="101"/>
      <c r="P168" s="58"/>
      <c r="Q168" s="101"/>
      <c r="R168" s="101"/>
      <c r="V168" s="58"/>
      <c r="W168" s="101"/>
      <c r="X168" s="101"/>
      <c r="AB168" s="58"/>
      <c r="AG168" s="92"/>
      <c r="AH168" s="84"/>
      <c r="AQ168" s="41"/>
    </row>
    <row r="169" spans="1:51" x14ac:dyDescent="0.45">
      <c r="B169" s="3"/>
      <c r="C169" s="14" t="e">
        <f t="shared" si="334"/>
        <v>#DIV/0!</v>
      </c>
      <c r="D169" s="81" t="e">
        <f t="shared" si="437"/>
        <v>#DIV/0!</v>
      </c>
      <c r="E169" s="101"/>
      <c r="F169" s="101"/>
      <c r="G169" s="15" t="e">
        <f t="shared" si="125"/>
        <v>#DIV/0!</v>
      </c>
      <c r="H169" s="15" t="e">
        <f t="shared" si="0"/>
        <v>#DIV/0!</v>
      </c>
      <c r="I169" s="15" t="e">
        <f t="shared" ref="I169:I232" si="532">SQRT((G169-D169*0.5))</f>
        <v>#DIV/0!</v>
      </c>
      <c r="J169" s="58" t="e">
        <f t="shared" ref="J169:J232" si="533">(SQRT(G169-D169*0.5+H169)-I169)/I169*100</f>
        <v>#DIV/0!</v>
      </c>
      <c r="K169" s="101"/>
      <c r="L169" s="101"/>
      <c r="M169" s="15" t="e">
        <f t="shared" si="72"/>
        <v>#DIV/0!</v>
      </c>
      <c r="N169" s="15" t="e">
        <f t="shared" si="71"/>
        <v>#DIV/0!</v>
      </c>
      <c r="O169" s="15" t="e">
        <f t="shared" ref="O169:O232" si="534">SQRT((M169-D169*0.5))</f>
        <v>#DIV/0!</v>
      </c>
      <c r="P169" s="58" t="e">
        <f t="shared" ref="P169:P232" si="535">(SQRT(M169-D169*0.5+N169)-O169)/O169*100</f>
        <v>#DIV/0!</v>
      </c>
      <c r="Q169" s="101"/>
      <c r="R169" s="101"/>
      <c r="S169" s="15" t="e">
        <f t="shared" si="42"/>
        <v>#DIV/0!</v>
      </c>
      <c r="T169" s="15" t="e">
        <f t="shared" si="40"/>
        <v>#DIV/0!</v>
      </c>
      <c r="U169" s="15" t="e">
        <f t="shared" ref="U169:U232" si="536">SQRT((S169-D169*0.5))</f>
        <v>#DIV/0!</v>
      </c>
      <c r="V169" s="58" t="e">
        <f t="shared" ref="V169:V232" si="537">(SQRT(S169-D169*0.5+T169)-U169)/U169*100</f>
        <v>#DIV/0!</v>
      </c>
      <c r="W169" s="101"/>
      <c r="X169" s="101"/>
      <c r="Y169" s="15" t="e">
        <f t="shared" si="68"/>
        <v>#DIV/0!</v>
      </c>
      <c r="Z169" s="15" t="e">
        <f t="shared" si="69"/>
        <v>#DIV/0!</v>
      </c>
      <c r="AA169" s="15" t="e">
        <f t="shared" ref="AA169:AA232" si="538">SQRT((Y169-D169*0.5))</f>
        <v>#DIV/0!</v>
      </c>
      <c r="AB169" s="58" t="e">
        <f t="shared" ref="AB169:AB232" si="539">(SQRT(Y169-D169*0.5+Z169)-AA169)/AA169*100</f>
        <v>#DIV/0!</v>
      </c>
      <c r="AG169" s="92">
        <f>B169</f>
        <v>0</v>
      </c>
      <c r="AH169" s="84">
        <v>100</v>
      </c>
      <c r="AI169" s="23" t="e">
        <f t="shared" si="132"/>
        <v>#DIV/0!</v>
      </c>
      <c r="AJ169" s="23" t="e">
        <f t="shared" si="133"/>
        <v>#DIV/0!</v>
      </c>
      <c r="AK169" s="23" t="e">
        <f t="shared" si="130"/>
        <v>#DIV/0!</v>
      </c>
      <c r="AL169" s="23">
        <v>0</v>
      </c>
      <c r="AM169" s="23" t="e">
        <f t="shared" si="143"/>
        <v>#DIV/0!</v>
      </c>
      <c r="AN169" s="23" t="e">
        <f t="shared" si="129"/>
        <v>#DIV/0!</v>
      </c>
      <c r="AO169" s="23" t="e">
        <f t="shared" si="126"/>
        <v>#DIV/0!</v>
      </c>
      <c r="AQ169" s="41"/>
    </row>
    <row r="170" spans="1:51" x14ac:dyDescent="0.45">
      <c r="A170" s="49" t="s">
        <v>150</v>
      </c>
      <c r="B170" s="9" t="s">
        <v>35</v>
      </c>
      <c r="C170" s="14" t="e">
        <f t="shared" si="334"/>
        <v>#DIV/0!</v>
      </c>
      <c r="D170" s="81" t="e">
        <f t="shared" si="437"/>
        <v>#DIV/0!</v>
      </c>
      <c r="E170" s="101"/>
      <c r="F170" s="101"/>
      <c r="G170" s="15" t="e">
        <f t="shared" si="125"/>
        <v>#DIV/0!</v>
      </c>
      <c r="H170" s="15" t="e">
        <f t="shared" si="0"/>
        <v>#DIV/0!</v>
      </c>
      <c r="I170" s="15" t="e">
        <f t="shared" si="532"/>
        <v>#DIV/0!</v>
      </c>
      <c r="J170" s="58" t="e">
        <f t="shared" si="533"/>
        <v>#DIV/0!</v>
      </c>
      <c r="K170" s="101"/>
      <c r="L170" s="101"/>
      <c r="M170" s="15" t="e">
        <f t="shared" si="72"/>
        <v>#DIV/0!</v>
      </c>
      <c r="N170" s="15" t="e">
        <f t="shared" si="71"/>
        <v>#DIV/0!</v>
      </c>
      <c r="O170" s="15" t="e">
        <f t="shared" si="534"/>
        <v>#DIV/0!</v>
      </c>
      <c r="P170" s="58" t="e">
        <f t="shared" si="535"/>
        <v>#DIV/0!</v>
      </c>
      <c r="Q170" s="101"/>
      <c r="R170" s="101"/>
      <c r="S170" s="15" t="e">
        <f t="shared" si="42"/>
        <v>#DIV/0!</v>
      </c>
      <c r="T170" s="15" t="e">
        <f t="shared" si="40"/>
        <v>#DIV/0!</v>
      </c>
      <c r="U170" s="15" t="e">
        <f t="shared" si="536"/>
        <v>#DIV/0!</v>
      </c>
      <c r="V170" s="58" t="e">
        <f t="shared" si="537"/>
        <v>#DIV/0!</v>
      </c>
      <c r="W170" s="101"/>
      <c r="X170" s="101"/>
      <c r="Y170" s="15" t="e">
        <f t="shared" si="68"/>
        <v>#DIV/0!</v>
      </c>
      <c r="Z170" s="15" t="e">
        <f t="shared" si="69"/>
        <v>#DIV/0!</v>
      </c>
      <c r="AA170" s="15" t="e">
        <f t="shared" si="538"/>
        <v>#DIV/0!</v>
      </c>
      <c r="AB170" s="58" t="e">
        <f t="shared" si="539"/>
        <v>#DIV/0!</v>
      </c>
      <c r="AG170" s="92" t="str">
        <f>B170</f>
        <v>SHH</v>
      </c>
      <c r="AH170" s="84">
        <v>100</v>
      </c>
      <c r="AI170" s="23" t="e">
        <f t="shared" si="132"/>
        <v>#DIV/0!</v>
      </c>
      <c r="AJ170" s="23" t="e">
        <f t="shared" si="133"/>
        <v>#DIV/0!</v>
      </c>
      <c r="AK170" s="23" t="e">
        <f t="shared" si="130"/>
        <v>#DIV/0!</v>
      </c>
      <c r="AL170" s="23">
        <v>0</v>
      </c>
      <c r="AM170" s="23" t="e">
        <f t="shared" si="143"/>
        <v>#DIV/0!</v>
      </c>
      <c r="AN170" s="23" t="e">
        <f t="shared" si="129"/>
        <v>#DIV/0!</v>
      </c>
      <c r="AO170" s="23" t="e">
        <f t="shared" si="126"/>
        <v>#DIV/0!</v>
      </c>
    </row>
    <row r="171" spans="1:51" x14ac:dyDescent="0.45">
      <c r="B171" s="9"/>
      <c r="C171" s="14">
        <f t="shared" si="334"/>
        <v>0</v>
      </c>
      <c r="D171" s="81">
        <f t="shared" si="437"/>
        <v>0</v>
      </c>
      <c r="E171" s="101"/>
      <c r="F171" s="101"/>
      <c r="J171" s="58"/>
      <c r="K171" s="101"/>
      <c r="L171" s="101"/>
      <c r="P171" s="58"/>
      <c r="Q171" s="101"/>
      <c r="R171" s="101"/>
      <c r="V171" s="58"/>
      <c r="W171" s="101"/>
      <c r="X171" s="101"/>
      <c r="AB171" s="58"/>
      <c r="AG171" s="92"/>
      <c r="AH171" s="84"/>
    </row>
    <row r="172" spans="1:51" x14ac:dyDescent="0.45">
      <c r="B172" s="9"/>
      <c r="C172" s="14" t="e">
        <f t="shared" si="334"/>
        <v>#DIV/0!</v>
      </c>
      <c r="D172" s="81" t="e">
        <f t="shared" si="437"/>
        <v>#DIV/0!</v>
      </c>
      <c r="E172" s="101"/>
      <c r="F172" s="101"/>
      <c r="G172" s="15" t="e">
        <f t="shared" si="125"/>
        <v>#DIV/0!</v>
      </c>
      <c r="H172" s="15" t="e">
        <f t="shared" si="0"/>
        <v>#DIV/0!</v>
      </c>
      <c r="I172" s="15" t="e">
        <f t="shared" si="532"/>
        <v>#DIV/0!</v>
      </c>
      <c r="J172" s="58" t="e">
        <f t="shared" si="533"/>
        <v>#DIV/0!</v>
      </c>
      <c r="K172" s="101"/>
      <c r="L172" s="101"/>
      <c r="M172" s="15" t="e">
        <f t="shared" si="72"/>
        <v>#DIV/0!</v>
      </c>
      <c r="N172" s="15" t="e">
        <f t="shared" si="71"/>
        <v>#DIV/0!</v>
      </c>
      <c r="O172" s="15" t="e">
        <f t="shared" si="534"/>
        <v>#DIV/0!</v>
      </c>
      <c r="P172" s="58" t="e">
        <f t="shared" si="535"/>
        <v>#DIV/0!</v>
      </c>
      <c r="Q172" s="101"/>
      <c r="R172" s="101"/>
      <c r="S172" s="15" t="e">
        <f t="shared" si="42"/>
        <v>#DIV/0!</v>
      </c>
      <c r="T172" s="15" t="e">
        <f t="shared" si="40"/>
        <v>#DIV/0!</v>
      </c>
      <c r="U172" s="15" t="e">
        <f t="shared" si="536"/>
        <v>#DIV/0!</v>
      </c>
      <c r="V172" s="58" t="e">
        <f t="shared" si="537"/>
        <v>#DIV/0!</v>
      </c>
      <c r="W172" s="101"/>
      <c r="X172" s="101"/>
      <c r="Y172" s="15" t="e">
        <f t="shared" si="68"/>
        <v>#DIV/0!</v>
      </c>
      <c r="Z172" s="15" t="e">
        <f t="shared" si="69"/>
        <v>#DIV/0!</v>
      </c>
      <c r="AA172" s="15" t="e">
        <f t="shared" si="538"/>
        <v>#DIV/0!</v>
      </c>
      <c r="AB172" s="58" t="e">
        <f t="shared" si="539"/>
        <v>#DIV/0!</v>
      </c>
      <c r="AG172" s="92">
        <f t="shared" ref="AG172:AG196" si="540">B172</f>
        <v>0</v>
      </c>
      <c r="AH172" s="84">
        <v>100</v>
      </c>
      <c r="AI172" s="23" t="e">
        <f t="shared" si="132"/>
        <v>#DIV/0!</v>
      </c>
      <c r="AJ172" s="23" t="e">
        <f t="shared" si="133"/>
        <v>#DIV/0!</v>
      </c>
      <c r="AK172" s="23" t="e">
        <f t="shared" si="130"/>
        <v>#DIV/0!</v>
      </c>
      <c r="AL172" s="23">
        <v>0</v>
      </c>
      <c r="AM172" s="23" t="e">
        <f t="shared" si="143"/>
        <v>#DIV/0!</v>
      </c>
      <c r="AN172" s="23" t="e">
        <f t="shared" si="129"/>
        <v>#DIV/0!</v>
      </c>
      <c r="AO172" s="23" t="e">
        <f t="shared" si="126"/>
        <v>#DIV/0!</v>
      </c>
    </row>
    <row r="173" spans="1:51" x14ac:dyDescent="0.45">
      <c r="A173" s="49" t="s">
        <v>151</v>
      </c>
      <c r="B173" s="94" t="s">
        <v>267</v>
      </c>
      <c r="C173" s="14">
        <f t="shared" si="334"/>
        <v>102.62375</v>
      </c>
      <c r="D173" s="81">
        <f t="shared" si="437"/>
        <v>123.1485</v>
      </c>
      <c r="E173" s="14">
        <f t="shared" ref="E173:AH174" si="541">AVERAGE(E174:E175)</f>
        <v>266.39999999999998</v>
      </c>
      <c r="F173" s="14">
        <f t="shared" si="541"/>
        <v>250.55</v>
      </c>
      <c r="G173" s="14">
        <f t="shared" si="541"/>
        <v>258.47500000000002</v>
      </c>
      <c r="H173" s="14">
        <f t="shared" si="541"/>
        <v>13.134508460540127</v>
      </c>
      <c r="I173" s="14">
        <f t="shared" si="541"/>
        <v>13.960127683787981</v>
      </c>
      <c r="J173" s="52">
        <f t="shared" si="541"/>
        <v>4.0634184457902869</v>
      </c>
      <c r="K173" s="14">
        <f t="shared" si="541"/>
        <v>264.5</v>
      </c>
      <c r="L173" s="14">
        <f t="shared" si="541"/>
        <v>261.2</v>
      </c>
      <c r="M173" s="14">
        <f t="shared" si="541"/>
        <v>239.51250000000002</v>
      </c>
      <c r="N173" s="14">
        <f t="shared" si="541"/>
        <v>5.639176579962708</v>
      </c>
      <c r="O173" s="14">
        <f t="shared" si="541"/>
        <v>13.332763491365368</v>
      </c>
      <c r="P173" s="52">
        <f t="shared" si="541"/>
        <v>1.5311520328774355</v>
      </c>
      <c r="Q173" s="14">
        <f t="shared" si="541"/>
        <v>279</v>
      </c>
      <c r="R173" s="14">
        <f t="shared" si="541"/>
        <v>279</v>
      </c>
      <c r="S173" s="14">
        <f t="shared" si="541"/>
        <v>279</v>
      </c>
      <c r="T173" s="14">
        <f t="shared" si="541"/>
        <v>9.8818172670819866</v>
      </c>
      <c r="U173" s="14">
        <f t="shared" si="541"/>
        <v>14.744497234239077</v>
      </c>
      <c r="V173" s="52">
        <f t="shared" si="541"/>
        <v>2.2426199363440515</v>
      </c>
      <c r="W173" s="14">
        <f t="shared" si="541"/>
        <v>259.85000000000002</v>
      </c>
      <c r="X173" s="14">
        <f t="shared" si="541"/>
        <v>238.64999999999998</v>
      </c>
      <c r="Y173" s="14">
        <f t="shared" si="541"/>
        <v>249.24999999999997</v>
      </c>
      <c r="Z173" s="14">
        <f t="shared" si="541"/>
        <v>14.99066376115481</v>
      </c>
      <c r="AA173" s="14">
        <f t="shared" si="541"/>
        <v>13.63296477648672</v>
      </c>
      <c r="AB173" s="52">
        <f t="shared" si="541"/>
        <v>4.0673612807853869</v>
      </c>
      <c r="AC173" s="14" t="e">
        <f t="shared" si="541"/>
        <v>#DIV/0!</v>
      </c>
      <c r="AD173" s="16"/>
      <c r="AE173" s="16" t="e">
        <f t="shared" si="541"/>
        <v>#DIV/0!</v>
      </c>
      <c r="AF173" s="9"/>
      <c r="AG173" s="92" t="str">
        <f t="shared" si="540"/>
        <v>AP-1</v>
      </c>
      <c r="AH173" s="84">
        <f t="shared" si="541"/>
        <v>100</v>
      </c>
      <c r="AI173" s="23">
        <f t="shared" si="132"/>
        <v>95.506028263973704</v>
      </c>
      <c r="AJ173" s="52">
        <f t="shared" ref="AJ173:AK174" si="542">AVERAGE(AJ174:AJ175)</f>
        <v>116.59122080134109</v>
      </c>
      <c r="AK173" s="52">
        <f t="shared" si="542"/>
        <v>97.834739622997745</v>
      </c>
      <c r="AL173" s="23">
        <v>0</v>
      </c>
      <c r="AM173" s="52">
        <f t="shared" ref="AM173:AM174" si="543">AVERAGE(AM174:AM175)</f>
        <v>2.7457353168503249</v>
      </c>
      <c r="AN173" s="23">
        <f t="shared" si="129"/>
        <v>3.1530191910671692</v>
      </c>
      <c r="AO173" s="23">
        <f t="shared" si="126"/>
        <v>4.0653898632878374</v>
      </c>
    </row>
    <row r="174" spans="1:51" outlineLevel="1" x14ac:dyDescent="0.45">
      <c r="B174" s="9" t="s">
        <v>266</v>
      </c>
      <c r="C174" s="14">
        <f t="shared" si="334"/>
        <v>114.7675</v>
      </c>
      <c r="D174" s="81">
        <f t="shared" si="437"/>
        <v>137.721</v>
      </c>
      <c r="E174" s="101">
        <v>333.6</v>
      </c>
      <c r="F174" s="101">
        <v>277.2</v>
      </c>
      <c r="G174" s="15">
        <f t="shared" ref="G174:G175" si="544">AVERAGE(E174:F174)</f>
        <v>305.39999999999998</v>
      </c>
      <c r="H174" s="52">
        <f t="shared" si="541"/>
        <v>8.8034794257725189</v>
      </c>
      <c r="I174" s="15">
        <f t="shared" ref="I174:I175" si="545">SQRT((G174-D174*0.5))</f>
        <v>15.379840701385694</v>
      </c>
      <c r="J174" s="52">
        <f t="shared" si="541"/>
        <v>2.7200000285227817</v>
      </c>
      <c r="K174" s="101">
        <v>310.10000000000002</v>
      </c>
      <c r="L174" s="101">
        <v>299.2</v>
      </c>
      <c r="M174" s="52">
        <f t="shared" si="541"/>
        <v>257.97500000000002</v>
      </c>
      <c r="N174" s="52">
        <f t="shared" si="541"/>
        <v>8.2377940008232731</v>
      </c>
      <c r="O174" s="15">
        <f t="shared" ref="O174:O175" si="546">SQRT((M174-D174*0.5))</f>
        <v>13.751890779089253</v>
      </c>
      <c r="P174" s="58">
        <f t="shared" ref="P174:P175" si="547">(SQRT(M174-D174*0.5+N174)-O174)/O174*100</f>
        <v>2.1547758173084941</v>
      </c>
      <c r="Q174" s="101">
        <v>297.2</v>
      </c>
      <c r="R174" s="101">
        <v>284.8</v>
      </c>
      <c r="S174" s="15">
        <f t="shared" ref="S174:S175" si="548">AVERAGE(Q174:R174)</f>
        <v>291</v>
      </c>
      <c r="T174" s="52">
        <f t="shared" si="541"/>
        <v>10.995510447450801</v>
      </c>
      <c r="U174" s="15">
        <f t="shared" ref="U174:U175" si="549">SQRT((S174-D174*0.5))</f>
        <v>14.90434500405838</v>
      </c>
      <c r="V174" s="58">
        <f t="shared" ref="V174:V175" si="550">(SQRT(S174-D174*0.5+T174)-U174)/U174*100</f>
        <v>2.4450205098783115</v>
      </c>
      <c r="W174" s="101">
        <v>303.89999999999998</v>
      </c>
      <c r="X174" s="101">
        <v>282.7</v>
      </c>
      <c r="Y174" s="15">
        <f t="shared" ref="Y174:Y175" si="551">AVERAGE(W174:X174)</f>
        <v>293.29999999999995</v>
      </c>
      <c r="Z174" s="15">
        <f t="shared" ref="Z174:Z175" si="552">STDEV(W174:X174)</f>
        <v>14.990663761154799</v>
      </c>
      <c r="AA174" s="15">
        <f t="shared" ref="AA174:AA175" si="553">SQRT((Y174-D174*0.5))</f>
        <v>14.981305016586504</v>
      </c>
      <c r="AB174" s="58">
        <f t="shared" ref="AB174:AB175" si="554">(SQRT(Y174-D174*0.5+Z174)-AA174)/AA174*100</f>
        <v>3.2856019715585947</v>
      </c>
      <c r="AG174" s="92" t="str">
        <f t="shared" si="540"/>
        <v>AP-1-2</v>
      </c>
      <c r="AH174" s="84">
        <v>100</v>
      </c>
      <c r="AI174" s="23">
        <f t="shared" si="132"/>
        <v>89.415040416187367</v>
      </c>
      <c r="AJ174" s="52">
        <f t="shared" si="542"/>
        <v>116.88126773686986</v>
      </c>
      <c r="AK174" s="52">
        <f t="shared" si="542"/>
        <v>97.709205495981138</v>
      </c>
      <c r="AL174" s="23">
        <v>0</v>
      </c>
      <c r="AM174" s="52">
        <f t="shared" si="543"/>
        <v>2.3342880779485649</v>
      </c>
      <c r="AN174" s="23">
        <f t="shared" si="129"/>
        <v>2.5825102692005464</v>
      </c>
      <c r="AO174" s="23">
        <f t="shared" si="126"/>
        <v>3.0028010000406882</v>
      </c>
    </row>
    <row r="175" spans="1:51" outlineLevel="2" x14ac:dyDescent="0.45">
      <c r="B175" s="9" t="s">
        <v>265</v>
      </c>
      <c r="C175" s="14">
        <f t="shared" si="334"/>
        <v>90.48</v>
      </c>
      <c r="D175" s="81">
        <f t="shared" si="437"/>
        <v>108.57600000000001</v>
      </c>
      <c r="E175" s="101">
        <v>199.2</v>
      </c>
      <c r="F175" s="101">
        <v>223.9</v>
      </c>
      <c r="G175" s="15">
        <f t="shared" si="544"/>
        <v>211.55</v>
      </c>
      <c r="H175" s="15">
        <f t="shared" ref="H175" si="555">STDEV(E175:F175)</f>
        <v>17.465537495307736</v>
      </c>
      <c r="I175" s="15">
        <f t="shared" si="545"/>
        <v>12.540414666190269</v>
      </c>
      <c r="J175" s="58">
        <f t="shared" ref="J175" si="556">(SQRT(G175-D175*0.5+H175)-I175)/I175*100</f>
        <v>5.4068368630577925</v>
      </c>
      <c r="K175" s="101">
        <v>218.9</v>
      </c>
      <c r="L175" s="101">
        <v>223.2</v>
      </c>
      <c r="M175" s="15">
        <f t="shared" ref="M175" si="557">AVERAGE(K175:L175)</f>
        <v>221.05</v>
      </c>
      <c r="N175" s="15">
        <f t="shared" ref="N175" si="558">STDEV(K175:L175)</f>
        <v>3.0405591591021421</v>
      </c>
      <c r="O175" s="15">
        <f t="shared" si="546"/>
        <v>12.913636203641483</v>
      </c>
      <c r="P175" s="58">
        <f t="shared" si="547"/>
        <v>0.90752824844637703</v>
      </c>
      <c r="Q175" s="101">
        <v>260.8</v>
      </c>
      <c r="R175" s="101">
        <v>273.2</v>
      </c>
      <c r="S175" s="15">
        <f t="shared" si="548"/>
        <v>267</v>
      </c>
      <c r="T175" s="15">
        <f t="shared" ref="T175" si="559">STDEV(Q175:R175)</f>
        <v>8.768124086713172</v>
      </c>
      <c r="U175" s="15">
        <f t="shared" si="549"/>
        <v>14.584649464419774</v>
      </c>
      <c r="V175" s="58">
        <f t="shared" si="550"/>
        <v>2.0402193628097911</v>
      </c>
      <c r="W175" s="101">
        <v>215.8</v>
      </c>
      <c r="X175" s="101">
        <v>194.6</v>
      </c>
      <c r="Y175" s="15">
        <f t="shared" si="551"/>
        <v>205.2</v>
      </c>
      <c r="Z175" s="15">
        <f t="shared" si="552"/>
        <v>14.990663761154821</v>
      </c>
      <c r="AA175" s="15">
        <f t="shared" si="553"/>
        <v>12.284624536386938</v>
      </c>
      <c r="AB175" s="58">
        <f t="shared" si="554"/>
        <v>4.8491205900121788</v>
      </c>
      <c r="AG175" s="92" t="str">
        <f t="shared" si="540"/>
        <v>AP-1-1</v>
      </c>
      <c r="AH175" s="84">
        <v>100</v>
      </c>
      <c r="AI175" s="23">
        <f t="shared" si="132"/>
        <v>102.97614989125871</v>
      </c>
      <c r="AJ175" s="23">
        <f t="shared" ref="AJ175" si="560">(U175/I175)*100</f>
        <v>116.30117386581233</v>
      </c>
      <c r="AK175" s="23">
        <f t="shared" ref="AK175" si="561">(AA175/I175)*100</f>
        <v>97.960273750014366</v>
      </c>
      <c r="AL175" s="23">
        <v>0</v>
      </c>
      <c r="AM175" s="23">
        <f t="shared" ref="AM175" si="562">(J175+P175)/2</f>
        <v>3.157182555752085</v>
      </c>
      <c r="AN175" s="23">
        <f t="shared" si="129"/>
        <v>3.723528112933792</v>
      </c>
      <c r="AO175" s="23">
        <f t="shared" si="126"/>
        <v>5.1279787265349857</v>
      </c>
    </row>
    <row r="176" spans="1:51" outlineLevel="1" x14ac:dyDescent="0.45">
      <c r="B176" s="9" t="s">
        <v>18</v>
      </c>
      <c r="C176" s="14">
        <f t="shared" si="334"/>
        <v>122.52500000000001</v>
      </c>
      <c r="D176" s="81">
        <f t="shared" si="437"/>
        <v>147.03</v>
      </c>
      <c r="E176" s="101">
        <v>286.8</v>
      </c>
      <c r="F176" s="101">
        <v>286.60000000000002</v>
      </c>
      <c r="G176" s="15">
        <f t="shared" si="125"/>
        <v>286.70000000000005</v>
      </c>
      <c r="H176" s="15">
        <f t="shared" si="0"/>
        <v>0.14142135623730148</v>
      </c>
      <c r="I176" s="15">
        <f t="shared" si="532"/>
        <v>14.600856139281698</v>
      </c>
      <c r="J176" s="58">
        <f t="shared" si="533"/>
        <v>3.3163193987770651E-2</v>
      </c>
      <c r="K176" s="101">
        <v>304.39999999999998</v>
      </c>
      <c r="L176" s="101">
        <v>285.39999999999998</v>
      </c>
      <c r="M176" s="15">
        <f t="shared" si="72"/>
        <v>294.89999999999998</v>
      </c>
      <c r="N176" s="15">
        <f t="shared" si="71"/>
        <v>13.435028842544403</v>
      </c>
      <c r="O176" s="15">
        <f t="shared" si="534"/>
        <v>14.879012063977903</v>
      </c>
      <c r="P176" s="58">
        <f t="shared" si="535"/>
        <v>2.9896240063023192</v>
      </c>
      <c r="Q176" s="101">
        <v>358.3</v>
      </c>
      <c r="R176" s="101">
        <v>377</v>
      </c>
      <c r="S176" s="15">
        <f t="shared" si="42"/>
        <v>367.65</v>
      </c>
      <c r="T176" s="15">
        <f t="shared" si="40"/>
        <v>13.22289680818843</v>
      </c>
      <c r="U176" s="15">
        <f t="shared" si="536"/>
        <v>17.150364427614942</v>
      </c>
      <c r="V176" s="58">
        <f t="shared" si="537"/>
        <v>2.2230500812429201</v>
      </c>
      <c r="W176" s="101">
        <v>276</v>
      </c>
      <c r="X176" s="101">
        <v>276</v>
      </c>
      <c r="Y176" s="15">
        <f t="shared" si="68"/>
        <v>276</v>
      </c>
      <c r="Z176" s="15">
        <f t="shared" si="69"/>
        <v>0</v>
      </c>
      <c r="AA176" s="15">
        <f t="shared" si="538"/>
        <v>14.229722414720534</v>
      </c>
      <c r="AB176" s="58">
        <f t="shared" si="539"/>
        <v>0</v>
      </c>
      <c r="AG176" s="92" t="str">
        <f t="shared" si="540"/>
        <v>SP-1</v>
      </c>
      <c r="AH176" s="84">
        <v>100</v>
      </c>
      <c r="AI176" s="23">
        <f t="shared" si="132"/>
        <v>101.90506585396635</v>
      </c>
      <c r="AJ176" s="23">
        <f t="shared" si="133"/>
        <v>117.4613616079274</v>
      </c>
      <c r="AK176" s="23">
        <f t="shared" si="130"/>
        <v>97.45813724194791</v>
      </c>
      <c r="AL176" s="23">
        <v>0</v>
      </c>
      <c r="AM176" s="23">
        <f t="shared" si="143"/>
        <v>1.511393600145045</v>
      </c>
      <c r="AN176" s="23">
        <f t="shared" si="129"/>
        <v>1.1281066376153455</v>
      </c>
      <c r="AO176" s="23">
        <f t="shared" si="126"/>
        <v>1.6581596993885325E-2</v>
      </c>
    </row>
    <row r="177" spans="1:51" x14ac:dyDescent="0.45">
      <c r="B177" s="9" t="s">
        <v>327</v>
      </c>
      <c r="C177" s="14">
        <f t="shared" si="334"/>
        <v>95.54000000000002</v>
      </c>
      <c r="D177" s="81">
        <f t="shared" si="437"/>
        <v>114.64800000000002</v>
      </c>
      <c r="E177" s="101">
        <v>220.8</v>
      </c>
      <c r="F177" s="101">
        <v>235.4</v>
      </c>
      <c r="G177" s="15">
        <f t="shared" ref="G177" si="563">AVERAGE(E177:F177)</f>
        <v>228.10000000000002</v>
      </c>
      <c r="H177" s="15">
        <f t="shared" ref="H177" si="564">STDEV(E177:F177)</f>
        <v>10.323759005323589</v>
      </c>
      <c r="I177" s="15">
        <f t="shared" ref="I177" si="565">SQRT((G177-D177*0.5))</f>
        <v>13.068129169854421</v>
      </c>
      <c r="J177" s="58">
        <f t="shared" ref="J177" si="566">(SQRT(G177-D177*0.5+H177)-I177)/I177*100</f>
        <v>2.9782524773244297</v>
      </c>
      <c r="K177" s="101">
        <v>221.7</v>
      </c>
      <c r="L177" s="101">
        <v>241.7</v>
      </c>
      <c r="M177" s="15">
        <f t="shared" ref="M177" si="567">AVERAGE(K177:L177)</f>
        <v>231.7</v>
      </c>
      <c r="N177" s="15">
        <f t="shared" ref="N177" si="568">STDEV(K177:L177)</f>
        <v>14.142135623730951</v>
      </c>
      <c r="O177" s="15">
        <f t="shared" ref="O177" si="569">SQRT((M177-D177*0.5))</f>
        <v>13.205150510312254</v>
      </c>
      <c r="P177" s="58">
        <f t="shared" ref="P177" si="570">(SQRT(M177-D177*0.5+N177)-O177)/O177*100</f>
        <v>3.9760255030818126</v>
      </c>
      <c r="Q177" s="101">
        <v>273.60000000000002</v>
      </c>
      <c r="R177" s="101">
        <v>244.1</v>
      </c>
      <c r="S177" s="15">
        <f t="shared" ref="S177" si="571">AVERAGE(Q177:R177)</f>
        <v>258.85000000000002</v>
      </c>
      <c r="T177" s="15">
        <f t="shared" ref="T177" si="572">STDEV(Q177:R177)</f>
        <v>20.859650045003171</v>
      </c>
      <c r="U177" s="15">
        <f t="shared" ref="U177" si="573">SQRT((S177-D177*0.5))</f>
        <v>14.195985347977787</v>
      </c>
      <c r="V177" s="58">
        <f t="shared" ref="V177" si="574">(SQRT(S177-D177*0.5+T177)-U177)/U177*100</f>
        <v>5.0480119049693588</v>
      </c>
      <c r="W177" s="101">
        <v>249.9</v>
      </c>
      <c r="X177" s="101">
        <v>223.6</v>
      </c>
      <c r="Y177" s="15">
        <f t="shared" ref="Y177" si="575">AVERAGE(W177:X177)</f>
        <v>236.75</v>
      </c>
      <c r="Z177" s="15">
        <f t="shared" ref="Z177" si="576">STDEV(W177:X177)</f>
        <v>18.596908345206209</v>
      </c>
      <c r="AA177" s="15">
        <f t="shared" ref="AA177" si="577">SQRT((Y177-D177*0.5))</f>
        <v>13.394999066815943</v>
      </c>
      <c r="AB177" s="58">
        <f t="shared" ref="AB177" si="578">(SQRT(Y177-D177*0.5+Z177)-AA177)/AA177*100</f>
        <v>5.0545893906733186</v>
      </c>
      <c r="AG177" s="92" t="str">
        <f t="shared" ref="AG177" si="579">B177</f>
        <v>SP-3</v>
      </c>
      <c r="AH177" s="84">
        <v>100</v>
      </c>
      <c r="AI177" s="23">
        <f t="shared" ref="AI177" si="580">(O177/I177)*100</f>
        <v>101.04851535117906</v>
      </c>
      <c r="AJ177" s="23">
        <f t="shared" ref="AJ177" si="581">(U177/I177)*100</f>
        <v>108.63058639430277</v>
      </c>
      <c r="AK177" s="23">
        <f t="shared" ref="AK177" si="582">(AA177/I177)*100</f>
        <v>102.50127537548026</v>
      </c>
      <c r="AL177" s="23">
        <v>0</v>
      </c>
      <c r="AM177" s="23">
        <f t="shared" ref="AM177" si="583">(J177+P177)/2</f>
        <v>3.4771389902031213</v>
      </c>
      <c r="AN177" s="23">
        <f t="shared" ref="AN177" si="584">(J177+V177)/2</f>
        <v>4.0131321911468945</v>
      </c>
      <c r="AO177" s="23">
        <f t="shared" ref="AO177" si="585">(J177+AB177)/2</f>
        <v>4.0164209339988739</v>
      </c>
    </row>
    <row r="178" spans="1:51" x14ac:dyDescent="0.45">
      <c r="B178" s="9"/>
      <c r="C178" s="14" t="e">
        <f t="shared" si="334"/>
        <v>#DIV/0!</v>
      </c>
      <c r="D178" s="81" t="e">
        <f t="shared" si="437"/>
        <v>#DIV/0!</v>
      </c>
      <c r="E178" s="101"/>
      <c r="F178" s="101"/>
      <c r="G178" s="15" t="e">
        <f t="shared" si="125"/>
        <v>#DIV/0!</v>
      </c>
      <c r="H178" s="15" t="e">
        <f t="shared" si="0"/>
        <v>#DIV/0!</v>
      </c>
      <c r="I178" s="15" t="e">
        <f t="shared" si="532"/>
        <v>#DIV/0!</v>
      </c>
      <c r="J178" s="58" t="e">
        <f t="shared" si="533"/>
        <v>#DIV/0!</v>
      </c>
      <c r="K178" s="101"/>
      <c r="L178" s="101"/>
      <c r="M178" s="15" t="e">
        <f t="shared" si="72"/>
        <v>#DIV/0!</v>
      </c>
      <c r="N178" s="15" t="e">
        <f t="shared" si="71"/>
        <v>#DIV/0!</v>
      </c>
      <c r="O178" s="15" t="e">
        <f t="shared" si="534"/>
        <v>#DIV/0!</v>
      </c>
      <c r="P178" s="58" t="e">
        <f t="shared" si="535"/>
        <v>#DIV/0!</v>
      </c>
      <c r="Q178" s="101"/>
      <c r="R178" s="101"/>
      <c r="S178" s="15" t="e">
        <f t="shared" si="42"/>
        <v>#DIV/0!</v>
      </c>
      <c r="T178" s="15" t="e">
        <f t="shared" si="40"/>
        <v>#DIV/0!</v>
      </c>
      <c r="U178" s="15" t="e">
        <f t="shared" si="536"/>
        <v>#DIV/0!</v>
      </c>
      <c r="V178" s="58" t="e">
        <f t="shared" si="537"/>
        <v>#DIV/0!</v>
      </c>
      <c r="W178" s="101"/>
      <c r="X178" s="101"/>
      <c r="Y178" s="15" t="e">
        <f t="shared" si="68"/>
        <v>#DIV/0!</v>
      </c>
      <c r="Z178" s="15" t="e">
        <f t="shared" si="69"/>
        <v>#DIV/0!</v>
      </c>
      <c r="AA178" s="15" t="e">
        <f t="shared" si="538"/>
        <v>#DIV/0!</v>
      </c>
      <c r="AB178" s="58" t="e">
        <f t="shared" si="539"/>
        <v>#DIV/0!</v>
      </c>
      <c r="AG178" s="92">
        <f t="shared" si="540"/>
        <v>0</v>
      </c>
      <c r="AH178" s="84">
        <v>100</v>
      </c>
      <c r="AI178" s="23" t="e">
        <f t="shared" si="132"/>
        <v>#DIV/0!</v>
      </c>
      <c r="AJ178" s="23" t="e">
        <f t="shared" si="133"/>
        <v>#DIV/0!</v>
      </c>
      <c r="AK178" s="23" t="e">
        <f t="shared" si="130"/>
        <v>#DIV/0!</v>
      </c>
      <c r="AL178" s="23">
        <v>0</v>
      </c>
      <c r="AM178" s="23" t="e">
        <f t="shared" si="143"/>
        <v>#DIV/0!</v>
      </c>
      <c r="AN178" s="23" t="e">
        <f t="shared" si="129"/>
        <v>#DIV/0!</v>
      </c>
      <c r="AO178" s="23" t="e">
        <f t="shared" si="126"/>
        <v>#DIV/0!</v>
      </c>
    </row>
    <row r="179" spans="1:51" x14ac:dyDescent="0.45">
      <c r="B179" s="9"/>
      <c r="C179" s="14" t="e">
        <f t="shared" si="334"/>
        <v>#DIV/0!</v>
      </c>
      <c r="D179" s="81" t="e">
        <f t="shared" si="437"/>
        <v>#DIV/0!</v>
      </c>
      <c r="E179" s="101"/>
      <c r="F179" s="101"/>
      <c r="G179" s="15" t="e">
        <f t="shared" si="125"/>
        <v>#DIV/0!</v>
      </c>
      <c r="H179" s="15" t="e">
        <f t="shared" si="0"/>
        <v>#DIV/0!</v>
      </c>
      <c r="I179" s="15" t="e">
        <f t="shared" si="532"/>
        <v>#DIV/0!</v>
      </c>
      <c r="J179" s="58" t="e">
        <f t="shared" si="533"/>
        <v>#DIV/0!</v>
      </c>
      <c r="K179" s="101"/>
      <c r="L179" s="101"/>
      <c r="M179" s="15" t="e">
        <f t="shared" si="72"/>
        <v>#DIV/0!</v>
      </c>
      <c r="N179" s="15" t="e">
        <f t="shared" si="71"/>
        <v>#DIV/0!</v>
      </c>
      <c r="O179" s="15" t="e">
        <f t="shared" si="534"/>
        <v>#DIV/0!</v>
      </c>
      <c r="P179" s="58" t="e">
        <f t="shared" si="535"/>
        <v>#DIV/0!</v>
      </c>
      <c r="Q179" s="101"/>
      <c r="R179" s="101"/>
      <c r="S179" s="15" t="e">
        <f t="shared" si="42"/>
        <v>#DIV/0!</v>
      </c>
      <c r="T179" s="15" t="e">
        <f t="shared" si="40"/>
        <v>#DIV/0!</v>
      </c>
      <c r="U179" s="15" t="e">
        <f t="shared" si="536"/>
        <v>#DIV/0!</v>
      </c>
      <c r="V179" s="58" t="e">
        <f t="shared" si="537"/>
        <v>#DIV/0!</v>
      </c>
      <c r="W179" s="101"/>
      <c r="X179" s="101"/>
      <c r="Y179" s="15" t="e">
        <f t="shared" si="68"/>
        <v>#DIV/0!</v>
      </c>
      <c r="Z179" s="15" t="e">
        <f t="shared" si="69"/>
        <v>#DIV/0!</v>
      </c>
      <c r="AA179" s="15" t="e">
        <f t="shared" si="538"/>
        <v>#DIV/0!</v>
      </c>
      <c r="AB179" s="58" t="e">
        <f t="shared" si="539"/>
        <v>#DIV/0!</v>
      </c>
      <c r="AG179" s="92">
        <f t="shared" si="540"/>
        <v>0</v>
      </c>
      <c r="AH179" s="84">
        <v>100</v>
      </c>
      <c r="AI179" s="23" t="e">
        <f t="shared" si="132"/>
        <v>#DIV/0!</v>
      </c>
      <c r="AJ179" s="23" t="e">
        <f t="shared" si="133"/>
        <v>#DIV/0!</v>
      </c>
      <c r="AK179" s="23" t="e">
        <f t="shared" si="130"/>
        <v>#DIV/0!</v>
      </c>
      <c r="AL179" s="23">
        <v>0</v>
      </c>
      <c r="AM179" s="23" t="e">
        <f t="shared" si="143"/>
        <v>#DIV/0!</v>
      </c>
      <c r="AN179" s="23" t="e">
        <f t="shared" si="129"/>
        <v>#DIV/0!</v>
      </c>
      <c r="AO179" s="23" t="e">
        <f t="shared" si="126"/>
        <v>#DIV/0!</v>
      </c>
    </row>
    <row r="180" spans="1:51" x14ac:dyDescent="0.45">
      <c r="A180" s="49" t="s">
        <v>152</v>
      </c>
      <c r="B180" s="3" t="s">
        <v>36</v>
      </c>
      <c r="C180" s="14" t="e">
        <f t="shared" si="334"/>
        <v>#DIV/0!</v>
      </c>
      <c r="D180" s="81" t="e">
        <f t="shared" si="437"/>
        <v>#DIV/0!</v>
      </c>
      <c r="E180" s="101"/>
      <c r="F180" s="101"/>
      <c r="G180" s="15" t="e">
        <f t="shared" si="125"/>
        <v>#DIV/0!</v>
      </c>
      <c r="H180" s="15" t="e">
        <f t="shared" si="0"/>
        <v>#DIV/0!</v>
      </c>
      <c r="I180" s="15" t="e">
        <f t="shared" si="532"/>
        <v>#DIV/0!</v>
      </c>
      <c r="J180" s="58" t="e">
        <f t="shared" si="533"/>
        <v>#DIV/0!</v>
      </c>
      <c r="K180" s="101"/>
      <c r="L180" s="101"/>
      <c r="M180" s="15" t="e">
        <f t="shared" si="72"/>
        <v>#DIV/0!</v>
      </c>
      <c r="N180" s="15" t="e">
        <f t="shared" si="71"/>
        <v>#DIV/0!</v>
      </c>
      <c r="O180" s="15" t="e">
        <f t="shared" si="534"/>
        <v>#DIV/0!</v>
      </c>
      <c r="P180" s="58" t="e">
        <f t="shared" si="535"/>
        <v>#DIV/0!</v>
      </c>
      <c r="Q180" s="101"/>
      <c r="R180" s="101"/>
      <c r="S180" s="15" t="e">
        <f t="shared" si="42"/>
        <v>#DIV/0!</v>
      </c>
      <c r="T180" s="15" t="e">
        <f t="shared" si="40"/>
        <v>#DIV/0!</v>
      </c>
      <c r="U180" s="15" t="e">
        <f t="shared" si="536"/>
        <v>#DIV/0!</v>
      </c>
      <c r="V180" s="58" t="e">
        <f t="shared" si="537"/>
        <v>#DIV/0!</v>
      </c>
      <c r="W180" s="101"/>
      <c r="X180" s="101"/>
      <c r="Y180" s="15" t="e">
        <f t="shared" si="68"/>
        <v>#DIV/0!</v>
      </c>
      <c r="Z180" s="15" t="e">
        <f t="shared" si="69"/>
        <v>#DIV/0!</v>
      </c>
      <c r="AA180" s="15" t="e">
        <f t="shared" si="538"/>
        <v>#DIV/0!</v>
      </c>
      <c r="AB180" s="58" t="e">
        <f t="shared" si="539"/>
        <v>#DIV/0!</v>
      </c>
      <c r="AG180" s="92" t="str">
        <f t="shared" si="540"/>
        <v>Wnt1</v>
      </c>
      <c r="AH180" s="84">
        <v>100</v>
      </c>
      <c r="AI180" s="23" t="e">
        <f t="shared" si="132"/>
        <v>#DIV/0!</v>
      </c>
      <c r="AJ180" s="23" t="e">
        <f t="shared" si="133"/>
        <v>#DIV/0!</v>
      </c>
      <c r="AK180" s="23" t="e">
        <f t="shared" si="130"/>
        <v>#DIV/0!</v>
      </c>
      <c r="AL180" s="23">
        <v>0</v>
      </c>
      <c r="AM180" s="23" t="e">
        <f t="shared" si="143"/>
        <v>#DIV/0!</v>
      </c>
      <c r="AN180" s="23" t="e">
        <f t="shared" si="129"/>
        <v>#DIV/0!</v>
      </c>
      <c r="AO180" s="23" t="e">
        <f t="shared" si="126"/>
        <v>#DIV/0!</v>
      </c>
      <c r="AQ180" s="41"/>
    </row>
    <row r="181" spans="1:51" x14ac:dyDescent="0.45">
      <c r="B181" s="3" t="s">
        <v>37</v>
      </c>
      <c r="C181" s="14" t="e">
        <f t="shared" si="334"/>
        <v>#DIV/0!</v>
      </c>
      <c r="D181" s="81" t="e">
        <f t="shared" si="437"/>
        <v>#DIV/0!</v>
      </c>
      <c r="E181" s="101"/>
      <c r="F181" s="101"/>
      <c r="G181" s="15" t="e">
        <f t="shared" si="125"/>
        <v>#DIV/0!</v>
      </c>
      <c r="H181" s="15" t="e">
        <f t="shared" si="0"/>
        <v>#DIV/0!</v>
      </c>
      <c r="I181" s="15" t="e">
        <f t="shared" si="532"/>
        <v>#DIV/0!</v>
      </c>
      <c r="J181" s="58" t="e">
        <f t="shared" si="533"/>
        <v>#DIV/0!</v>
      </c>
      <c r="K181" s="101"/>
      <c r="L181" s="101"/>
      <c r="M181" s="15" t="e">
        <f t="shared" si="72"/>
        <v>#DIV/0!</v>
      </c>
      <c r="N181" s="15" t="e">
        <f t="shared" si="71"/>
        <v>#DIV/0!</v>
      </c>
      <c r="O181" s="15" t="e">
        <f t="shared" si="534"/>
        <v>#DIV/0!</v>
      </c>
      <c r="P181" s="58" t="e">
        <f t="shared" si="535"/>
        <v>#DIV/0!</v>
      </c>
      <c r="Q181" s="101"/>
      <c r="R181" s="101"/>
      <c r="S181" s="15" t="e">
        <f t="shared" si="42"/>
        <v>#DIV/0!</v>
      </c>
      <c r="T181" s="15" t="e">
        <f t="shared" si="40"/>
        <v>#DIV/0!</v>
      </c>
      <c r="U181" s="15" t="e">
        <f t="shared" si="536"/>
        <v>#DIV/0!</v>
      </c>
      <c r="V181" s="58" t="e">
        <f t="shared" si="537"/>
        <v>#DIV/0!</v>
      </c>
      <c r="W181" s="101"/>
      <c r="X181" s="101"/>
      <c r="Y181" s="15" t="e">
        <f t="shared" si="68"/>
        <v>#DIV/0!</v>
      </c>
      <c r="Z181" s="15" t="e">
        <f t="shared" si="69"/>
        <v>#DIV/0!</v>
      </c>
      <c r="AA181" s="15" t="e">
        <f t="shared" si="538"/>
        <v>#DIV/0!</v>
      </c>
      <c r="AB181" s="58" t="e">
        <f t="shared" si="539"/>
        <v>#DIV/0!</v>
      </c>
      <c r="AG181" s="92" t="str">
        <f t="shared" si="540"/>
        <v>APC</v>
      </c>
      <c r="AH181" s="84">
        <v>100</v>
      </c>
      <c r="AI181" s="23" t="e">
        <f t="shared" si="132"/>
        <v>#DIV/0!</v>
      </c>
      <c r="AJ181" s="23" t="e">
        <f t="shared" si="133"/>
        <v>#DIV/0!</v>
      </c>
      <c r="AK181" s="23" t="e">
        <f t="shared" si="130"/>
        <v>#DIV/0!</v>
      </c>
      <c r="AL181" s="23">
        <v>0</v>
      </c>
      <c r="AM181" s="23" t="e">
        <f t="shared" si="143"/>
        <v>#DIV/0!</v>
      </c>
      <c r="AN181" s="23" t="e">
        <f t="shared" si="129"/>
        <v>#DIV/0!</v>
      </c>
      <c r="AO181" s="23" t="e">
        <f t="shared" si="126"/>
        <v>#DIV/0!</v>
      </c>
      <c r="AQ181" s="41"/>
    </row>
    <row r="182" spans="1:51" x14ac:dyDescent="0.45">
      <c r="B182" s="3" t="s">
        <v>38</v>
      </c>
      <c r="C182" s="14" t="e">
        <f t="shared" si="334"/>
        <v>#DIV/0!</v>
      </c>
      <c r="D182" s="81" t="e">
        <f t="shared" si="437"/>
        <v>#DIV/0!</v>
      </c>
      <c r="E182" s="101"/>
      <c r="F182" s="101"/>
      <c r="G182" s="15" t="e">
        <f t="shared" si="125"/>
        <v>#DIV/0!</v>
      </c>
      <c r="H182" s="15" t="e">
        <f t="shared" si="0"/>
        <v>#DIV/0!</v>
      </c>
      <c r="I182" s="15" t="e">
        <f t="shared" si="532"/>
        <v>#DIV/0!</v>
      </c>
      <c r="J182" s="58" t="e">
        <f t="shared" si="533"/>
        <v>#DIV/0!</v>
      </c>
      <c r="K182" s="101"/>
      <c r="L182" s="101"/>
      <c r="M182" s="15" t="e">
        <f t="shared" si="72"/>
        <v>#DIV/0!</v>
      </c>
      <c r="N182" s="15" t="e">
        <f t="shared" si="71"/>
        <v>#DIV/0!</v>
      </c>
      <c r="O182" s="15" t="e">
        <f t="shared" si="534"/>
        <v>#DIV/0!</v>
      </c>
      <c r="P182" s="58" t="e">
        <f t="shared" si="535"/>
        <v>#DIV/0!</v>
      </c>
      <c r="Q182" s="101"/>
      <c r="R182" s="101"/>
      <c r="S182" s="15" t="e">
        <f t="shared" si="42"/>
        <v>#DIV/0!</v>
      </c>
      <c r="T182" s="15" t="e">
        <f t="shared" si="40"/>
        <v>#DIV/0!</v>
      </c>
      <c r="U182" s="15" t="e">
        <f t="shared" si="536"/>
        <v>#DIV/0!</v>
      </c>
      <c r="V182" s="58" t="e">
        <f t="shared" si="537"/>
        <v>#DIV/0!</v>
      </c>
      <c r="W182" s="101"/>
      <c r="X182" s="101"/>
      <c r="Y182" s="15" t="e">
        <f t="shared" si="68"/>
        <v>#DIV/0!</v>
      </c>
      <c r="Z182" s="15" t="e">
        <f t="shared" si="69"/>
        <v>#DIV/0!</v>
      </c>
      <c r="AA182" s="15" t="e">
        <f t="shared" si="538"/>
        <v>#DIV/0!</v>
      </c>
      <c r="AB182" s="58" t="e">
        <f t="shared" si="539"/>
        <v>#DIV/0!</v>
      </c>
      <c r="AG182" s="92" t="str">
        <f t="shared" si="540"/>
        <v>β-catenin</v>
      </c>
      <c r="AH182" s="84">
        <v>100</v>
      </c>
      <c r="AI182" s="23" t="e">
        <f t="shared" si="132"/>
        <v>#DIV/0!</v>
      </c>
      <c r="AJ182" s="23" t="e">
        <f t="shared" si="133"/>
        <v>#DIV/0!</v>
      </c>
      <c r="AK182" s="23" t="e">
        <f t="shared" si="130"/>
        <v>#DIV/0!</v>
      </c>
      <c r="AL182" s="23">
        <v>0</v>
      </c>
      <c r="AM182" s="23" t="e">
        <f t="shared" si="143"/>
        <v>#DIV/0!</v>
      </c>
      <c r="AN182" s="23" t="e">
        <f t="shared" si="129"/>
        <v>#DIV/0!</v>
      </c>
      <c r="AO182" s="23" t="e">
        <f t="shared" si="126"/>
        <v>#DIV/0!</v>
      </c>
      <c r="AQ182" s="41"/>
    </row>
    <row r="183" spans="1:51" x14ac:dyDescent="0.45">
      <c r="B183" s="2" t="s">
        <v>39</v>
      </c>
      <c r="C183" s="14" t="e">
        <f t="shared" si="334"/>
        <v>#DIV/0!</v>
      </c>
      <c r="D183" s="81" t="e">
        <f t="shared" si="437"/>
        <v>#DIV/0!</v>
      </c>
      <c r="E183" s="101"/>
      <c r="F183" s="101"/>
      <c r="G183" s="15" t="e">
        <f t="shared" si="125"/>
        <v>#DIV/0!</v>
      </c>
      <c r="H183" s="15" t="e">
        <f t="shared" si="0"/>
        <v>#DIV/0!</v>
      </c>
      <c r="I183" s="15" t="e">
        <f t="shared" si="532"/>
        <v>#DIV/0!</v>
      </c>
      <c r="J183" s="58" t="e">
        <f t="shared" si="533"/>
        <v>#DIV/0!</v>
      </c>
      <c r="K183" s="101"/>
      <c r="L183" s="101"/>
      <c r="M183" s="15" t="e">
        <f t="shared" si="72"/>
        <v>#DIV/0!</v>
      </c>
      <c r="N183" s="15" t="e">
        <f t="shared" si="71"/>
        <v>#DIV/0!</v>
      </c>
      <c r="O183" s="15" t="e">
        <f t="shared" si="534"/>
        <v>#DIV/0!</v>
      </c>
      <c r="P183" s="58" t="e">
        <f t="shared" si="535"/>
        <v>#DIV/0!</v>
      </c>
      <c r="Q183" s="101"/>
      <c r="R183" s="101"/>
      <c r="S183" s="15" t="e">
        <f t="shared" si="42"/>
        <v>#DIV/0!</v>
      </c>
      <c r="T183" s="15" t="e">
        <f t="shared" si="40"/>
        <v>#DIV/0!</v>
      </c>
      <c r="U183" s="15" t="e">
        <f t="shared" si="536"/>
        <v>#DIV/0!</v>
      </c>
      <c r="V183" s="58" t="e">
        <f t="shared" si="537"/>
        <v>#DIV/0!</v>
      </c>
      <c r="W183" s="101"/>
      <c r="X183" s="101"/>
      <c r="Y183" s="15" t="e">
        <f t="shared" si="68"/>
        <v>#DIV/0!</v>
      </c>
      <c r="Z183" s="15" t="e">
        <f t="shared" si="69"/>
        <v>#DIV/0!</v>
      </c>
      <c r="AA183" s="15" t="e">
        <f t="shared" si="538"/>
        <v>#DIV/0!</v>
      </c>
      <c r="AB183" s="58" t="e">
        <f t="shared" si="539"/>
        <v>#DIV/0!</v>
      </c>
      <c r="AG183" s="92" t="str">
        <f t="shared" si="540"/>
        <v>snail</v>
      </c>
      <c r="AH183" s="84">
        <v>100</v>
      </c>
      <c r="AI183" s="23" t="e">
        <f t="shared" si="132"/>
        <v>#DIV/0!</v>
      </c>
      <c r="AJ183" s="23" t="e">
        <f t="shared" si="133"/>
        <v>#DIV/0!</v>
      </c>
      <c r="AK183" s="23" t="e">
        <f t="shared" si="130"/>
        <v>#DIV/0!</v>
      </c>
      <c r="AL183" s="23">
        <v>0</v>
      </c>
      <c r="AM183" s="23" t="e">
        <f t="shared" si="143"/>
        <v>#DIV/0!</v>
      </c>
      <c r="AN183" s="23" t="e">
        <f t="shared" si="129"/>
        <v>#DIV/0!</v>
      </c>
      <c r="AO183" s="23" t="e">
        <f t="shared" si="126"/>
        <v>#DIV/0!</v>
      </c>
    </row>
    <row r="184" spans="1:51" x14ac:dyDescent="0.45">
      <c r="B184" s="2" t="s">
        <v>11</v>
      </c>
      <c r="C184" s="14" t="e">
        <f t="shared" si="334"/>
        <v>#DIV/0!</v>
      </c>
      <c r="D184" s="81" t="e">
        <f t="shared" si="437"/>
        <v>#DIV/0!</v>
      </c>
      <c r="E184" s="101"/>
      <c r="F184" s="101"/>
      <c r="G184" s="15" t="e">
        <f t="shared" si="125"/>
        <v>#DIV/0!</v>
      </c>
      <c r="H184" s="15" t="e">
        <f t="shared" si="0"/>
        <v>#DIV/0!</v>
      </c>
      <c r="I184" s="15" t="e">
        <f t="shared" si="532"/>
        <v>#DIV/0!</v>
      </c>
      <c r="J184" s="58" t="e">
        <f t="shared" si="533"/>
        <v>#DIV/0!</v>
      </c>
      <c r="K184" s="101"/>
      <c r="L184" s="101"/>
      <c r="M184" s="15" t="e">
        <f t="shared" si="72"/>
        <v>#DIV/0!</v>
      </c>
      <c r="N184" s="15" t="e">
        <f t="shared" si="71"/>
        <v>#DIV/0!</v>
      </c>
      <c r="O184" s="15" t="e">
        <f t="shared" si="534"/>
        <v>#DIV/0!</v>
      </c>
      <c r="P184" s="58" t="e">
        <f t="shared" si="535"/>
        <v>#DIV/0!</v>
      </c>
      <c r="Q184" s="101"/>
      <c r="R184" s="101"/>
      <c r="S184" s="15" t="e">
        <f t="shared" si="42"/>
        <v>#DIV/0!</v>
      </c>
      <c r="T184" s="15" t="e">
        <f t="shared" si="40"/>
        <v>#DIV/0!</v>
      </c>
      <c r="U184" s="15" t="e">
        <f t="shared" si="536"/>
        <v>#DIV/0!</v>
      </c>
      <c r="V184" s="58" t="e">
        <f t="shared" si="537"/>
        <v>#DIV/0!</v>
      </c>
      <c r="W184" s="101"/>
      <c r="X184" s="101"/>
      <c r="Y184" s="15" t="e">
        <f t="shared" si="68"/>
        <v>#DIV/0!</v>
      </c>
      <c r="Z184" s="15" t="e">
        <f t="shared" si="69"/>
        <v>#DIV/0!</v>
      </c>
      <c r="AA184" s="15" t="e">
        <f t="shared" si="538"/>
        <v>#DIV/0!</v>
      </c>
      <c r="AB184" s="58" t="e">
        <f t="shared" si="539"/>
        <v>#DIV/0!</v>
      </c>
      <c r="AG184" s="92" t="str">
        <f t="shared" si="540"/>
        <v>TCF-1</v>
      </c>
      <c r="AH184" s="84">
        <v>100</v>
      </c>
      <c r="AI184" s="23" t="e">
        <f t="shared" si="132"/>
        <v>#DIV/0!</v>
      </c>
      <c r="AJ184" s="23" t="e">
        <f t="shared" si="133"/>
        <v>#DIV/0!</v>
      </c>
      <c r="AK184" s="23" t="e">
        <f t="shared" si="130"/>
        <v>#DIV/0!</v>
      </c>
      <c r="AL184" s="23">
        <v>0</v>
      </c>
      <c r="AM184" s="23" t="e">
        <f t="shared" si="143"/>
        <v>#DIV/0!</v>
      </c>
      <c r="AN184" s="23" t="e">
        <f t="shared" si="129"/>
        <v>#DIV/0!</v>
      </c>
      <c r="AO184" s="23" t="e">
        <f t="shared" si="126"/>
        <v>#DIV/0!</v>
      </c>
    </row>
    <row r="185" spans="1:51" x14ac:dyDescent="0.45">
      <c r="B185" s="2"/>
      <c r="C185" s="14" t="e">
        <f t="shared" si="334"/>
        <v>#DIV/0!</v>
      </c>
      <c r="D185" s="81" t="e">
        <f t="shared" si="437"/>
        <v>#DIV/0!</v>
      </c>
      <c r="E185" s="101"/>
      <c r="F185" s="101"/>
      <c r="G185" s="15" t="e">
        <f t="shared" si="125"/>
        <v>#DIV/0!</v>
      </c>
      <c r="H185" s="15" t="e">
        <f t="shared" si="0"/>
        <v>#DIV/0!</v>
      </c>
      <c r="I185" s="15" t="e">
        <f t="shared" si="532"/>
        <v>#DIV/0!</v>
      </c>
      <c r="J185" s="58" t="e">
        <f t="shared" si="533"/>
        <v>#DIV/0!</v>
      </c>
      <c r="K185" s="101"/>
      <c r="L185" s="101"/>
      <c r="M185" s="15" t="e">
        <f t="shared" si="72"/>
        <v>#DIV/0!</v>
      </c>
      <c r="N185" s="15" t="e">
        <f t="shared" si="71"/>
        <v>#DIV/0!</v>
      </c>
      <c r="O185" s="15" t="e">
        <f t="shared" si="534"/>
        <v>#DIV/0!</v>
      </c>
      <c r="P185" s="58" t="e">
        <f t="shared" si="535"/>
        <v>#DIV/0!</v>
      </c>
      <c r="Q185" s="101"/>
      <c r="R185" s="101"/>
      <c r="S185" s="15" t="e">
        <f t="shared" si="42"/>
        <v>#DIV/0!</v>
      </c>
      <c r="T185" s="15" t="e">
        <f t="shared" si="40"/>
        <v>#DIV/0!</v>
      </c>
      <c r="U185" s="15" t="e">
        <f t="shared" si="536"/>
        <v>#DIV/0!</v>
      </c>
      <c r="V185" s="58" t="e">
        <f t="shared" si="537"/>
        <v>#DIV/0!</v>
      </c>
      <c r="W185" s="101"/>
      <c r="X185" s="101"/>
      <c r="Y185" s="15" t="e">
        <f t="shared" si="68"/>
        <v>#DIV/0!</v>
      </c>
      <c r="Z185" s="15" t="e">
        <f t="shared" si="69"/>
        <v>#DIV/0!</v>
      </c>
      <c r="AA185" s="15" t="e">
        <f t="shared" si="538"/>
        <v>#DIV/0!</v>
      </c>
      <c r="AB185" s="58" t="e">
        <f t="shared" si="539"/>
        <v>#DIV/0!</v>
      </c>
      <c r="AG185" s="92">
        <f t="shared" si="540"/>
        <v>0</v>
      </c>
      <c r="AH185" s="84">
        <v>100</v>
      </c>
      <c r="AI185" s="23" t="e">
        <f t="shared" si="132"/>
        <v>#DIV/0!</v>
      </c>
      <c r="AJ185" s="23" t="e">
        <f t="shared" si="133"/>
        <v>#DIV/0!</v>
      </c>
      <c r="AK185" s="23" t="e">
        <f t="shared" si="130"/>
        <v>#DIV/0!</v>
      </c>
      <c r="AL185" s="23">
        <v>0</v>
      </c>
      <c r="AM185" s="23" t="e">
        <f t="shared" si="143"/>
        <v>#DIV/0!</v>
      </c>
      <c r="AN185" s="23" t="e">
        <f t="shared" si="129"/>
        <v>#DIV/0!</v>
      </c>
      <c r="AO185" s="23" t="e">
        <f t="shared" si="126"/>
        <v>#DIV/0!</v>
      </c>
    </row>
    <row r="186" spans="1:51" x14ac:dyDescent="0.45">
      <c r="B186" s="2"/>
      <c r="C186" s="14" t="e">
        <f t="shared" si="334"/>
        <v>#DIV/0!</v>
      </c>
      <c r="D186" s="81" t="e">
        <f t="shared" si="437"/>
        <v>#DIV/0!</v>
      </c>
      <c r="E186" s="101"/>
      <c r="F186" s="101"/>
      <c r="G186" s="15" t="e">
        <f t="shared" si="125"/>
        <v>#DIV/0!</v>
      </c>
      <c r="H186" s="15" t="e">
        <f t="shared" ref="H186:H193" si="586">STDEV(E186:F186)</f>
        <v>#DIV/0!</v>
      </c>
      <c r="I186" s="15" t="e">
        <f t="shared" si="532"/>
        <v>#DIV/0!</v>
      </c>
      <c r="J186" s="58" t="e">
        <f t="shared" si="533"/>
        <v>#DIV/0!</v>
      </c>
      <c r="K186" s="101"/>
      <c r="L186" s="101"/>
      <c r="M186" s="15" t="e">
        <f t="shared" si="72"/>
        <v>#DIV/0!</v>
      </c>
      <c r="N186" s="15" t="e">
        <f t="shared" si="71"/>
        <v>#DIV/0!</v>
      </c>
      <c r="O186" s="15" t="e">
        <f t="shared" si="534"/>
        <v>#DIV/0!</v>
      </c>
      <c r="P186" s="58" t="e">
        <f t="shared" si="535"/>
        <v>#DIV/0!</v>
      </c>
      <c r="Q186" s="101"/>
      <c r="R186" s="101"/>
      <c r="S186" s="15" t="e">
        <f t="shared" si="42"/>
        <v>#DIV/0!</v>
      </c>
      <c r="T186" s="15" t="e">
        <f t="shared" si="40"/>
        <v>#DIV/0!</v>
      </c>
      <c r="U186" s="15" t="e">
        <f t="shared" si="536"/>
        <v>#DIV/0!</v>
      </c>
      <c r="V186" s="58" t="e">
        <f t="shared" si="537"/>
        <v>#DIV/0!</v>
      </c>
      <c r="W186" s="101"/>
      <c r="X186" s="101"/>
      <c r="Y186" s="15" t="e">
        <f t="shared" si="68"/>
        <v>#DIV/0!</v>
      </c>
      <c r="Z186" s="15" t="e">
        <f t="shared" si="69"/>
        <v>#DIV/0!</v>
      </c>
      <c r="AA186" s="15" t="e">
        <f t="shared" si="538"/>
        <v>#DIV/0!</v>
      </c>
      <c r="AB186" s="58" t="e">
        <f t="shared" si="539"/>
        <v>#DIV/0!</v>
      </c>
      <c r="AG186" s="92">
        <f t="shared" si="540"/>
        <v>0</v>
      </c>
      <c r="AH186" s="84">
        <v>100</v>
      </c>
      <c r="AI186" s="23" t="e">
        <f t="shared" si="132"/>
        <v>#DIV/0!</v>
      </c>
      <c r="AJ186" s="23" t="e">
        <f t="shared" si="133"/>
        <v>#DIV/0!</v>
      </c>
      <c r="AK186" s="23" t="e">
        <f t="shared" si="130"/>
        <v>#DIV/0!</v>
      </c>
      <c r="AL186" s="23">
        <v>0</v>
      </c>
      <c r="AM186" s="23" t="e">
        <f t="shared" si="143"/>
        <v>#DIV/0!</v>
      </c>
      <c r="AN186" s="23" t="e">
        <f t="shared" si="129"/>
        <v>#DIV/0!</v>
      </c>
      <c r="AO186" s="23" t="e">
        <f t="shared" si="126"/>
        <v>#DIV/0!</v>
      </c>
    </row>
    <row r="187" spans="1:51" s="5" customFormat="1" x14ac:dyDescent="0.45">
      <c r="A187" s="49" t="s">
        <v>153</v>
      </c>
      <c r="B187" s="5" t="s">
        <v>258</v>
      </c>
      <c r="C187" s="14">
        <f t="shared" si="334"/>
        <v>148.16499999999999</v>
      </c>
      <c r="D187" s="81">
        <f t="shared" si="437"/>
        <v>177.79799999999997</v>
      </c>
      <c r="E187" s="52">
        <f t="shared" ref="E187:AO187" si="587">AVERAGE(E188:E189)</f>
        <v>360.45000000000005</v>
      </c>
      <c r="F187" s="52">
        <f t="shared" si="587"/>
        <v>364.15</v>
      </c>
      <c r="G187" s="52">
        <f t="shared" si="587"/>
        <v>362.3</v>
      </c>
      <c r="H187" s="52">
        <f t="shared" si="587"/>
        <v>8.4145706961199203</v>
      </c>
      <c r="I187" s="52">
        <f t="shared" si="532"/>
        <v>16.534842001059459</v>
      </c>
      <c r="J187" s="52">
        <f t="shared" si="533"/>
        <v>1.5272079523442486</v>
      </c>
      <c r="K187" s="52">
        <f t="shared" si="587"/>
        <v>383.95000000000005</v>
      </c>
      <c r="L187" s="52">
        <f t="shared" si="587"/>
        <v>361.8</v>
      </c>
      <c r="M187" s="52">
        <f t="shared" si="587"/>
        <v>372.875</v>
      </c>
      <c r="N187" s="52">
        <f t="shared" si="587"/>
        <v>15.662415203282031</v>
      </c>
      <c r="O187" s="52">
        <f t="shared" si="534"/>
        <v>16.851587462313454</v>
      </c>
      <c r="P187" s="52">
        <f t="shared" si="535"/>
        <v>2.7206897469834157</v>
      </c>
      <c r="Q187" s="52">
        <f t="shared" si="587"/>
        <v>401.65</v>
      </c>
      <c r="R187" s="52">
        <f t="shared" si="587"/>
        <v>373.95</v>
      </c>
      <c r="S187" s="52">
        <f t="shared" si="587"/>
        <v>387.79999999999995</v>
      </c>
      <c r="T187" s="52">
        <f t="shared" si="587"/>
        <v>19.586857838867381</v>
      </c>
      <c r="U187" s="52">
        <f t="shared" si="536"/>
        <v>17.288753569878885</v>
      </c>
      <c r="V187" s="52">
        <f t="shared" si="537"/>
        <v>3.2244923859970367</v>
      </c>
      <c r="W187" s="52">
        <f t="shared" si="587"/>
        <v>355.3</v>
      </c>
      <c r="X187" s="52">
        <f t="shared" si="587"/>
        <v>362.05</v>
      </c>
      <c r="Y187" s="52">
        <f t="shared" si="587"/>
        <v>358.67500000000001</v>
      </c>
      <c r="Z187" s="52">
        <f t="shared" si="587"/>
        <v>16.793786053180504</v>
      </c>
      <c r="AA187" s="52">
        <f t="shared" si="538"/>
        <v>16.424859207920171</v>
      </c>
      <c r="AB187" s="52">
        <f t="shared" si="539"/>
        <v>3.0655545153805632</v>
      </c>
      <c r="AC187" s="52" t="e">
        <f t="shared" si="587"/>
        <v>#DIV/0!</v>
      </c>
      <c r="AD187" s="46"/>
      <c r="AE187" s="46"/>
      <c r="AF187" s="94"/>
      <c r="AG187" s="93" t="str">
        <f t="shared" si="540"/>
        <v>p53</v>
      </c>
      <c r="AH187" s="87">
        <f t="shared" si="587"/>
        <v>100</v>
      </c>
      <c r="AI187" s="52">
        <f t="shared" si="587"/>
        <v>101.95040665324055</v>
      </c>
      <c r="AJ187" s="52">
        <f t="shared" si="587"/>
        <v>104.59564767088042</v>
      </c>
      <c r="AK187" s="52">
        <f t="shared" si="587"/>
        <v>99.275247356949706</v>
      </c>
      <c r="AL187" s="52">
        <f t="shared" si="587"/>
        <v>0</v>
      </c>
      <c r="AM187" s="52">
        <f t="shared" si="587"/>
        <v>2.1271513364108912</v>
      </c>
      <c r="AN187" s="52">
        <f t="shared" si="587"/>
        <v>2.3705797657345</v>
      </c>
      <c r="AO187" s="52">
        <f t="shared" si="587"/>
        <v>2.2807904152565399</v>
      </c>
      <c r="AQ187" s="47"/>
      <c r="AR187" s="52"/>
      <c r="AS187" s="52"/>
      <c r="AT187" s="52"/>
      <c r="AU187" s="52"/>
      <c r="AV187" s="52"/>
      <c r="AW187" s="52"/>
      <c r="AX187" s="52"/>
      <c r="AY187" s="52"/>
    </row>
    <row r="188" spans="1:51" outlineLevel="1" x14ac:dyDescent="0.45">
      <c r="B188" s="3" t="s">
        <v>110</v>
      </c>
      <c r="C188" s="14">
        <f t="shared" si="334"/>
        <v>149.02499999999998</v>
      </c>
      <c r="D188" s="81">
        <f t="shared" si="437"/>
        <v>178.82999999999996</v>
      </c>
      <c r="E188" s="101">
        <v>374.1</v>
      </c>
      <c r="F188" s="101">
        <v>365.9</v>
      </c>
      <c r="G188" s="15">
        <f t="shared" si="125"/>
        <v>370</v>
      </c>
      <c r="H188" s="15">
        <f t="shared" si="586"/>
        <v>5.7982756057297218</v>
      </c>
      <c r="I188" s="15">
        <f t="shared" si="532"/>
        <v>16.750671628325833</v>
      </c>
      <c r="J188" s="58">
        <f t="shared" si="533"/>
        <v>1.027964058173362</v>
      </c>
      <c r="K188" s="101">
        <v>374.3</v>
      </c>
      <c r="L188" s="101">
        <v>354.3</v>
      </c>
      <c r="M188" s="15">
        <f t="shared" si="72"/>
        <v>364.3</v>
      </c>
      <c r="N188" s="15">
        <f t="shared" si="71"/>
        <v>14.142135623730951</v>
      </c>
      <c r="O188" s="15">
        <f t="shared" si="534"/>
        <v>16.579656208739674</v>
      </c>
      <c r="P188" s="58">
        <f t="shared" si="535"/>
        <v>2.5401122544688222</v>
      </c>
      <c r="Q188" s="101">
        <v>390.6</v>
      </c>
      <c r="R188" s="101">
        <v>370.2</v>
      </c>
      <c r="S188" s="15">
        <f t="shared" si="42"/>
        <v>380.4</v>
      </c>
      <c r="T188" s="15">
        <f t="shared" si="40"/>
        <v>14.424978336205594</v>
      </c>
      <c r="U188" s="15">
        <f t="shared" si="536"/>
        <v>17.05828244577982</v>
      </c>
      <c r="V188" s="58">
        <f t="shared" si="537"/>
        <v>2.4486665406101116</v>
      </c>
      <c r="W188" s="101">
        <v>360.3</v>
      </c>
      <c r="X188" s="101">
        <v>390.8</v>
      </c>
      <c r="Y188" s="15">
        <f t="shared" si="68"/>
        <v>375.55</v>
      </c>
      <c r="Z188" s="15">
        <f t="shared" si="69"/>
        <v>21.5667568261897</v>
      </c>
      <c r="AA188" s="15">
        <f t="shared" si="538"/>
        <v>16.915525413063587</v>
      </c>
      <c r="AB188" s="58">
        <f t="shared" si="539"/>
        <v>3.7001765980134516</v>
      </c>
      <c r="AG188" s="92" t="str">
        <f t="shared" si="540"/>
        <v>p53</v>
      </c>
      <c r="AH188" s="84">
        <v>100</v>
      </c>
      <c r="AI188" s="23">
        <f t="shared" si="132"/>
        <v>98.979053357496625</v>
      </c>
      <c r="AJ188" s="23">
        <f t="shared" si="133"/>
        <v>101.83640885738461</v>
      </c>
      <c r="AK188" s="23">
        <f t="shared" si="130"/>
        <v>100.98416223776354</v>
      </c>
      <c r="AL188" s="23">
        <v>0</v>
      </c>
      <c r="AM188" s="23">
        <f t="shared" si="143"/>
        <v>1.7840381563210921</v>
      </c>
      <c r="AN188" s="23">
        <f t="shared" si="129"/>
        <v>1.7383152993917368</v>
      </c>
      <c r="AO188" s="23">
        <f t="shared" si="126"/>
        <v>2.3640703280934066</v>
      </c>
      <c r="AQ188" s="41"/>
    </row>
    <row r="189" spans="1:51" outlineLevel="1" x14ac:dyDescent="0.45">
      <c r="B189" s="3" t="s">
        <v>135</v>
      </c>
      <c r="C189" s="14">
        <f t="shared" si="334"/>
        <v>147.30500000000001</v>
      </c>
      <c r="D189" s="81">
        <f t="shared" si="437"/>
        <v>176.76599999999999</v>
      </c>
      <c r="E189" s="101">
        <v>346.8</v>
      </c>
      <c r="F189" s="101">
        <v>362.4</v>
      </c>
      <c r="G189" s="15">
        <f t="shared" si="125"/>
        <v>354.6</v>
      </c>
      <c r="H189" s="15">
        <f t="shared" si="586"/>
        <v>11.030865786510118</v>
      </c>
      <c r="I189" s="15">
        <f t="shared" si="532"/>
        <v>16.316157635914163</v>
      </c>
      <c r="J189" s="58">
        <f t="shared" si="533"/>
        <v>2.0507529374202189</v>
      </c>
      <c r="K189" s="101">
        <v>393.6</v>
      </c>
      <c r="L189" s="101">
        <v>369.3</v>
      </c>
      <c r="M189" s="15">
        <f t="shared" si="72"/>
        <v>381.45000000000005</v>
      </c>
      <c r="N189" s="15">
        <f t="shared" si="71"/>
        <v>17.18269478283311</v>
      </c>
      <c r="O189" s="15">
        <f t="shared" si="534"/>
        <v>17.119199747651759</v>
      </c>
      <c r="P189" s="58">
        <f t="shared" si="535"/>
        <v>2.8897760955811624</v>
      </c>
      <c r="Q189" s="101">
        <v>412.7</v>
      </c>
      <c r="R189" s="101">
        <v>377.7</v>
      </c>
      <c r="S189" s="15">
        <f t="shared" si="42"/>
        <v>395.2</v>
      </c>
      <c r="T189" s="15">
        <f t="shared" si="40"/>
        <v>24.748737341529164</v>
      </c>
      <c r="U189" s="15">
        <f t="shared" si="536"/>
        <v>17.516192508647535</v>
      </c>
      <c r="V189" s="58">
        <f t="shared" si="537"/>
        <v>3.9549355267343071</v>
      </c>
      <c r="W189" s="101">
        <v>350.3</v>
      </c>
      <c r="X189" s="101">
        <v>333.3</v>
      </c>
      <c r="Y189" s="15">
        <f t="shared" si="68"/>
        <v>341.8</v>
      </c>
      <c r="Z189" s="15">
        <f t="shared" si="69"/>
        <v>12.020815280171307</v>
      </c>
      <c r="AA189" s="15">
        <f t="shared" si="538"/>
        <v>15.91907660638644</v>
      </c>
      <c r="AB189" s="58">
        <f t="shared" si="539"/>
        <v>2.3442680674191285</v>
      </c>
      <c r="AG189" s="92" t="str">
        <f t="shared" si="540"/>
        <v>p53-1</v>
      </c>
      <c r="AH189" s="84">
        <v>100</v>
      </c>
      <c r="AI189" s="23">
        <f t="shared" si="132"/>
        <v>104.92175994898447</v>
      </c>
      <c r="AJ189" s="23">
        <f t="shared" si="133"/>
        <v>107.35488648437624</v>
      </c>
      <c r="AK189" s="23">
        <f t="shared" si="130"/>
        <v>97.566332476135855</v>
      </c>
      <c r="AL189" s="23">
        <v>0</v>
      </c>
      <c r="AM189" s="23">
        <f t="shared" si="143"/>
        <v>2.4702645165006905</v>
      </c>
      <c r="AN189" s="23">
        <f t="shared" si="129"/>
        <v>3.0028442320772628</v>
      </c>
      <c r="AO189" s="23">
        <f t="shared" si="126"/>
        <v>2.1975105024196737</v>
      </c>
      <c r="AQ189" s="41"/>
    </row>
    <row r="190" spans="1:51" x14ac:dyDescent="0.45">
      <c r="B190" s="3" t="s">
        <v>40</v>
      </c>
      <c r="C190" s="14">
        <f t="shared" si="334"/>
        <v>107.92000000000002</v>
      </c>
      <c r="D190" s="81">
        <f t="shared" si="437"/>
        <v>129.50400000000002</v>
      </c>
      <c r="E190" s="101">
        <v>270.89999999999998</v>
      </c>
      <c r="F190" s="101">
        <v>308.60000000000002</v>
      </c>
      <c r="G190" s="15">
        <f t="shared" si="125"/>
        <v>289.75</v>
      </c>
      <c r="H190" s="15">
        <f t="shared" si="586"/>
        <v>26.657925650732874</v>
      </c>
      <c r="I190" s="15">
        <f t="shared" si="532"/>
        <v>14.999933333185185</v>
      </c>
      <c r="J190" s="58">
        <f t="shared" si="533"/>
        <v>5.7582489794906007</v>
      </c>
      <c r="K190" s="101">
        <v>246.8</v>
      </c>
      <c r="L190" s="101">
        <v>277.5</v>
      </c>
      <c r="M190" s="15">
        <f t="shared" si="72"/>
        <v>262.14999999999998</v>
      </c>
      <c r="N190" s="15">
        <f t="shared" si="71"/>
        <v>21.708178182427002</v>
      </c>
      <c r="O190" s="15">
        <f t="shared" si="534"/>
        <v>14.049839856738581</v>
      </c>
      <c r="P190" s="58">
        <f t="shared" si="535"/>
        <v>5.3551907459043875</v>
      </c>
      <c r="Q190" s="101">
        <v>240.1</v>
      </c>
      <c r="R190" s="101">
        <v>243.5</v>
      </c>
      <c r="S190" s="15">
        <f t="shared" si="42"/>
        <v>241.8</v>
      </c>
      <c r="T190" s="15">
        <f t="shared" ref="T190:T196" si="588">STDEV(Q190:R190)</f>
        <v>2.4041630560342657</v>
      </c>
      <c r="U190" s="15">
        <f t="shared" si="536"/>
        <v>13.305938523832131</v>
      </c>
      <c r="V190" s="58">
        <f t="shared" si="537"/>
        <v>0.67666858018877885</v>
      </c>
      <c r="W190" s="101">
        <v>271.60000000000002</v>
      </c>
      <c r="X190" s="101">
        <v>299.39999999999998</v>
      </c>
      <c r="Y190" s="15">
        <f t="shared" si="68"/>
        <v>285.5</v>
      </c>
      <c r="Z190" s="15">
        <f t="shared" si="69"/>
        <v>19.65756851698599</v>
      </c>
      <c r="AA190" s="15">
        <f t="shared" si="538"/>
        <v>14.857590652592364</v>
      </c>
      <c r="AB190" s="58">
        <f t="shared" si="539"/>
        <v>4.3575495495081791</v>
      </c>
      <c r="AG190" s="92" t="str">
        <f t="shared" si="540"/>
        <v>MDM2</v>
      </c>
      <c r="AH190" s="84">
        <v>100</v>
      </c>
      <c r="AI190" s="23">
        <f t="shared" si="132"/>
        <v>93.666015339250478</v>
      </c>
      <c r="AJ190" s="23">
        <f t="shared" si="133"/>
        <v>88.706651078206221</v>
      </c>
      <c r="AK190" s="23">
        <f t="shared" si="130"/>
        <v>99.051044578458828</v>
      </c>
      <c r="AL190" s="23">
        <v>0</v>
      </c>
      <c r="AM190" s="23">
        <f t="shared" si="143"/>
        <v>5.5567198626974941</v>
      </c>
      <c r="AN190" s="23">
        <f t="shared" si="129"/>
        <v>3.2174587798396899</v>
      </c>
      <c r="AO190" s="23">
        <f t="shared" si="126"/>
        <v>5.0578992644993903</v>
      </c>
      <c r="AQ190" s="41"/>
    </row>
    <row r="191" spans="1:51" x14ac:dyDescent="0.45">
      <c r="B191" s="3" t="s">
        <v>41</v>
      </c>
      <c r="C191" s="14">
        <f t="shared" si="334"/>
        <v>88.894999999999996</v>
      </c>
      <c r="D191" s="81">
        <f t="shared" si="437"/>
        <v>106.67399999999999</v>
      </c>
      <c r="E191" s="101">
        <v>267.3</v>
      </c>
      <c r="F191" s="101">
        <v>249.1</v>
      </c>
      <c r="G191" s="15">
        <f t="shared" si="125"/>
        <v>258.2</v>
      </c>
      <c r="H191" s="15">
        <f t="shared" si="586"/>
        <v>12.869343417595177</v>
      </c>
      <c r="I191" s="15">
        <f t="shared" si="532"/>
        <v>14.313036016163727</v>
      </c>
      <c r="J191" s="58">
        <f t="shared" si="533"/>
        <v>3.0931261830830339</v>
      </c>
      <c r="K191" s="101">
        <v>218.7</v>
      </c>
      <c r="L191" s="101">
        <v>220</v>
      </c>
      <c r="M191" s="15">
        <f t="shared" si="72"/>
        <v>219.35</v>
      </c>
      <c r="N191" s="15">
        <f t="shared" si="71"/>
        <v>0.91923881554251985</v>
      </c>
      <c r="O191" s="15">
        <f t="shared" si="534"/>
        <v>12.884603214690005</v>
      </c>
      <c r="P191" s="58">
        <f t="shared" si="535"/>
        <v>0.27647528677714395</v>
      </c>
      <c r="Q191" s="101">
        <v>191.9</v>
      </c>
      <c r="R191" s="101">
        <v>180.7</v>
      </c>
      <c r="S191" s="15">
        <f>AVERAGE(Q191:R191)</f>
        <v>186.3</v>
      </c>
      <c r="T191" s="15">
        <f t="shared" si="588"/>
        <v>7.9195959492893442</v>
      </c>
      <c r="U191" s="15">
        <f t="shared" si="536"/>
        <v>11.530958329644593</v>
      </c>
      <c r="V191" s="58">
        <f t="shared" si="537"/>
        <v>2.9350476852917322</v>
      </c>
      <c r="W191" s="101">
        <v>216.7</v>
      </c>
      <c r="X191" s="101">
        <v>233.5</v>
      </c>
      <c r="Y191" s="15">
        <f t="shared" si="68"/>
        <v>225.1</v>
      </c>
      <c r="Z191" s="15">
        <f t="shared" si="69"/>
        <v>11.879393923934007</v>
      </c>
      <c r="AA191" s="15">
        <f t="shared" si="538"/>
        <v>13.105838393632053</v>
      </c>
      <c r="AB191" s="58">
        <f t="shared" si="539"/>
        <v>3.4002679839336492</v>
      </c>
      <c r="AG191" s="92" t="str">
        <f t="shared" si="540"/>
        <v>BAX</v>
      </c>
      <c r="AH191" s="84">
        <v>100</v>
      </c>
      <c r="AI191" s="23">
        <f t="shared" si="132"/>
        <v>90.020057241101114</v>
      </c>
      <c r="AJ191" s="23">
        <f t="shared" si="133"/>
        <v>80.562630574133038</v>
      </c>
      <c r="AK191" s="23">
        <f t="shared" si="130"/>
        <v>91.565747328740159</v>
      </c>
      <c r="AL191" s="23">
        <v>0</v>
      </c>
      <c r="AM191" s="23">
        <f t="shared" si="143"/>
        <v>1.6848007349300889</v>
      </c>
      <c r="AN191" s="23">
        <f t="shared" si="129"/>
        <v>3.0140869341873833</v>
      </c>
      <c r="AO191" s="23">
        <f t="shared" si="126"/>
        <v>3.2466970835083417</v>
      </c>
    </row>
    <row r="192" spans="1:51" x14ac:dyDescent="0.45">
      <c r="B192" s="3" t="s">
        <v>42</v>
      </c>
      <c r="C192" s="14" t="e">
        <f t="shared" si="334"/>
        <v>#DIV/0!</v>
      </c>
      <c r="D192" s="81" t="e">
        <f t="shared" si="437"/>
        <v>#DIV/0!</v>
      </c>
      <c r="E192" s="101"/>
      <c r="F192" s="101"/>
      <c r="G192" s="15" t="e">
        <f t="shared" si="125"/>
        <v>#DIV/0!</v>
      </c>
      <c r="H192" s="15" t="e">
        <f t="shared" si="586"/>
        <v>#DIV/0!</v>
      </c>
      <c r="I192" s="15" t="e">
        <f t="shared" si="532"/>
        <v>#DIV/0!</v>
      </c>
      <c r="J192" s="58" t="e">
        <f t="shared" si="533"/>
        <v>#DIV/0!</v>
      </c>
      <c r="K192" s="101"/>
      <c r="L192" s="101"/>
      <c r="M192" s="15" t="e">
        <f t="shared" si="72"/>
        <v>#DIV/0!</v>
      </c>
      <c r="N192" s="15" t="e">
        <f t="shared" si="71"/>
        <v>#DIV/0!</v>
      </c>
      <c r="O192" s="15" t="e">
        <f t="shared" si="534"/>
        <v>#DIV/0!</v>
      </c>
      <c r="P192" s="58" t="e">
        <f t="shared" si="535"/>
        <v>#DIV/0!</v>
      </c>
      <c r="Q192" s="101"/>
      <c r="R192" s="101"/>
      <c r="S192" s="15" t="e">
        <f>AVERAGE(Q192:R192)</f>
        <v>#DIV/0!</v>
      </c>
      <c r="T192" s="15" t="e">
        <f t="shared" si="588"/>
        <v>#DIV/0!</v>
      </c>
      <c r="U192" s="15" t="e">
        <f t="shared" si="536"/>
        <v>#DIV/0!</v>
      </c>
      <c r="V192" s="58" t="e">
        <f t="shared" si="537"/>
        <v>#DIV/0!</v>
      </c>
      <c r="W192" s="101"/>
      <c r="X192" s="101"/>
      <c r="Y192" s="15" t="e">
        <f t="shared" ref="Y192:Y249" si="589">AVERAGE(W192:X192)</f>
        <v>#DIV/0!</v>
      </c>
      <c r="Z192" s="15" t="e">
        <f t="shared" ref="Z192:Z249" si="590">STDEV(W192:X192)</f>
        <v>#DIV/0!</v>
      </c>
      <c r="AA192" s="15" t="e">
        <f t="shared" si="538"/>
        <v>#DIV/0!</v>
      </c>
      <c r="AB192" s="58" t="e">
        <f t="shared" si="539"/>
        <v>#DIV/0!</v>
      </c>
      <c r="AG192" s="92" t="str">
        <f t="shared" si="540"/>
        <v>NOXA</v>
      </c>
      <c r="AH192" s="84">
        <v>100</v>
      </c>
      <c r="AI192" s="23" t="e">
        <f t="shared" si="132"/>
        <v>#DIV/0!</v>
      </c>
      <c r="AJ192" s="23" t="e">
        <f t="shared" si="133"/>
        <v>#DIV/0!</v>
      </c>
      <c r="AK192" s="23" t="e">
        <f t="shared" ref="AK192:AK275" si="591">(AA192/I192)*100</f>
        <v>#DIV/0!</v>
      </c>
      <c r="AL192" s="23">
        <v>0</v>
      </c>
      <c r="AM192" s="23" t="e">
        <f t="shared" si="143"/>
        <v>#DIV/0!</v>
      </c>
      <c r="AN192" s="23" t="e">
        <f t="shared" si="129"/>
        <v>#DIV/0!</v>
      </c>
      <c r="AO192" s="23" t="e">
        <f t="shared" si="126"/>
        <v>#DIV/0!</v>
      </c>
      <c r="AQ192" s="41"/>
    </row>
    <row r="193" spans="1:43" x14ac:dyDescent="0.45">
      <c r="B193" s="3" t="s">
        <v>43</v>
      </c>
      <c r="C193" s="14" t="e">
        <f t="shared" si="334"/>
        <v>#DIV/0!</v>
      </c>
      <c r="D193" s="81" t="e">
        <f t="shared" si="437"/>
        <v>#DIV/0!</v>
      </c>
      <c r="E193" s="101"/>
      <c r="F193" s="101"/>
      <c r="G193" s="15" t="e">
        <f t="shared" si="125"/>
        <v>#DIV/0!</v>
      </c>
      <c r="H193" s="15" t="e">
        <f t="shared" si="586"/>
        <v>#DIV/0!</v>
      </c>
      <c r="I193" s="15" t="e">
        <f t="shared" si="532"/>
        <v>#DIV/0!</v>
      </c>
      <c r="J193" s="58" t="e">
        <f t="shared" si="533"/>
        <v>#DIV/0!</v>
      </c>
      <c r="K193" s="101"/>
      <c r="L193" s="101"/>
      <c r="M193" s="15" t="e">
        <f t="shared" si="72"/>
        <v>#DIV/0!</v>
      </c>
      <c r="N193" s="15" t="e">
        <f>STDEV(K193:L193)</f>
        <v>#DIV/0!</v>
      </c>
      <c r="O193" s="15" t="e">
        <f t="shared" si="534"/>
        <v>#DIV/0!</v>
      </c>
      <c r="P193" s="58" t="e">
        <f t="shared" si="535"/>
        <v>#DIV/0!</v>
      </c>
      <c r="Q193" s="101"/>
      <c r="R193" s="101"/>
      <c r="S193" s="15" t="e">
        <f>AVERAGE(Q193:R193)</f>
        <v>#DIV/0!</v>
      </c>
      <c r="T193" s="15" t="e">
        <f t="shared" si="588"/>
        <v>#DIV/0!</v>
      </c>
      <c r="U193" s="15" t="e">
        <f t="shared" si="536"/>
        <v>#DIV/0!</v>
      </c>
      <c r="V193" s="58" t="e">
        <f t="shared" si="537"/>
        <v>#DIV/0!</v>
      </c>
      <c r="W193" s="101"/>
      <c r="X193" s="101"/>
      <c r="Y193" s="15" t="e">
        <f t="shared" si="589"/>
        <v>#DIV/0!</v>
      </c>
      <c r="Z193" s="15" t="e">
        <f t="shared" si="590"/>
        <v>#DIV/0!</v>
      </c>
      <c r="AA193" s="15" t="e">
        <f t="shared" si="538"/>
        <v>#DIV/0!</v>
      </c>
      <c r="AB193" s="58" t="e">
        <f t="shared" si="539"/>
        <v>#DIV/0!</v>
      </c>
      <c r="AG193" s="92" t="str">
        <f t="shared" si="540"/>
        <v>PUMA</v>
      </c>
      <c r="AH193" s="84">
        <v>100</v>
      </c>
      <c r="AI193" s="23" t="e">
        <f t="shared" si="132"/>
        <v>#DIV/0!</v>
      </c>
      <c r="AJ193" s="23" t="e">
        <f t="shared" ref="AJ193:AJ275" si="592">(U193/I193)*100</f>
        <v>#DIV/0!</v>
      </c>
      <c r="AK193" s="23" t="e">
        <f t="shared" si="591"/>
        <v>#DIV/0!</v>
      </c>
      <c r="AL193" s="23">
        <v>0</v>
      </c>
      <c r="AM193" s="23" t="e">
        <f t="shared" si="143"/>
        <v>#DIV/0!</v>
      </c>
      <c r="AN193" s="23" t="e">
        <f t="shared" si="129"/>
        <v>#DIV/0!</v>
      </c>
      <c r="AO193" s="23" t="e">
        <f t="shared" si="126"/>
        <v>#DIV/0!</v>
      </c>
      <c r="AQ193" s="41"/>
    </row>
    <row r="194" spans="1:43" x14ac:dyDescent="0.45">
      <c r="B194" s="3" t="s">
        <v>44</v>
      </c>
      <c r="C194" s="14">
        <f t="shared" si="334"/>
        <v>100.54</v>
      </c>
      <c r="D194" s="81">
        <f t="shared" si="437"/>
        <v>120.648</v>
      </c>
      <c r="E194" s="101">
        <v>264.39999999999998</v>
      </c>
      <c r="F194" s="101">
        <v>283.2</v>
      </c>
      <c r="G194" s="15">
        <f t="shared" si="125"/>
        <v>273.79999999999995</v>
      </c>
      <c r="H194" s="15">
        <f t="shared" ref="H194:H275" si="593">STDEV(E194:F194)</f>
        <v>13.293607486307101</v>
      </c>
      <c r="I194" s="15">
        <f t="shared" si="532"/>
        <v>14.610817910028169</v>
      </c>
      <c r="J194" s="58">
        <f t="shared" si="533"/>
        <v>3.0665872432981871</v>
      </c>
      <c r="K194" s="101">
        <v>243.7</v>
      </c>
      <c r="L194" s="101">
        <v>268.7</v>
      </c>
      <c r="M194" s="15">
        <f t="shared" ref="M194:M275" si="594">AVERAGE(K194:L194)</f>
        <v>256.2</v>
      </c>
      <c r="N194" s="15">
        <f>STDEV(K194:L194)</f>
        <v>17.677669529663689</v>
      </c>
      <c r="O194" s="15">
        <f t="shared" si="534"/>
        <v>13.995570727912455</v>
      </c>
      <c r="P194" s="58">
        <f t="shared" si="535"/>
        <v>4.4150031349030456</v>
      </c>
      <c r="Q194" s="101">
        <v>261.8</v>
      </c>
      <c r="R194" s="101">
        <v>235.8</v>
      </c>
      <c r="S194" s="15">
        <f t="shared" ref="S194:S275" si="595">AVERAGE(Q194:R194)</f>
        <v>248.8</v>
      </c>
      <c r="T194" s="15">
        <f t="shared" si="588"/>
        <v>18.384776310850235</v>
      </c>
      <c r="U194" s="15">
        <f t="shared" si="536"/>
        <v>13.728656161474801</v>
      </c>
      <c r="V194" s="58">
        <f t="shared" si="537"/>
        <v>4.7637527613258532</v>
      </c>
      <c r="W194" s="101">
        <v>228.6</v>
      </c>
      <c r="X194" s="101">
        <v>224.6</v>
      </c>
      <c r="Y194" s="15">
        <f t="shared" si="589"/>
        <v>226.6</v>
      </c>
      <c r="Z194" s="15">
        <f t="shared" si="590"/>
        <v>2.8284271247461903</v>
      </c>
      <c r="AA194" s="15">
        <f t="shared" si="538"/>
        <v>12.894805155565555</v>
      </c>
      <c r="AB194" s="58">
        <f t="shared" si="539"/>
        <v>0.8469352637255958</v>
      </c>
      <c r="AG194" s="92" t="str">
        <f t="shared" si="540"/>
        <v>BCL2</v>
      </c>
      <c r="AH194" s="84">
        <v>100</v>
      </c>
      <c r="AI194" s="23">
        <f t="shared" ref="AI194:AI275" si="596">(O194/I194)*100</f>
        <v>95.789098283858294</v>
      </c>
      <c r="AJ194" s="23">
        <f t="shared" si="592"/>
        <v>93.962269915444679</v>
      </c>
      <c r="AK194" s="23">
        <f t="shared" si="591"/>
        <v>88.255190332056472</v>
      </c>
      <c r="AL194" s="23">
        <v>0</v>
      </c>
      <c r="AM194" s="23">
        <f t="shared" ref="AM194:AM275" si="597">(J194+P194)/2</f>
        <v>3.7407951891006164</v>
      </c>
      <c r="AN194" s="23">
        <f t="shared" ref="AN194:AN275" si="598">(J194+V194)/2</f>
        <v>3.9151700023120202</v>
      </c>
      <c r="AO194" s="23">
        <f t="shared" ref="AO194:AO275" si="599">(J194+AB194)/2</f>
        <v>1.9567612535118915</v>
      </c>
      <c r="AQ194" s="41"/>
    </row>
    <row r="195" spans="1:43" x14ac:dyDescent="0.45">
      <c r="B195" s="3" t="s">
        <v>45</v>
      </c>
      <c r="C195" s="14">
        <f t="shared" si="334"/>
        <v>102</v>
      </c>
      <c r="D195" s="81">
        <f t="shared" si="437"/>
        <v>122.39999999999999</v>
      </c>
      <c r="E195" s="101">
        <v>291.89999999999998</v>
      </c>
      <c r="F195" s="101">
        <v>266.39999999999998</v>
      </c>
      <c r="G195" s="15">
        <f t="shared" si="125"/>
        <v>279.14999999999998</v>
      </c>
      <c r="H195" s="15">
        <f t="shared" si="593"/>
        <v>18.031222920256962</v>
      </c>
      <c r="I195" s="15">
        <f t="shared" si="532"/>
        <v>14.76312974948063</v>
      </c>
      <c r="J195" s="58">
        <f t="shared" si="533"/>
        <v>4.0543611169587201</v>
      </c>
      <c r="K195" s="101">
        <v>236.5</v>
      </c>
      <c r="L195" s="101">
        <v>256.3</v>
      </c>
      <c r="M195" s="15">
        <f t="shared" si="594"/>
        <v>246.4</v>
      </c>
      <c r="N195" s="15">
        <f t="shared" ref="N195:N275" si="600">STDEV(K195:L195)</f>
        <v>14.000714267493649</v>
      </c>
      <c r="O195" s="15">
        <f t="shared" si="534"/>
        <v>13.608820668963201</v>
      </c>
      <c r="P195" s="58">
        <f t="shared" si="535"/>
        <v>3.7110316803245418</v>
      </c>
      <c r="Q195" s="101">
        <v>229.5</v>
      </c>
      <c r="R195" s="101">
        <v>246.7</v>
      </c>
      <c r="S195" s="15">
        <f t="shared" si="595"/>
        <v>238.1</v>
      </c>
      <c r="T195" s="15">
        <f t="shared" si="588"/>
        <v>12.162236636408609</v>
      </c>
      <c r="U195" s="15">
        <f t="shared" si="536"/>
        <v>13.300375934536588</v>
      </c>
      <c r="V195" s="58">
        <f t="shared" si="537"/>
        <v>3.3804645132977851</v>
      </c>
      <c r="W195" s="101">
        <v>254.7</v>
      </c>
      <c r="X195" s="101">
        <v>258</v>
      </c>
      <c r="Y195" s="15">
        <f t="shared" si="589"/>
        <v>256.35000000000002</v>
      </c>
      <c r="Z195" s="15">
        <f t="shared" si="590"/>
        <v>2.3334523779156151</v>
      </c>
      <c r="AA195" s="15">
        <f t="shared" si="538"/>
        <v>13.969609872863309</v>
      </c>
      <c r="AB195" s="58">
        <f t="shared" si="539"/>
        <v>0.5960846447705116</v>
      </c>
      <c r="AG195" s="92" t="str">
        <f t="shared" si="540"/>
        <v>caspase 9</v>
      </c>
      <c r="AH195" s="84">
        <v>100</v>
      </c>
      <c r="AI195" s="23">
        <f t="shared" si="596"/>
        <v>92.181135706959168</v>
      </c>
      <c r="AJ195" s="23">
        <f t="shared" si="592"/>
        <v>90.091844752664983</v>
      </c>
      <c r="AK195" s="23">
        <f t="shared" si="591"/>
        <v>94.624988806013604</v>
      </c>
      <c r="AL195" s="23">
        <v>0</v>
      </c>
      <c r="AM195" s="23">
        <f t="shared" si="597"/>
        <v>3.882696398641631</v>
      </c>
      <c r="AN195" s="23">
        <f t="shared" si="598"/>
        <v>3.7174128151282524</v>
      </c>
      <c r="AO195" s="23">
        <f t="shared" si="599"/>
        <v>2.325222880864616</v>
      </c>
      <c r="AQ195" s="41"/>
    </row>
    <row r="196" spans="1:43" x14ac:dyDescent="0.45">
      <c r="B196" s="3" t="s">
        <v>263</v>
      </c>
      <c r="C196" s="14">
        <f t="shared" si="334"/>
        <v>109.30000000000001</v>
      </c>
      <c r="D196" s="81">
        <f t="shared" si="437"/>
        <v>131.16</v>
      </c>
      <c r="E196" s="101">
        <v>314.2</v>
      </c>
      <c r="F196" s="101">
        <v>280.2</v>
      </c>
      <c r="G196" s="15">
        <f t="shared" si="125"/>
        <v>297.2</v>
      </c>
      <c r="H196" s="15">
        <f t="shared" si="593"/>
        <v>24.041630560342615</v>
      </c>
      <c r="I196" s="15">
        <f t="shared" si="532"/>
        <v>15.219066988485201</v>
      </c>
      <c r="J196" s="58">
        <f t="shared" si="533"/>
        <v>5.0617785618621447</v>
      </c>
      <c r="K196" s="101">
        <v>275.10000000000002</v>
      </c>
      <c r="L196" s="101">
        <v>300.39999999999998</v>
      </c>
      <c r="M196" s="15">
        <f t="shared" si="594"/>
        <v>287.75</v>
      </c>
      <c r="N196" s="15">
        <f t="shared" si="600"/>
        <v>17.889801564019621</v>
      </c>
      <c r="O196" s="15">
        <f t="shared" si="534"/>
        <v>14.905368160498419</v>
      </c>
      <c r="P196" s="58">
        <f t="shared" si="535"/>
        <v>3.9482096983938746</v>
      </c>
      <c r="Q196" s="101">
        <v>290.7</v>
      </c>
      <c r="R196" s="101">
        <v>260.39999999999998</v>
      </c>
      <c r="S196" s="15">
        <f t="shared" si="595"/>
        <v>275.54999999999995</v>
      </c>
      <c r="T196" s="15">
        <f t="shared" si="588"/>
        <v>21.425335469952397</v>
      </c>
      <c r="U196" s="15">
        <f t="shared" si="536"/>
        <v>14.490341610879986</v>
      </c>
      <c r="V196" s="58">
        <f t="shared" si="537"/>
        <v>4.9780921973896763</v>
      </c>
      <c r="W196" s="101">
        <v>242.8</v>
      </c>
      <c r="X196" s="101">
        <v>222.2</v>
      </c>
      <c r="Y196" s="15">
        <f t="shared" si="589"/>
        <v>232.5</v>
      </c>
      <c r="Z196" s="15">
        <f t="shared" si="590"/>
        <v>14.566399692442895</v>
      </c>
      <c r="AA196" s="15">
        <f t="shared" si="538"/>
        <v>12.919752319607371</v>
      </c>
      <c r="AB196" s="58">
        <f t="shared" si="539"/>
        <v>4.2720362421421498</v>
      </c>
      <c r="AG196" s="92" t="str">
        <f t="shared" si="540"/>
        <v>c-caspase 9</v>
      </c>
      <c r="AH196" s="84">
        <v>100</v>
      </c>
      <c r="AI196" s="23">
        <f t="shared" si="596"/>
        <v>97.938777533313129</v>
      </c>
      <c r="AJ196" s="23">
        <f t="shared" si="592"/>
        <v>95.211760496510252</v>
      </c>
      <c r="AK196" s="23">
        <f t="shared" si="591"/>
        <v>84.891881541637872</v>
      </c>
      <c r="AL196" s="23">
        <v>0</v>
      </c>
      <c r="AM196" s="23">
        <f t="shared" si="597"/>
        <v>4.5049941301280096</v>
      </c>
      <c r="AN196" s="23">
        <f t="shared" si="598"/>
        <v>5.0199353796259105</v>
      </c>
      <c r="AO196" s="23">
        <f t="shared" si="599"/>
        <v>4.6669074020021473</v>
      </c>
      <c r="AQ196" s="41"/>
    </row>
    <row r="197" spans="1:43" x14ac:dyDescent="0.45">
      <c r="B197" s="3" t="s">
        <v>46</v>
      </c>
      <c r="C197" s="14">
        <f t="shared" si="334"/>
        <v>98.68</v>
      </c>
      <c r="D197" s="81">
        <f t="shared" si="437"/>
        <v>118.416</v>
      </c>
      <c r="E197" s="101">
        <v>254.6</v>
      </c>
      <c r="F197" s="101">
        <v>272.2</v>
      </c>
      <c r="G197" s="15">
        <f t="shared" ref="G197:G275" si="601">AVERAGE(E197:F197)</f>
        <v>263.39999999999998</v>
      </c>
      <c r="H197" s="15">
        <f t="shared" si="593"/>
        <v>12.445079348883231</v>
      </c>
      <c r="I197" s="15">
        <f t="shared" si="532"/>
        <v>14.289576620740027</v>
      </c>
      <c r="J197" s="58">
        <f t="shared" si="533"/>
        <v>3.0023265839162288</v>
      </c>
      <c r="K197" s="101">
        <v>226.5</v>
      </c>
      <c r="L197" s="101">
        <v>244.4</v>
      </c>
      <c r="M197" s="15">
        <f t="shared" si="594"/>
        <v>235.45</v>
      </c>
      <c r="N197" s="15">
        <f t="shared" si="600"/>
        <v>12.657211383239204</v>
      </c>
      <c r="O197" s="15">
        <f t="shared" si="534"/>
        <v>13.275616746501836</v>
      </c>
      <c r="P197" s="58">
        <f t="shared" si="535"/>
        <v>3.5286059542923707</v>
      </c>
      <c r="Q197" s="101">
        <v>263.10000000000002</v>
      </c>
      <c r="R197" s="101">
        <v>234.4</v>
      </c>
      <c r="S197" s="15">
        <f t="shared" si="595"/>
        <v>248.75</v>
      </c>
      <c r="T197" s="15">
        <f t="shared" ref="T197:T275" si="602">STDEV(Q197:R197)</f>
        <v>20.293964620053927</v>
      </c>
      <c r="U197" s="15">
        <f t="shared" si="536"/>
        <v>13.767425322114516</v>
      </c>
      <c r="V197" s="58">
        <f t="shared" si="537"/>
        <v>5.217319457253403</v>
      </c>
      <c r="W197" s="101">
        <v>239.8</v>
      </c>
      <c r="X197" s="101">
        <v>238.6</v>
      </c>
      <c r="Y197" s="15">
        <f t="shared" si="589"/>
        <v>239.2</v>
      </c>
      <c r="Z197" s="15">
        <f t="shared" si="590"/>
        <v>0.84852813742386901</v>
      </c>
      <c r="AA197" s="15">
        <f t="shared" si="538"/>
        <v>13.41610971928897</v>
      </c>
      <c r="AB197" s="58">
        <f t="shared" si="539"/>
        <v>0.23543558693915881</v>
      </c>
      <c r="AG197" s="92" t="str">
        <f t="shared" ref="AG197:AG276" si="603">B197</f>
        <v>BAD</v>
      </c>
      <c r="AH197" s="84">
        <v>100</v>
      </c>
      <c r="AI197" s="23">
        <f t="shared" si="596"/>
        <v>92.904199325496322</v>
      </c>
      <c r="AJ197" s="23">
        <f t="shared" si="592"/>
        <v>96.345928836914212</v>
      </c>
      <c r="AK197" s="23">
        <f t="shared" si="591"/>
        <v>93.887384317718002</v>
      </c>
      <c r="AL197" s="23">
        <v>0</v>
      </c>
      <c r="AM197" s="23">
        <f t="shared" si="597"/>
        <v>3.2654662691042997</v>
      </c>
      <c r="AN197" s="23">
        <f t="shared" si="598"/>
        <v>4.1098230205848161</v>
      </c>
      <c r="AO197" s="23">
        <f t="shared" si="599"/>
        <v>1.6188810854276938</v>
      </c>
      <c r="AQ197" s="41"/>
    </row>
    <row r="198" spans="1:43" x14ac:dyDescent="0.45">
      <c r="B198" s="3" t="s">
        <v>268</v>
      </c>
      <c r="C198" s="14">
        <f t="shared" si="334"/>
        <v>120.22500000000001</v>
      </c>
      <c r="D198" s="81">
        <f t="shared" si="437"/>
        <v>144.27000000000001</v>
      </c>
      <c r="E198" s="101">
        <v>309</v>
      </c>
      <c r="F198" s="101">
        <v>286.60000000000002</v>
      </c>
      <c r="G198" s="15">
        <f t="shared" si="601"/>
        <v>297.8</v>
      </c>
      <c r="H198" s="15">
        <f t="shared" si="593"/>
        <v>15.839191898578648</v>
      </c>
      <c r="I198" s="15">
        <f t="shared" si="532"/>
        <v>15.022150312122429</v>
      </c>
      <c r="J198" s="58">
        <f t="shared" si="533"/>
        <v>3.4499377024614293</v>
      </c>
      <c r="K198" s="101">
        <v>318.89999999999998</v>
      </c>
      <c r="L198" s="101">
        <v>295.5</v>
      </c>
      <c r="M198" s="15">
        <f t="shared" si="594"/>
        <v>307.2</v>
      </c>
      <c r="N198" s="15">
        <f t="shared" si="600"/>
        <v>16.546298679765197</v>
      </c>
      <c r="O198" s="15">
        <f t="shared" si="534"/>
        <v>15.331829636413261</v>
      </c>
      <c r="P198" s="58">
        <f t="shared" si="535"/>
        <v>3.4596690481498027</v>
      </c>
      <c r="Q198" s="101">
        <v>268.60000000000002</v>
      </c>
      <c r="R198" s="101">
        <v>313.2</v>
      </c>
      <c r="S198" s="15">
        <f t="shared" si="595"/>
        <v>290.89999999999998</v>
      </c>
      <c r="T198" s="15">
        <f t="shared" si="602"/>
        <v>31.536962440919996</v>
      </c>
      <c r="U198" s="15">
        <f t="shared" si="536"/>
        <v>14.790706541609159</v>
      </c>
      <c r="V198" s="58">
        <f t="shared" si="537"/>
        <v>6.9653722456022358</v>
      </c>
      <c r="W198" s="101">
        <v>306.8</v>
      </c>
      <c r="X198" s="101">
        <v>305.89999999999998</v>
      </c>
      <c r="Y198" s="15">
        <f t="shared" si="589"/>
        <v>306.35000000000002</v>
      </c>
      <c r="Z198" s="15">
        <f t="shared" si="590"/>
        <v>0.63639610306791683</v>
      </c>
      <c r="AA198" s="15">
        <f t="shared" si="538"/>
        <v>15.304084422140386</v>
      </c>
      <c r="AB198" s="58">
        <f t="shared" si="539"/>
        <v>0.13576508640847665</v>
      </c>
      <c r="AG198" s="92" t="str">
        <f t="shared" si="603"/>
        <v>BID</v>
      </c>
      <c r="AH198" s="84">
        <v>100</v>
      </c>
      <c r="AI198" s="23">
        <f t="shared" si="596"/>
        <v>102.06148466002854</v>
      </c>
      <c r="AJ198" s="23">
        <f t="shared" si="592"/>
        <v>98.45931663773527</v>
      </c>
      <c r="AK198" s="23">
        <f t="shared" si="591"/>
        <v>101.87678930219759</v>
      </c>
      <c r="AL198" s="23">
        <v>0</v>
      </c>
      <c r="AM198" s="23">
        <f t="shared" si="597"/>
        <v>3.454803375305616</v>
      </c>
      <c r="AN198" s="23">
        <f t="shared" si="598"/>
        <v>5.2076549740318328</v>
      </c>
      <c r="AO198" s="23">
        <f t="shared" si="599"/>
        <v>1.7928513944349529</v>
      </c>
      <c r="AQ198" s="41"/>
    </row>
    <row r="199" spans="1:43" x14ac:dyDescent="0.45">
      <c r="B199" s="3" t="s">
        <v>47</v>
      </c>
      <c r="C199" s="14">
        <f t="shared" si="334"/>
        <v>76.540000000000006</v>
      </c>
      <c r="D199" s="81">
        <f t="shared" si="437"/>
        <v>91.847999999999999</v>
      </c>
      <c r="E199" s="101">
        <v>198.2</v>
      </c>
      <c r="F199" s="101">
        <v>178.7</v>
      </c>
      <c r="G199" s="15">
        <f t="shared" si="601"/>
        <v>188.45</v>
      </c>
      <c r="H199" s="15">
        <f t="shared" si="593"/>
        <v>13.788582233137676</v>
      </c>
      <c r="I199" s="15">
        <f t="shared" si="532"/>
        <v>11.938425356804807</v>
      </c>
      <c r="J199" s="58">
        <f t="shared" si="533"/>
        <v>4.7255617787058943</v>
      </c>
      <c r="K199" s="101">
        <v>188.5</v>
      </c>
      <c r="L199" s="101">
        <v>195.5</v>
      </c>
      <c r="M199" s="15">
        <f t="shared" si="594"/>
        <v>192</v>
      </c>
      <c r="N199" s="15">
        <f t="shared" si="600"/>
        <v>4.9497474683058327</v>
      </c>
      <c r="O199" s="15">
        <f t="shared" si="534"/>
        <v>12.086190466809631</v>
      </c>
      <c r="P199" s="58">
        <f t="shared" si="535"/>
        <v>1.6801229979316945</v>
      </c>
      <c r="Q199" s="101">
        <v>209.2</v>
      </c>
      <c r="R199" s="101">
        <v>191</v>
      </c>
      <c r="S199" s="15">
        <f t="shared" si="595"/>
        <v>200.1</v>
      </c>
      <c r="T199" s="15">
        <f t="shared" si="602"/>
        <v>12.869343417595157</v>
      </c>
      <c r="U199" s="15">
        <f t="shared" si="536"/>
        <v>12.41676286316204</v>
      </c>
      <c r="V199" s="58">
        <f t="shared" si="537"/>
        <v>4.0899499828002304</v>
      </c>
      <c r="W199" s="101">
        <v>173.7</v>
      </c>
      <c r="X199" s="101">
        <v>196</v>
      </c>
      <c r="Y199" s="15">
        <f t="shared" si="589"/>
        <v>184.85</v>
      </c>
      <c r="Z199" s="15">
        <f t="shared" si="590"/>
        <v>15.768481220460018</v>
      </c>
      <c r="AA199" s="15">
        <f t="shared" si="538"/>
        <v>11.786687405713277</v>
      </c>
      <c r="AB199" s="58">
        <f t="shared" si="539"/>
        <v>5.5226391281048475</v>
      </c>
      <c r="AG199" s="92" t="str">
        <f t="shared" si="603"/>
        <v>BAK</v>
      </c>
      <c r="AH199" s="84">
        <v>100</v>
      </c>
      <c r="AI199" s="23">
        <f t="shared" si="596"/>
        <v>101.23772696640097</v>
      </c>
      <c r="AJ199" s="23">
        <f t="shared" si="592"/>
        <v>104.00670517309543</v>
      </c>
      <c r="AK199" s="23">
        <f t="shared" si="591"/>
        <v>98.728995269003036</v>
      </c>
      <c r="AL199" s="23">
        <v>0</v>
      </c>
      <c r="AM199" s="23">
        <f t="shared" si="597"/>
        <v>3.2028423883187944</v>
      </c>
      <c r="AN199" s="23">
        <f t="shared" si="598"/>
        <v>4.4077558807530623</v>
      </c>
      <c r="AO199" s="23">
        <f t="shared" si="599"/>
        <v>5.1241004534053705</v>
      </c>
      <c r="AQ199" s="41"/>
    </row>
    <row r="200" spans="1:43" x14ac:dyDescent="0.45">
      <c r="B200" s="3" t="s">
        <v>12</v>
      </c>
      <c r="C200" s="14">
        <f t="shared" si="334"/>
        <v>105.19000000000001</v>
      </c>
      <c r="D200" s="81">
        <f t="shared" si="437"/>
        <v>126.22800000000001</v>
      </c>
      <c r="E200" s="101">
        <v>299.39999999999998</v>
      </c>
      <c r="F200" s="101">
        <v>327.39999999999998</v>
      </c>
      <c r="G200" s="15">
        <f t="shared" si="601"/>
        <v>313.39999999999998</v>
      </c>
      <c r="H200" s="15">
        <f t="shared" si="593"/>
        <v>19.798989873223331</v>
      </c>
      <c r="I200" s="15">
        <f t="shared" si="532"/>
        <v>15.820429829811831</v>
      </c>
      <c r="J200" s="58">
        <f t="shared" si="533"/>
        <v>3.880001099509073</v>
      </c>
      <c r="K200" s="101">
        <v>243</v>
      </c>
      <c r="L200" s="101">
        <v>255.6</v>
      </c>
      <c r="M200" s="15">
        <f t="shared" si="594"/>
        <v>249.3</v>
      </c>
      <c r="N200" s="15">
        <f t="shared" si="600"/>
        <v>8.9095454429504954</v>
      </c>
      <c r="O200" s="15">
        <f t="shared" si="534"/>
        <v>13.644999083913492</v>
      </c>
      <c r="P200" s="58">
        <f t="shared" si="535"/>
        <v>2.3646877112573668</v>
      </c>
      <c r="Q200" s="101">
        <v>262.7</v>
      </c>
      <c r="R200" s="101">
        <v>232.5</v>
      </c>
      <c r="S200" s="15">
        <f t="shared" si="595"/>
        <v>247.6</v>
      </c>
      <c r="T200" s="15">
        <f t="shared" si="602"/>
        <v>21.354624791833725</v>
      </c>
      <c r="U200" s="15">
        <f t="shared" si="536"/>
        <v>13.582562350307839</v>
      </c>
      <c r="V200" s="58">
        <f t="shared" si="537"/>
        <v>5.6291629785123813</v>
      </c>
      <c r="W200" s="101">
        <v>253.6</v>
      </c>
      <c r="X200" s="101">
        <v>229.6</v>
      </c>
      <c r="Y200" s="15">
        <f t="shared" si="589"/>
        <v>241.6</v>
      </c>
      <c r="Z200" s="15">
        <f t="shared" si="590"/>
        <v>16.970562748477139</v>
      </c>
      <c r="AA200" s="15">
        <f t="shared" si="538"/>
        <v>13.359865268781718</v>
      </c>
      <c r="AB200" s="58">
        <f t="shared" si="539"/>
        <v>4.6461006425311622</v>
      </c>
      <c r="AG200" s="92" t="str">
        <f t="shared" si="603"/>
        <v>APAF-1</v>
      </c>
      <c r="AH200" s="84">
        <v>100</v>
      </c>
      <c r="AI200" s="23">
        <f t="shared" si="596"/>
        <v>86.249231093588989</v>
      </c>
      <c r="AJ200" s="23">
        <f t="shared" si="592"/>
        <v>85.854572198240902</v>
      </c>
      <c r="AK200" s="23">
        <f t="shared" si="591"/>
        <v>84.446917134998102</v>
      </c>
      <c r="AL200" s="23">
        <v>0</v>
      </c>
      <c r="AM200" s="23">
        <f t="shared" si="597"/>
        <v>3.1223444053832199</v>
      </c>
      <c r="AN200" s="23">
        <f t="shared" si="598"/>
        <v>4.7545820390107272</v>
      </c>
      <c r="AO200" s="23">
        <f t="shared" si="599"/>
        <v>4.263050871020118</v>
      </c>
      <c r="AQ200" s="41"/>
    </row>
    <row r="201" spans="1:43" x14ac:dyDescent="0.45">
      <c r="B201" s="3" t="s">
        <v>48</v>
      </c>
      <c r="C201" s="14">
        <f t="shared" si="334"/>
        <v>109.81</v>
      </c>
      <c r="D201" s="81">
        <f t="shared" si="437"/>
        <v>131.77199999999999</v>
      </c>
      <c r="E201" s="101">
        <v>288.10000000000002</v>
      </c>
      <c r="F201" s="101">
        <v>269.89999999999998</v>
      </c>
      <c r="G201" s="15">
        <f t="shared" si="601"/>
        <v>279</v>
      </c>
      <c r="H201" s="15">
        <f t="shared" si="593"/>
        <v>12.869343417595196</v>
      </c>
      <c r="I201" s="15">
        <f t="shared" si="532"/>
        <v>14.598424572535215</v>
      </c>
      <c r="J201" s="58">
        <f t="shared" si="533"/>
        <v>2.9751005239071469</v>
      </c>
      <c r="K201" s="101">
        <v>294</v>
      </c>
      <c r="L201" s="101">
        <v>320.60000000000002</v>
      </c>
      <c r="M201" s="15">
        <f t="shared" si="594"/>
        <v>307.3</v>
      </c>
      <c r="N201" s="15">
        <f t="shared" si="600"/>
        <v>18.80904037956218</v>
      </c>
      <c r="O201" s="15">
        <f t="shared" si="534"/>
        <v>15.537503016894318</v>
      </c>
      <c r="P201" s="58">
        <f t="shared" si="535"/>
        <v>3.8225394711383482</v>
      </c>
      <c r="Q201" s="101">
        <v>259.8</v>
      </c>
      <c r="R201" s="101">
        <v>274.7</v>
      </c>
      <c r="S201" s="15">
        <f t="shared" si="595"/>
        <v>267.25</v>
      </c>
      <c r="T201" s="15">
        <f t="shared" si="602"/>
        <v>10.535891039679541</v>
      </c>
      <c r="U201" s="15">
        <f t="shared" si="536"/>
        <v>14.190278362315519</v>
      </c>
      <c r="V201" s="58">
        <f t="shared" si="537"/>
        <v>2.5827770614707428</v>
      </c>
      <c r="W201" s="101">
        <v>235.4</v>
      </c>
      <c r="X201" s="101">
        <v>253.7</v>
      </c>
      <c r="Y201" s="15">
        <f t="shared" si="589"/>
        <v>244.55</v>
      </c>
      <c r="Z201" s="15">
        <f t="shared" si="590"/>
        <v>12.940054095713808</v>
      </c>
      <c r="AA201" s="15">
        <f t="shared" si="538"/>
        <v>13.366525352536463</v>
      </c>
      <c r="AB201" s="58">
        <f t="shared" si="539"/>
        <v>3.558039615725523</v>
      </c>
      <c r="AG201" s="92" t="str">
        <f t="shared" si="603"/>
        <v>PARP</v>
      </c>
      <c r="AH201" s="84">
        <v>100</v>
      </c>
      <c r="AI201" s="23">
        <f t="shared" si="596"/>
        <v>106.43273827044214</v>
      </c>
      <c r="AJ201" s="23">
        <f t="shared" si="592"/>
        <v>97.204176326070396</v>
      </c>
      <c r="AK201" s="23">
        <f t="shared" si="591"/>
        <v>91.561423536643886</v>
      </c>
      <c r="AL201" s="23">
        <v>0</v>
      </c>
      <c r="AM201" s="23">
        <f t="shared" si="597"/>
        <v>3.3988199975227475</v>
      </c>
      <c r="AN201" s="23">
        <f t="shared" si="598"/>
        <v>2.7789387926889448</v>
      </c>
      <c r="AO201" s="23">
        <f t="shared" si="599"/>
        <v>3.2665700698163347</v>
      </c>
      <c r="AQ201" s="41"/>
    </row>
    <row r="202" spans="1:43" x14ac:dyDescent="0.45">
      <c r="A202" s="49" t="s">
        <v>129</v>
      </c>
      <c r="B202" s="3" t="s">
        <v>116</v>
      </c>
      <c r="C202" s="14">
        <f t="shared" si="334"/>
        <v>111.69</v>
      </c>
      <c r="D202" s="81">
        <f t="shared" si="437"/>
        <v>134.02799999999999</v>
      </c>
      <c r="E202" s="101">
        <v>313.7</v>
      </c>
      <c r="F202" s="101">
        <v>289.10000000000002</v>
      </c>
      <c r="G202" s="15">
        <f t="shared" si="601"/>
        <v>301.39999999999998</v>
      </c>
      <c r="H202" s="15">
        <f t="shared" ref="H202" si="604">STDEV(E202:F202)</f>
        <v>17.394826817189045</v>
      </c>
      <c r="I202" s="15">
        <f t="shared" ref="I202" si="605">SQRT((G202-D202*0.5))</f>
        <v>15.30967014667527</v>
      </c>
      <c r="J202" s="58">
        <f t="shared" ref="J202" si="606">(SQRT(G202-D202*0.5+H202)-I202)/I202*100</f>
        <v>3.644316999152073</v>
      </c>
      <c r="K202" s="101">
        <v>301.7</v>
      </c>
      <c r="L202" s="101">
        <v>284.39999999999998</v>
      </c>
      <c r="M202" s="15">
        <f t="shared" ref="M202" si="607">AVERAGE(K202:L202)</f>
        <v>293.04999999999995</v>
      </c>
      <c r="N202" s="15">
        <f t="shared" ref="N202" si="608">STDEV(K202:L202)</f>
        <v>12.23294731452728</v>
      </c>
      <c r="O202" s="15">
        <f t="shared" ref="O202" si="609">SQRT((M202-D202*0.5))</f>
        <v>15.034493672884363</v>
      </c>
      <c r="P202" s="58">
        <f t="shared" ref="P202" si="610">(SQRT(M202-D202*0.5+N202)-O202)/O202*100</f>
        <v>2.6703201837234594</v>
      </c>
      <c r="Q202" s="101">
        <v>260.5</v>
      </c>
      <c r="R202" s="101">
        <v>258.5</v>
      </c>
      <c r="S202" s="15">
        <f t="shared" ref="S202" si="611">AVERAGE(Q202:R202)</f>
        <v>259.5</v>
      </c>
      <c r="T202" s="15">
        <f t="shared" si="602"/>
        <v>1.4142135623730951</v>
      </c>
      <c r="U202" s="15">
        <f t="shared" ref="U202" si="612">SQRT((S202-D202*0.5))</f>
        <v>13.873932391358982</v>
      </c>
      <c r="V202" s="58">
        <f t="shared" ref="V202" si="613">(SQRT(S202-D202*0.5+T202)-U202)/U202*100</f>
        <v>0.36668263396978551</v>
      </c>
      <c r="W202" s="101">
        <v>255</v>
      </c>
      <c r="X202" s="101">
        <v>270.89999999999998</v>
      </c>
      <c r="Y202" s="15">
        <f t="shared" ref="Y202" si="614">AVERAGE(W202:X202)</f>
        <v>262.95</v>
      </c>
      <c r="Z202" s="15">
        <f t="shared" ref="Z202" si="615">STDEV(W202:X202)</f>
        <v>11.242997820866089</v>
      </c>
      <c r="AA202" s="15">
        <f t="shared" ref="AA202" si="616">SQRT((Y202-D202*0.5))</f>
        <v>13.997714099094894</v>
      </c>
      <c r="AB202" s="58">
        <f t="shared" ref="AB202" si="617">(SQRT(Y202-D202*0.5+Z202)-AA202)/AA202*100</f>
        <v>2.8290314270893355</v>
      </c>
      <c r="AG202" s="40" t="str">
        <f t="shared" si="603"/>
        <v>c-PARP</v>
      </c>
      <c r="AH202" s="84">
        <v>100</v>
      </c>
      <c r="AI202" s="23">
        <f t="shared" ref="AI202" si="618">(O202/I202)*100</f>
        <v>98.202596978546495</v>
      </c>
      <c r="AJ202" s="23">
        <f t="shared" ref="AJ202" si="619">(U202/I202)*100</f>
        <v>90.622020320744269</v>
      </c>
      <c r="AK202" s="23">
        <f t="shared" ref="AK202" si="620">(AA202/I202)*100</f>
        <v>91.430540076885407</v>
      </c>
      <c r="AL202" s="23">
        <v>0</v>
      </c>
      <c r="AM202" s="23">
        <f t="shared" ref="AM202" si="621">(J202+P202)/2</f>
        <v>3.1573185914377664</v>
      </c>
      <c r="AN202" s="23">
        <f t="shared" ref="AN202" si="622">(J202+V202)/2</f>
        <v>2.0054998165609295</v>
      </c>
      <c r="AO202" s="23">
        <f t="shared" ref="AO202" si="623">(J202+AB202)/2</f>
        <v>3.236674213120704</v>
      </c>
      <c r="AQ202" s="41"/>
    </row>
    <row r="203" spans="1:43" x14ac:dyDescent="0.45">
      <c r="B203" s="3" t="s">
        <v>219</v>
      </c>
      <c r="C203" s="14">
        <f t="shared" si="334"/>
        <v>66.584999999999994</v>
      </c>
      <c r="D203" s="81">
        <f t="shared" si="437"/>
        <v>79.901999999999987</v>
      </c>
      <c r="E203" s="101">
        <v>166</v>
      </c>
      <c r="F203" s="101">
        <v>159.4</v>
      </c>
      <c r="G203" s="15">
        <f t="shared" si="601"/>
        <v>162.69999999999999</v>
      </c>
      <c r="H203" s="15">
        <f t="shared" si="593"/>
        <v>4.6669047558312098</v>
      </c>
      <c r="I203" s="15">
        <f t="shared" si="532"/>
        <v>11.079214773620015</v>
      </c>
      <c r="J203" s="58">
        <f t="shared" si="533"/>
        <v>1.8832616484814053</v>
      </c>
      <c r="K203" s="101">
        <v>178.1</v>
      </c>
      <c r="L203" s="101">
        <v>163.19999999999999</v>
      </c>
      <c r="M203" s="15">
        <f t="shared" si="594"/>
        <v>170.64999999999998</v>
      </c>
      <c r="N203" s="15">
        <f t="shared" si="600"/>
        <v>10.535891039679562</v>
      </c>
      <c r="O203" s="15">
        <f t="shared" si="534"/>
        <v>11.432366334228448</v>
      </c>
      <c r="P203" s="58">
        <f t="shared" si="535"/>
        <v>3.952482984091704</v>
      </c>
      <c r="Q203" s="101">
        <v>156.4</v>
      </c>
      <c r="R203" s="101">
        <v>162.69999999999999</v>
      </c>
      <c r="S203" s="15">
        <f t="shared" si="595"/>
        <v>159.55000000000001</v>
      </c>
      <c r="T203" s="15">
        <f t="shared" si="602"/>
        <v>4.4547727214752371</v>
      </c>
      <c r="U203" s="15">
        <f t="shared" si="536"/>
        <v>10.936132771688538</v>
      </c>
      <c r="V203" s="58">
        <f t="shared" si="537"/>
        <v>1.8453521272354791</v>
      </c>
      <c r="W203" s="101">
        <v>175.9</v>
      </c>
      <c r="X203" s="101">
        <v>170</v>
      </c>
      <c r="Y203" s="15">
        <f t="shared" si="589"/>
        <v>172.95</v>
      </c>
      <c r="Z203" s="15">
        <f t="shared" si="590"/>
        <v>4.1719300090006346</v>
      </c>
      <c r="AA203" s="15">
        <f t="shared" si="538"/>
        <v>11.532519239090824</v>
      </c>
      <c r="AB203" s="58">
        <f t="shared" si="539"/>
        <v>1.5562962427796787</v>
      </c>
      <c r="AG203" s="92" t="str">
        <f t="shared" si="603"/>
        <v>AIF</v>
      </c>
      <c r="AH203" s="84">
        <v>100</v>
      </c>
      <c r="AI203" s="23">
        <f t="shared" si="596"/>
        <v>103.1875143484834</v>
      </c>
      <c r="AJ203" s="23">
        <f t="shared" si="592"/>
        <v>98.708554668764435</v>
      </c>
      <c r="AK203" s="23">
        <f t="shared" si="591"/>
        <v>104.09148549543549</v>
      </c>
      <c r="AL203" s="23">
        <v>0</v>
      </c>
      <c r="AM203" s="23">
        <f t="shared" si="597"/>
        <v>2.9178723162865547</v>
      </c>
      <c r="AN203" s="23">
        <f t="shared" si="598"/>
        <v>1.8643068878584423</v>
      </c>
      <c r="AO203" s="23">
        <f t="shared" si="599"/>
        <v>1.7197789456305421</v>
      </c>
      <c r="AQ203" s="41"/>
    </row>
    <row r="204" spans="1:43" x14ac:dyDescent="0.45">
      <c r="B204" s="3"/>
      <c r="C204" s="14" t="e">
        <f t="shared" si="334"/>
        <v>#DIV/0!</v>
      </c>
      <c r="D204" s="81" t="e">
        <f t="shared" si="437"/>
        <v>#DIV/0!</v>
      </c>
      <c r="E204" s="101"/>
      <c r="F204" s="101"/>
      <c r="G204" s="15" t="e">
        <f t="shared" si="601"/>
        <v>#DIV/0!</v>
      </c>
      <c r="H204" s="15" t="e">
        <f t="shared" si="593"/>
        <v>#DIV/0!</v>
      </c>
      <c r="I204" s="15" t="e">
        <f t="shared" si="532"/>
        <v>#DIV/0!</v>
      </c>
      <c r="J204" s="58" t="e">
        <f t="shared" si="533"/>
        <v>#DIV/0!</v>
      </c>
      <c r="K204" s="101"/>
      <c r="L204" s="101"/>
      <c r="M204" s="15" t="e">
        <f t="shared" si="594"/>
        <v>#DIV/0!</v>
      </c>
      <c r="N204" s="15" t="e">
        <f t="shared" si="600"/>
        <v>#DIV/0!</v>
      </c>
      <c r="O204" s="15" t="e">
        <f t="shared" si="534"/>
        <v>#DIV/0!</v>
      </c>
      <c r="P204" s="58" t="e">
        <f t="shared" si="535"/>
        <v>#DIV/0!</v>
      </c>
      <c r="Q204" s="101"/>
      <c r="R204" s="101"/>
      <c r="S204" s="15" t="e">
        <f t="shared" si="595"/>
        <v>#DIV/0!</v>
      </c>
      <c r="T204" s="15" t="e">
        <f t="shared" si="602"/>
        <v>#DIV/0!</v>
      </c>
      <c r="U204" s="15" t="e">
        <f t="shared" si="536"/>
        <v>#DIV/0!</v>
      </c>
      <c r="V204" s="58" t="e">
        <f t="shared" si="537"/>
        <v>#DIV/0!</v>
      </c>
      <c r="W204" s="101"/>
      <c r="X204" s="101"/>
      <c r="Y204" s="15" t="e">
        <f t="shared" si="589"/>
        <v>#DIV/0!</v>
      </c>
      <c r="Z204" s="15" t="e">
        <f t="shared" si="590"/>
        <v>#DIV/0!</v>
      </c>
      <c r="AA204" s="15" t="e">
        <f t="shared" si="538"/>
        <v>#DIV/0!</v>
      </c>
      <c r="AB204" s="58" t="e">
        <f t="shared" si="539"/>
        <v>#DIV/0!</v>
      </c>
      <c r="AG204" s="92">
        <f t="shared" si="603"/>
        <v>0</v>
      </c>
      <c r="AH204" s="84">
        <v>100</v>
      </c>
      <c r="AI204" s="23" t="e">
        <f t="shared" si="596"/>
        <v>#DIV/0!</v>
      </c>
      <c r="AJ204" s="23" t="e">
        <f t="shared" si="592"/>
        <v>#DIV/0!</v>
      </c>
      <c r="AK204" s="23" t="e">
        <f t="shared" si="591"/>
        <v>#DIV/0!</v>
      </c>
      <c r="AL204" s="23">
        <v>0</v>
      </c>
      <c r="AM204" s="23" t="e">
        <f t="shared" si="597"/>
        <v>#DIV/0!</v>
      </c>
      <c r="AN204" s="23" t="e">
        <f t="shared" si="598"/>
        <v>#DIV/0!</v>
      </c>
      <c r="AO204" s="23" t="e">
        <f t="shared" si="599"/>
        <v>#DIV/0!</v>
      </c>
      <c r="AQ204" s="41"/>
    </row>
    <row r="205" spans="1:43" x14ac:dyDescent="0.45">
      <c r="B205" s="3"/>
      <c r="C205" s="14" t="e">
        <f t="shared" si="334"/>
        <v>#DIV/0!</v>
      </c>
      <c r="D205" s="81" t="e">
        <f t="shared" si="437"/>
        <v>#DIV/0!</v>
      </c>
      <c r="E205" s="101"/>
      <c r="F205" s="101"/>
      <c r="G205" s="15" t="e">
        <f t="shared" si="601"/>
        <v>#DIV/0!</v>
      </c>
      <c r="H205" s="15" t="e">
        <f t="shared" si="593"/>
        <v>#DIV/0!</v>
      </c>
      <c r="I205" s="15" t="e">
        <f t="shared" si="532"/>
        <v>#DIV/0!</v>
      </c>
      <c r="J205" s="58" t="e">
        <f t="shared" si="533"/>
        <v>#DIV/0!</v>
      </c>
      <c r="K205" s="101"/>
      <c r="L205" s="101"/>
      <c r="M205" s="15" t="e">
        <f t="shared" si="594"/>
        <v>#DIV/0!</v>
      </c>
      <c r="N205" s="15" t="e">
        <f t="shared" si="600"/>
        <v>#DIV/0!</v>
      </c>
      <c r="O205" s="15" t="e">
        <f t="shared" si="534"/>
        <v>#DIV/0!</v>
      </c>
      <c r="P205" s="58" t="e">
        <f t="shared" si="535"/>
        <v>#DIV/0!</v>
      </c>
      <c r="Q205" s="101"/>
      <c r="R205" s="101"/>
      <c r="S205" s="15" t="e">
        <f t="shared" si="595"/>
        <v>#DIV/0!</v>
      </c>
      <c r="T205" s="15" t="e">
        <f t="shared" si="602"/>
        <v>#DIV/0!</v>
      </c>
      <c r="U205" s="15" t="e">
        <f t="shared" si="536"/>
        <v>#DIV/0!</v>
      </c>
      <c r="V205" s="58" t="e">
        <f t="shared" si="537"/>
        <v>#DIV/0!</v>
      </c>
      <c r="W205" s="101"/>
      <c r="X205" s="101"/>
      <c r="Y205" s="15" t="e">
        <f t="shared" si="589"/>
        <v>#DIV/0!</v>
      </c>
      <c r="Z205" s="15" t="e">
        <f t="shared" si="590"/>
        <v>#DIV/0!</v>
      </c>
      <c r="AA205" s="15" t="e">
        <f t="shared" si="538"/>
        <v>#DIV/0!</v>
      </c>
      <c r="AB205" s="58" t="e">
        <f t="shared" si="539"/>
        <v>#DIV/0!</v>
      </c>
      <c r="AG205" s="92">
        <f t="shared" si="603"/>
        <v>0</v>
      </c>
      <c r="AH205" s="84">
        <v>100</v>
      </c>
      <c r="AI205" s="23" t="e">
        <f t="shared" si="596"/>
        <v>#DIV/0!</v>
      </c>
      <c r="AJ205" s="23" t="e">
        <f t="shared" si="592"/>
        <v>#DIV/0!</v>
      </c>
      <c r="AK205" s="23" t="e">
        <f t="shared" si="591"/>
        <v>#DIV/0!</v>
      </c>
      <c r="AL205" s="23">
        <v>0</v>
      </c>
      <c r="AM205" s="23" t="e">
        <f t="shared" si="597"/>
        <v>#DIV/0!</v>
      </c>
      <c r="AN205" s="23" t="e">
        <f t="shared" si="598"/>
        <v>#DIV/0!</v>
      </c>
      <c r="AO205" s="23" t="e">
        <f t="shared" si="599"/>
        <v>#DIV/0!</v>
      </c>
      <c r="AQ205" s="41"/>
    </row>
    <row r="206" spans="1:43" x14ac:dyDescent="0.45">
      <c r="A206" s="49" t="s">
        <v>154</v>
      </c>
      <c r="B206" s="3" t="s">
        <v>49</v>
      </c>
      <c r="C206" s="14">
        <f t="shared" si="334"/>
        <v>87.350000000000009</v>
      </c>
      <c r="D206" s="81">
        <f t="shared" si="437"/>
        <v>104.82000000000001</v>
      </c>
      <c r="E206" s="101">
        <v>227.9</v>
      </c>
      <c r="F206" s="101">
        <v>209.9</v>
      </c>
      <c r="G206" s="15">
        <f t="shared" si="601"/>
        <v>218.9</v>
      </c>
      <c r="H206" s="15">
        <f t="shared" si="593"/>
        <v>12.727922061357855</v>
      </c>
      <c r="I206" s="15">
        <f t="shared" si="532"/>
        <v>12.90310040261642</v>
      </c>
      <c r="J206" s="58">
        <f t="shared" si="533"/>
        <v>3.7520393944171095</v>
      </c>
      <c r="K206" s="101">
        <v>219.2</v>
      </c>
      <c r="L206" s="101">
        <v>202.6</v>
      </c>
      <c r="M206" s="15">
        <f t="shared" si="594"/>
        <v>210.89999999999998</v>
      </c>
      <c r="N206" s="15">
        <f t="shared" si="600"/>
        <v>11.737972567696685</v>
      </c>
      <c r="O206" s="15">
        <f t="shared" si="534"/>
        <v>12.589281155014371</v>
      </c>
      <c r="P206" s="58">
        <f t="shared" si="535"/>
        <v>3.6369278730317167</v>
      </c>
      <c r="Q206" s="101">
        <v>214.9</v>
      </c>
      <c r="R206" s="101">
        <v>224.8</v>
      </c>
      <c r="S206" s="15">
        <f t="shared" si="595"/>
        <v>219.85000000000002</v>
      </c>
      <c r="T206" s="15">
        <f t="shared" si="602"/>
        <v>7.0003571337468244</v>
      </c>
      <c r="U206" s="15">
        <f t="shared" si="536"/>
        <v>12.93986089569745</v>
      </c>
      <c r="V206" s="58">
        <f t="shared" si="537"/>
        <v>2.069003765721535</v>
      </c>
      <c r="W206" s="101">
        <v>215</v>
      </c>
      <c r="X206" s="101">
        <v>232.7</v>
      </c>
      <c r="Y206" s="15">
        <f t="shared" si="589"/>
        <v>223.85</v>
      </c>
      <c r="Z206" s="15">
        <f t="shared" si="590"/>
        <v>12.515790027001884</v>
      </c>
      <c r="AA206" s="15">
        <f t="shared" si="538"/>
        <v>13.093509842666327</v>
      </c>
      <c r="AB206" s="58">
        <f t="shared" si="539"/>
        <v>3.5859019476248837</v>
      </c>
      <c r="AG206" s="92" t="str">
        <f t="shared" si="603"/>
        <v>FASL</v>
      </c>
      <c r="AH206" s="84">
        <v>100</v>
      </c>
      <c r="AI206" s="23">
        <f t="shared" si="596"/>
        <v>97.567877193775729</v>
      </c>
      <c r="AJ206" s="23">
        <f t="shared" si="592"/>
        <v>100.28489659023016</v>
      </c>
      <c r="AK206" s="23">
        <f t="shared" si="591"/>
        <v>101.47568750229439</v>
      </c>
      <c r="AL206" s="23">
        <v>0</v>
      </c>
      <c r="AM206" s="23">
        <f t="shared" si="597"/>
        <v>3.6944836337244134</v>
      </c>
      <c r="AN206" s="23">
        <f t="shared" si="598"/>
        <v>2.9105215800693225</v>
      </c>
      <c r="AO206" s="23">
        <f t="shared" si="599"/>
        <v>3.6689706710209968</v>
      </c>
      <c r="AQ206" s="41"/>
    </row>
    <row r="207" spans="1:43" x14ac:dyDescent="0.45">
      <c r="B207" s="3" t="s">
        <v>50</v>
      </c>
      <c r="C207" s="14">
        <f t="shared" si="334"/>
        <v>102.44500000000001</v>
      </c>
      <c r="D207" s="81">
        <f t="shared" si="437"/>
        <v>122.934</v>
      </c>
      <c r="E207" s="101">
        <v>258.10000000000002</v>
      </c>
      <c r="F207" s="101">
        <v>247</v>
      </c>
      <c r="G207" s="15">
        <f t="shared" si="601"/>
        <v>252.55</v>
      </c>
      <c r="H207" s="15">
        <f t="shared" si="593"/>
        <v>7.848885271170694</v>
      </c>
      <c r="I207" s="15">
        <f t="shared" si="532"/>
        <v>13.823277469543902</v>
      </c>
      <c r="J207" s="58">
        <f t="shared" si="533"/>
        <v>2.0331216063755955</v>
      </c>
      <c r="K207" s="101">
        <v>267.5</v>
      </c>
      <c r="L207" s="101">
        <v>297.8</v>
      </c>
      <c r="M207" s="15">
        <f t="shared" si="594"/>
        <v>282.64999999999998</v>
      </c>
      <c r="N207" s="15">
        <f t="shared" si="600"/>
        <v>21.425335469952397</v>
      </c>
      <c r="O207" s="15">
        <f t="shared" si="534"/>
        <v>14.872222429751378</v>
      </c>
      <c r="P207" s="58">
        <f t="shared" si="535"/>
        <v>4.7314187900905234</v>
      </c>
      <c r="Q207" s="101">
        <v>247.4</v>
      </c>
      <c r="R207" s="101">
        <v>236.2</v>
      </c>
      <c r="S207" s="15">
        <f t="shared" si="595"/>
        <v>241.8</v>
      </c>
      <c r="T207" s="15">
        <f t="shared" si="602"/>
        <v>7.9195959492893442</v>
      </c>
      <c r="U207" s="15">
        <f t="shared" si="536"/>
        <v>13.428812307869972</v>
      </c>
      <c r="V207" s="58">
        <f t="shared" si="537"/>
        <v>2.1722325160230391</v>
      </c>
      <c r="W207" s="101">
        <v>232.2</v>
      </c>
      <c r="X207" s="101">
        <v>262.7</v>
      </c>
      <c r="Y207" s="15">
        <f t="shared" si="589"/>
        <v>247.45</v>
      </c>
      <c r="Z207" s="15">
        <f t="shared" si="590"/>
        <v>21.5667568261897</v>
      </c>
      <c r="AA207" s="15">
        <f t="shared" si="538"/>
        <v>13.637558432505431</v>
      </c>
      <c r="AB207" s="58">
        <f t="shared" si="539"/>
        <v>5.639050738559976</v>
      </c>
      <c r="AG207" s="92" t="str">
        <f t="shared" si="603"/>
        <v>FAS</v>
      </c>
      <c r="AH207" s="84">
        <v>100</v>
      </c>
      <c r="AI207" s="23">
        <f t="shared" si="596"/>
        <v>107.58825077857665</v>
      </c>
      <c r="AJ207" s="23">
        <f t="shared" si="592"/>
        <v>97.146370225563118</v>
      </c>
      <c r="AK207" s="23">
        <f t="shared" si="591"/>
        <v>98.656476096586672</v>
      </c>
      <c r="AL207" s="23">
        <v>0</v>
      </c>
      <c r="AM207" s="23">
        <f t="shared" si="597"/>
        <v>3.3822701982330594</v>
      </c>
      <c r="AN207" s="23">
        <f t="shared" si="598"/>
        <v>2.1026770611993175</v>
      </c>
      <c r="AO207" s="23">
        <f t="shared" si="599"/>
        <v>3.8360861724677857</v>
      </c>
      <c r="AQ207" s="41"/>
    </row>
    <row r="208" spans="1:43" x14ac:dyDescent="0.45">
      <c r="B208" s="3" t="s">
        <v>51</v>
      </c>
      <c r="C208" s="14">
        <f t="shared" ref="C208:C276" si="624">(G208+M208+S208+Y208)/4*0.4</f>
        <v>106.23000000000002</v>
      </c>
      <c r="D208" s="81">
        <f t="shared" si="437"/>
        <v>127.47600000000001</v>
      </c>
      <c r="E208" s="101">
        <v>251.6</v>
      </c>
      <c r="F208" s="101">
        <v>244</v>
      </c>
      <c r="G208" s="15">
        <f t="shared" si="601"/>
        <v>247.8</v>
      </c>
      <c r="H208" s="15">
        <f t="shared" si="593"/>
        <v>5.3740115370177568</v>
      </c>
      <c r="I208" s="15">
        <f t="shared" si="532"/>
        <v>13.566945124087441</v>
      </c>
      <c r="J208" s="58">
        <f t="shared" si="533"/>
        <v>1.4493344683048555</v>
      </c>
      <c r="K208" s="101">
        <v>279</v>
      </c>
      <c r="L208" s="101">
        <v>262.2</v>
      </c>
      <c r="M208" s="15">
        <f t="shared" si="594"/>
        <v>270.60000000000002</v>
      </c>
      <c r="N208" s="15">
        <f t="shared" si="600"/>
        <v>11.879393923934005</v>
      </c>
      <c r="O208" s="15">
        <f t="shared" si="534"/>
        <v>14.382697938843046</v>
      </c>
      <c r="P208" s="58">
        <f t="shared" si="535"/>
        <v>2.831253074379851</v>
      </c>
      <c r="Q208" s="101">
        <v>287.3</v>
      </c>
      <c r="R208" s="101">
        <v>273.5</v>
      </c>
      <c r="S208" s="15">
        <f t="shared" si="595"/>
        <v>280.39999999999998</v>
      </c>
      <c r="T208" s="15">
        <f t="shared" si="602"/>
        <v>9.7580735803743632</v>
      </c>
      <c r="U208" s="15">
        <f t="shared" si="536"/>
        <v>14.719442924241392</v>
      </c>
      <c r="V208" s="58">
        <f t="shared" si="537"/>
        <v>2.2271115082928721</v>
      </c>
      <c r="W208" s="101">
        <v>276.3</v>
      </c>
      <c r="X208" s="101">
        <v>250.7</v>
      </c>
      <c r="Y208" s="15">
        <f t="shared" si="589"/>
        <v>263.5</v>
      </c>
      <c r="Z208" s="15">
        <f t="shared" si="590"/>
        <v>18.101933598375634</v>
      </c>
      <c r="AA208" s="15">
        <f t="shared" si="538"/>
        <v>14.133718548209455</v>
      </c>
      <c r="AB208" s="58">
        <f t="shared" si="539"/>
        <v>4.4326339235123591</v>
      </c>
      <c r="AG208" s="92" t="str">
        <f t="shared" si="603"/>
        <v>FADD</v>
      </c>
      <c r="AH208" s="84">
        <v>100</v>
      </c>
      <c r="AI208" s="23">
        <f t="shared" si="596"/>
        <v>106.01279659712985</v>
      </c>
      <c r="AJ208" s="23">
        <f t="shared" si="592"/>
        <v>108.49489542128204</v>
      </c>
      <c r="AK208" s="23">
        <f t="shared" si="591"/>
        <v>104.17760534105599</v>
      </c>
      <c r="AL208" s="23">
        <v>0</v>
      </c>
      <c r="AM208" s="23">
        <f t="shared" si="597"/>
        <v>2.1402937713423533</v>
      </c>
      <c r="AN208" s="23">
        <f t="shared" si="598"/>
        <v>1.8382229882988637</v>
      </c>
      <c r="AO208" s="23">
        <f t="shared" si="599"/>
        <v>2.9409841959086074</v>
      </c>
      <c r="AQ208" s="41"/>
    </row>
    <row r="209" spans="1:43" x14ac:dyDescent="0.45">
      <c r="B209" s="3" t="s">
        <v>52</v>
      </c>
      <c r="C209" s="14">
        <f t="shared" si="624"/>
        <v>97.050000000000011</v>
      </c>
      <c r="D209" s="81">
        <f t="shared" si="437"/>
        <v>116.46000000000001</v>
      </c>
      <c r="E209" s="101">
        <v>234.3</v>
      </c>
      <c r="F209" s="101">
        <v>258.39999999999998</v>
      </c>
      <c r="G209" s="15">
        <f t="shared" si="601"/>
        <v>246.35</v>
      </c>
      <c r="H209" s="15">
        <f t="shared" si="593"/>
        <v>17.041273426595772</v>
      </c>
      <c r="I209" s="15">
        <f t="shared" si="532"/>
        <v>13.715684452479941</v>
      </c>
      <c r="J209" s="58">
        <f t="shared" si="533"/>
        <v>4.4311854653232379</v>
      </c>
      <c r="K209" s="101">
        <v>236.2</v>
      </c>
      <c r="L209" s="101">
        <v>246.9</v>
      </c>
      <c r="M209" s="15">
        <f t="shared" si="594"/>
        <v>241.55</v>
      </c>
      <c r="N209" s="15">
        <f t="shared" si="600"/>
        <v>7.5660425586960702</v>
      </c>
      <c r="O209" s="15">
        <f t="shared" si="534"/>
        <v>13.539571632810249</v>
      </c>
      <c r="P209" s="58">
        <f t="shared" si="535"/>
        <v>2.0427520537860433</v>
      </c>
      <c r="Q209" s="101">
        <v>224.9</v>
      </c>
      <c r="R209" s="101">
        <v>246.6</v>
      </c>
      <c r="S209" s="15">
        <f t="shared" si="595"/>
        <v>235.75</v>
      </c>
      <c r="T209" s="15">
        <f t="shared" si="602"/>
        <v>15.344217151748074</v>
      </c>
      <c r="U209" s="15">
        <f t="shared" si="536"/>
        <v>13.323663159957174</v>
      </c>
      <c r="V209" s="58">
        <f t="shared" si="537"/>
        <v>4.2322672919755009</v>
      </c>
      <c r="W209" s="101">
        <v>239.9</v>
      </c>
      <c r="X209" s="101">
        <v>253.8</v>
      </c>
      <c r="Y209" s="15">
        <f t="shared" si="589"/>
        <v>246.85000000000002</v>
      </c>
      <c r="Z209" s="15">
        <f t="shared" si="590"/>
        <v>9.8287842584930143</v>
      </c>
      <c r="AA209" s="15">
        <f t="shared" si="538"/>
        <v>13.733899664698297</v>
      </c>
      <c r="AB209" s="58">
        <f t="shared" si="539"/>
        <v>2.5723607396508554</v>
      </c>
      <c r="AG209" s="92" t="str">
        <f t="shared" si="603"/>
        <v>FLIP</v>
      </c>
      <c r="AH209" s="84">
        <v>100</v>
      </c>
      <c r="AI209" s="23">
        <f t="shared" si="596"/>
        <v>98.715974982656817</v>
      </c>
      <c r="AJ209" s="23">
        <f t="shared" si="592"/>
        <v>97.141802920000202</v>
      </c>
      <c r="AK209" s="23">
        <f t="shared" si="591"/>
        <v>100.13280571072822</v>
      </c>
      <c r="AL209" s="23">
        <v>0</v>
      </c>
      <c r="AM209" s="23">
        <f t="shared" si="597"/>
        <v>3.2369687595546406</v>
      </c>
      <c r="AN209" s="23">
        <f t="shared" si="598"/>
        <v>4.3317263786493694</v>
      </c>
      <c r="AO209" s="23">
        <f t="shared" si="599"/>
        <v>3.5017731024870464</v>
      </c>
      <c r="AQ209" s="41"/>
    </row>
    <row r="210" spans="1:43" x14ac:dyDescent="0.45">
      <c r="B210" s="3" t="s">
        <v>53</v>
      </c>
      <c r="C210" s="14">
        <f t="shared" si="624"/>
        <v>73.605000000000004</v>
      </c>
      <c r="D210" s="81">
        <f t="shared" si="437"/>
        <v>88.326000000000008</v>
      </c>
      <c r="E210" s="101">
        <v>190.5</v>
      </c>
      <c r="F210" s="101">
        <v>190.5</v>
      </c>
      <c r="G210" s="15">
        <f t="shared" si="601"/>
        <v>190.5</v>
      </c>
      <c r="H210" s="15">
        <f t="shared" si="593"/>
        <v>0</v>
      </c>
      <c r="I210" s="15">
        <f t="shared" si="532"/>
        <v>12.096983094970415</v>
      </c>
      <c r="J210" s="58">
        <f t="shared" si="533"/>
        <v>0</v>
      </c>
      <c r="K210" s="101">
        <v>180.5</v>
      </c>
      <c r="L210" s="101">
        <v>183.1</v>
      </c>
      <c r="M210" s="15">
        <f t="shared" si="594"/>
        <v>181.8</v>
      </c>
      <c r="N210" s="15">
        <f t="shared" si="600"/>
        <v>1.8384776310850195</v>
      </c>
      <c r="O210" s="15">
        <f t="shared" si="534"/>
        <v>11.731879644796907</v>
      </c>
      <c r="P210" s="58">
        <f t="shared" si="535"/>
        <v>0.66565638502777669</v>
      </c>
      <c r="Q210" s="101">
        <v>191.1</v>
      </c>
      <c r="R210" s="101">
        <v>180.6</v>
      </c>
      <c r="S210" s="15">
        <f t="shared" si="595"/>
        <v>185.85</v>
      </c>
      <c r="T210" s="15">
        <f t="shared" si="602"/>
        <v>7.4246212024587486</v>
      </c>
      <c r="U210" s="15">
        <f t="shared" si="536"/>
        <v>11.903234854441878</v>
      </c>
      <c r="V210" s="58">
        <f t="shared" si="537"/>
        <v>2.5866253307132894</v>
      </c>
      <c r="W210" s="101">
        <v>181.9</v>
      </c>
      <c r="X210" s="101">
        <v>173.9</v>
      </c>
      <c r="Y210" s="15">
        <f t="shared" si="589"/>
        <v>177.9</v>
      </c>
      <c r="Z210" s="15">
        <f t="shared" si="590"/>
        <v>5.6568542494923806</v>
      </c>
      <c r="AA210" s="15">
        <f t="shared" si="538"/>
        <v>11.564471453551173</v>
      </c>
      <c r="AB210" s="58">
        <f t="shared" si="539"/>
        <v>2.0930138952094772</v>
      </c>
      <c r="AG210" s="92" t="str">
        <f t="shared" si="603"/>
        <v>caspase 8</v>
      </c>
      <c r="AH210" s="84">
        <v>100</v>
      </c>
      <c r="AI210" s="23">
        <f t="shared" si="596"/>
        <v>96.981863599319169</v>
      </c>
      <c r="AJ210" s="23">
        <f t="shared" si="592"/>
        <v>98.398375537045339</v>
      </c>
      <c r="AK210" s="23">
        <f t="shared" si="591"/>
        <v>95.597979783565663</v>
      </c>
      <c r="AL210" s="23">
        <v>0</v>
      </c>
      <c r="AM210" s="23">
        <f t="shared" si="597"/>
        <v>0.33282819251388834</v>
      </c>
      <c r="AN210" s="23">
        <f t="shared" si="598"/>
        <v>1.2933126653566447</v>
      </c>
      <c r="AO210" s="23">
        <f t="shared" si="599"/>
        <v>1.0465069476047386</v>
      </c>
      <c r="AQ210" s="41"/>
    </row>
    <row r="211" spans="1:43" x14ac:dyDescent="0.45">
      <c r="B211" s="3" t="s">
        <v>54</v>
      </c>
      <c r="C211" s="14">
        <f t="shared" si="624"/>
        <v>75.92</v>
      </c>
      <c r="D211" s="81">
        <f t="shared" si="437"/>
        <v>91.103999999999999</v>
      </c>
      <c r="E211" s="101">
        <v>212.4</v>
      </c>
      <c r="F211" s="101">
        <v>193.8</v>
      </c>
      <c r="G211" s="15">
        <f t="shared" si="601"/>
        <v>203.10000000000002</v>
      </c>
      <c r="H211" s="15">
        <f t="shared" si="593"/>
        <v>13.152186130069781</v>
      </c>
      <c r="I211" s="15">
        <f t="shared" si="532"/>
        <v>12.55181261810421</v>
      </c>
      <c r="J211" s="58">
        <f t="shared" si="533"/>
        <v>4.0903694875842378</v>
      </c>
      <c r="K211" s="101">
        <v>177.5</v>
      </c>
      <c r="L211" s="101">
        <v>175.3</v>
      </c>
      <c r="M211" s="15">
        <f t="shared" si="594"/>
        <v>176.4</v>
      </c>
      <c r="N211" s="15">
        <f t="shared" si="600"/>
        <v>1.5556349186103966</v>
      </c>
      <c r="O211" s="15">
        <f t="shared" si="534"/>
        <v>11.438881064160078</v>
      </c>
      <c r="P211" s="58">
        <f t="shared" si="535"/>
        <v>0.59268713154434305</v>
      </c>
      <c r="Q211" s="101">
        <v>187.7</v>
      </c>
      <c r="R211" s="101">
        <v>187.7</v>
      </c>
      <c r="S211" s="15">
        <f t="shared" si="595"/>
        <v>187.7</v>
      </c>
      <c r="T211" s="15">
        <f t="shared" si="602"/>
        <v>0</v>
      </c>
      <c r="U211" s="15">
        <f t="shared" si="536"/>
        <v>11.922583612623566</v>
      </c>
      <c r="V211" s="58">
        <f t="shared" si="537"/>
        <v>0</v>
      </c>
      <c r="W211" s="101">
        <v>181.5</v>
      </c>
      <c r="X211" s="101">
        <v>202.5</v>
      </c>
      <c r="Y211" s="15">
        <f t="shared" si="589"/>
        <v>192</v>
      </c>
      <c r="Z211" s="15">
        <f t="shared" si="590"/>
        <v>14.849242404917497</v>
      </c>
      <c r="AA211" s="15">
        <f t="shared" si="538"/>
        <v>12.10157014605956</v>
      </c>
      <c r="AB211" s="58">
        <f t="shared" si="539"/>
        <v>4.9474157284167646</v>
      </c>
      <c r="AG211" s="92" t="str">
        <f t="shared" si="603"/>
        <v>caspase 3</v>
      </c>
      <c r="AH211" s="84">
        <v>100</v>
      </c>
      <c r="AI211" s="23">
        <f t="shared" si="596"/>
        <v>91.133300123211797</v>
      </c>
      <c r="AJ211" s="23">
        <f t="shared" si="592"/>
        <v>94.986947107758198</v>
      </c>
      <c r="AK211" s="23">
        <f t="shared" si="591"/>
        <v>96.412928668204941</v>
      </c>
      <c r="AL211" s="23">
        <v>0</v>
      </c>
      <c r="AM211" s="23">
        <f t="shared" si="597"/>
        <v>2.3415283095642905</v>
      </c>
      <c r="AN211" s="23">
        <f t="shared" si="598"/>
        <v>2.0451847437921189</v>
      </c>
      <c r="AO211" s="23">
        <f t="shared" si="599"/>
        <v>4.5188926080005007</v>
      </c>
      <c r="AQ211" s="41"/>
    </row>
    <row r="212" spans="1:43" x14ac:dyDescent="0.45">
      <c r="B212" s="1" t="s">
        <v>119</v>
      </c>
      <c r="C212" s="14">
        <f t="shared" si="624"/>
        <v>107.39500000000001</v>
      </c>
      <c r="D212" s="81">
        <f t="shared" si="437"/>
        <v>128.874</v>
      </c>
      <c r="E212" s="101">
        <v>272.2</v>
      </c>
      <c r="F212" s="101">
        <v>255.5</v>
      </c>
      <c r="G212" s="15">
        <f t="shared" si="601"/>
        <v>263.85000000000002</v>
      </c>
      <c r="H212" s="15">
        <f t="shared" si="593"/>
        <v>11.808683245815336</v>
      </c>
      <c r="I212" s="15">
        <f t="shared" si="532"/>
        <v>14.121366789372763</v>
      </c>
      <c r="J212" s="58">
        <f t="shared" si="533"/>
        <v>2.9182791716882202</v>
      </c>
      <c r="K212" s="101">
        <v>275.60000000000002</v>
      </c>
      <c r="L212" s="101">
        <v>299.89999999999998</v>
      </c>
      <c r="M212" s="15">
        <f t="shared" si="594"/>
        <v>287.75</v>
      </c>
      <c r="N212" s="15">
        <f t="shared" si="600"/>
        <v>17.182694782833071</v>
      </c>
      <c r="O212" s="15">
        <f t="shared" si="534"/>
        <v>14.943660863389532</v>
      </c>
      <c r="P212" s="58">
        <f t="shared" si="535"/>
        <v>3.7759338534643647</v>
      </c>
      <c r="Q212" s="101">
        <v>250.4</v>
      </c>
      <c r="R212" s="101">
        <v>281.89999999999998</v>
      </c>
      <c r="S212" s="15">
        <f t="shared" si="595"/>
        <v>266.14999999999998</v>
      </c>
      <c r="T212" s="15">
        <f t="shared" si="602"/>
        <v>22.273863607376228</v>
      </c>
      <c r="U212" s="15">
        <f t="shared" si="536"/>
        <v>14.202570189933931</v>
      </c>
      <c r="V212" s="58">
        <f t="shared" si="537"/>
        <v>5.3766359499695682</v>
      </c>
      <c r="W212" s="101">
        <v>257.7</v>
      </c>
      <c r="X212" s="101">
        <v>254.7</v>
      </c>
      <c r="Y212" s="15">
        <f t="shared" si="589"/>
        <v>256.2</v>
      </c>
      <c r="Z212" s="15">
        <f t="shared" si="590"/>
        <v>2.1213203435596424</v>
      </c>
      <c r="AA212" s="15">
        <f t="shared" si="538"/>
        <v>13.847851818964557</v>
      </c>
      <c r="AB212" s="58">
        <f t="shared" si="539"/>
        <v>0.55158866756589864</v>
      </c>
      <c r="AG212" s="92" t="str">
        <f t="shared" si="603"/>
        <v>c-caspase 3</v>
      </c>
      <c r="AH212" s="84">
        <v>100</v>
      </c>
      <c r="AI212" s="23">
        <f t="shared" si="596"/>
        <v>105.82304876207591</v>
      </c>
      <c r="AJ212" s="23">
        <f t="shared" si="592"/>
        <v>100.57503924210991</v>
      </c>
      <c r="AK212" s="23">
        <f t="shared" si="591"/>
        <v>98.063112625797359</v>
      </c>
      <c r="AL212" s="23">
        <v>0</v>
      </c>
      <c r="AM212" s="23">
        <f t="shared" si="597"/>
        <v>3.3471065125762927</v>
      </c>
      <c r="AN212" s="23">
        <f t="shared" si="598"/>
        <v>4.1474575608288937</v>
      </c>
      <c r="AO212" s="23">
        <f t="shared" si="599"/>
        <v>1.7349339196270595</v>
      </c>
    </row>
    <row r="213" spans="1:43" x14ac:dyDescent="0.45">
      <c r="B213" s="2"/>
      <c r="C213" s="14" t="e">
        <f t="shared" si="624"/>
        <v>#DIV/0!</v>
      </c>
      <c r="D213" s="81" t="e">
        <f t="shared" si="437"/>
        <v>#DIV/0!</v>
      </c>
      <c r="E213" s="101"/>
      <c r="F213" s="101"/>
      <c r="G213" s="15" t="e">
        <f t="shared" si="601"/>
        <v>#DIV/0!</v>
      </c>
      <c r="H213" s="15" t="e">
        <f t="shared" si="593"/>
        <v>#DIV/0!</v>
      </c>
      <c r="I213" s="15" t="e">
        <f t="shared" si="532"/>
        <v>#DIV/0!</v>
      </c>
      <c r="J213" s="58" t="e">
        <f t="shared" si="533"/>
        <v>#DIV/0!</v>
      </c>
      <c r="K213" s="101"/>
      <c r="L213" s="101"/>
      <c r="M213" s="15" t="e">
        <f t="shared" si="594"/>
        <v>#DIV/0!</v>
      </c>
      <c r="N213" s="15" t="e">
        <f t="shared" si="600"/>
        <v>#DIV/0!</v>
      </c>
      <c r="O213" s="15" t="e">
        <f t="shared" si="534"/>
        <v>#DIV/0!</v>
      </c>
      <c r="P213" s="58" t="e">
        <f t="shared" si="535"/>
        <v>#DIV/0!</v>
      </c>
      <c r="Q213" s="101"/>
      <c r="R213" s="101"/>
      <c r="S213" s="15" t="e">
        <f t="shared" si="595"/>
        <v>#DIV/0!</v>
      </c>
      <c r="T213" s="15" t="e">
        <f t="shared" si="602"/>
        <v>#DIV/0!</v>
      </c>
      <c r="U213" s="15" t="e">
        <f t="shared" si="536"/>
        <v>#DIV/0!</v>
      </c>
      <c r="V213" s="58" t="e">
        <f t="shared" si="537"/>
        <v>#DIV/0!</v>
      </c>
      <c r="W213" s="101"/>
      <c r="X213" s="101"/>
      <c r="Y213" s="15" t="e">
        <f t="shared" si="589"/>
        <v>#DIV/0!</v>
      </c>
      <c r="Z213" s="15" t="e">
        <f t="shared" si="590"/>
        <v>#DIV/0!</v>
      </c>
      <c r="AA213" s="15" t="e">
        <f t="shared" si="538"/>
        <v>#DIV/0!</v>
      </c>
      <c r="AB213" s="58" t="e">
        <f t="shared" si="539"/>
        <v>#DIV/0!</v>
      </c>
      <c r="AG213" s="92">
        <f t="shared" si="603"/>
        <v>0</v>
      </c>
      <c r="AH213" s="84">
        <v>100</v>
      </c>
      <c r="AI213" s="23" t="e">
        <f t="shared" si="596"/>
        <v>#DIV/0!</v>
      </c>
      <c r="AJ213" s="23" t="e">
        <f t="shared" si="592"/>
        <v>#DIV/0!</v>
      </c>
      <c r="AK213" s="23" t="e">
        <f t="shared" si="591"/>
        <v>#DIV/0!</v>
      </c>
      <c r="AL213" s="23">
        <v>0</v>
      </c>
      <c r="AM213" s="23" t="e">
        <f t="shared" si="597"/>
        <v>#DIV/0!</v>
      </c>
      <c r="AN213" s="23" t="e">
        <f t="shared" si="598"/>
        <v>#DIV/0!</v>
      </c>
      <c r="AO213" s="23" t="e">
        <f t="shared" si="599"/>
        <v>#DIV/0!</v>
      </c>
    </row>
    <row r="214" spans="1:43" x14ac:dyDescent="0.45">
      <c r="B214" s="2"/>
      <c r="C214" s="14" t="e">
        <f t="shared" si="624"/>
        <v>#DIV/0!</v>
      </c>
      <c r="D214" s="81" t="e">
        <f t="shared" si="437"/>
        <v>#DIV/0!</v>
      </c>
      <c r="E214" s="101"/>
      <c r="F214" s="101"/>
      <c r="G214" s="15" t="e">
        <f t="shared" si="601"/>
        <v>#DIV/0!</v>
      </c>
      <c r="H214" s="15" t="e">
        <f t="shared" si="593"/>
        <v>#DIV/0!</v>
      </c>
      <c r="I214" s="15" t="e">
        <f t="shared" si="532"/>
        <v>#DIV/0!</v>
      </c>
      <c r="J214" s="58" t="e">
        <f t="shared" si="533"/>
        <v>#DIV/0!</v>
      </c>
      <c r="K214" s="101"/>
      <c r="L214" s="101"/>
      <c r="M214" s="15" t="e">
        <f t="shared" si="594"/>
        <v>#DIV/0!</v>
      </c>
      <c r="N214" s="15" t="e">
        <f t="shared" si="600"/>
        <v>#DIV/0!</v>
      </c>
      <c r="O214" s="15" t="e">
        <f t="shared" si="534"/>
        <v>#DIV/0!</v>
      </c>
      <c r="P214" s="58" t="e">
        <f t="shared" si="535"/>
        <v>#DIV/0!</v>
      </c>
      <c r="Q214" s="101"/>
      <c r="R214" s="101"/>
      <c r="S214" s="15" t="e">
        <f t="shared" si="595"/>
        <v>#DIV/0!</v>
      </c>
      <c r="T214" s="15" t="e">
        <f t="shared" si="602"/>
        <v>#DIV/0!</v>
      </c>
      <c r="U214" s="15" t="e">
        <f t="shared" si="536"/>
        <v>#DIV/0!</v>
      </c>
      <c r="V214" s="58" t="e">
        <f t="shared" si="537"/>
        <v>#DIV/0!</v>
      </c>
      <c r="W214" s="101"/>
      <c r="X214" s="101"/>
      <c r="Y214" s="15" t="e">
        <f t="shared" si="589"/>
        <v>#DIV/0!</v>
      </c>
      <c r="Z214" s="15" t="e">
        <f t="shared" si="590"/>
        <v>#DIV/0!</v>
      </c>
      <c r="AA214" s="15" t="e">
        <f t="shared" si="538"/>
        <v>#DIV/0!</v>
      </c>
      <c r="AB214" s="58" t="e">
        <f t="shared" si="539"/>
        <v>#DIV/0!</v>
      </c>
      <c r="AG214" s="92">
        <f t="shared" si="603"/>
        <v>0</v>
      </c>
      <c r="AH214" s="84">
        <v>100</v>
      </c>
      <c r="AI214" s="23" t="e">
        <f t="shared" si="596"/>
        <v>#DIV/0!</v>
      </c>
      <c r="AJ214" s="23" t="e">
        <f t="shared" si="592"/>
        <v>#DIV/0!</v>
      </c>
      <c r="AK214" s="23" t="e">
        <f t="shared" si="591"/>
        <v>#DIV/0!</v>
      </c>
      <c r="AL214" s="23">
        <v>0</v>
      </c>
      <c r="AM214" s="23" t="e">
        <f t="shared" si="597"/>
        <v>#DIV/0!</v>
      </c>
      <c r="AN214" s="23" t="e">
        <f t="shared" si="598"/>
        <v>#DIV/0!</v>
      </c>
      <c r="AO214" s="23" t="e">
        <f t="shared" si="599"/>
        <v>#DIV/0!</v>
      </c>
    </row>
    <row r="215" spans="1:43" x14ac:dyDescent="0.45">
      <c r="A215" s="49" t="s">
        <v>155</v>
      </c>
      <c r="B215" s="2"/>
      <c r="C215" s="14"/>
      <c r="D215" s="81"/>
      <c r="E215" s="101"/>
      <c r="F215" s="101"/>
      <c r="J215" s="58"/>
      <c r="K215" s="101"/>
      <c r="L215" s="101"/>
      <c r="P215" s="58"/>
      <c r="Q215" s="101"/>
      <c r="R215" s="101"/>
      <c r="V215" s="58"/>
      <c r="W215" s="101"/>
      <c r="X215" s="101"/>
      <c r="AB215" s="58"/>
      <c r="AG215" s="92"/>
      <c r="AH215" s="84"/>
    </row>
    <row r="216" spans="1:43" x14ac:dyDescent="0.45">
      <c r="A216" s="1"/>
      <c r="B216" s="9" t="s">
        <v>55</v>
      </c>
      <c r="C216" s="14">
        <f t="shared" si="624"/>
        <v>96.37</v>
      </c>
      <c r="D216" s="81">
        <f t="shared" si="437"/>
        <v>115.64400000000001</v>
      </c>
      <c r="E216" s="101">
        <v>245</v>
      </c>
      <c r="F216" s="101">
        <v>224.2</v>
      </c>
      <c r="G216" s="15">
        <f t="shared" si="601"/>
        <v>234.6</v>
      </c>
      <c r="H216" s="15">
        <f t="shared" si="593"/>
        <v>14.707821048680197</v>
      </c>
      <c r="I216" s="15">
        <f t="shared" si="532"/>
        <v>13.29578880698697</v>
      </c>
      <c r="J216" s="58">
        <f t="shared" si="533"/>
        <v>4.0768651500196427</v>
      </c>
      <c r="K216" s="101">
        <v>249.8</v>
      </c>
      <c r="L216" s="101">
        <v>226.3</v>
      </c>
      <c r="M216" s="15">
        <f t="shared" si="594"/>
        <v>238.05</v>
      </c>
      <c r="N216" s="15">
        <f t="shared" si="600"/>
        <v>16.617009357883866</v>
      </c>
      <c r="O216" s="15">
        <f t="shared" si="534"/>
        <v>13.424902234280889</v>
      </c>
      <c r="P216" s="58">
        <f t="shared" si="535"/>
        <v>4.5083696205372235</v>
      </c>
      <c r="Q216" s="101">
        <v>267.60000000000002</v>
      </c>
      <c r="R216" s="101">
        <v>236.3</v>
      </c>
      <c r="S216" s="15">
        <f t="shared" si="595"/>
        <v>251.95000000000002</v>
      </c>
      <c r="T216" s="15">
        <f t="shared" si="602"/>
        <v>22.132442251138947</v>
      </c>
      <c r="U216" s="15">
        <f t="shared" si="536"/>
        <v>13.932982451722244</v>
      </c>
      <c r="V216" s="58">
        <f t="shared" si="537"/>
        <v>5.5466499273402592</v>
      </c>
      <c r="W216" s="101">
        <v>253</v>
      </c>
      <c r="X216" s="101">
        <v>225.2</v>
      </c>
      <c r="Y216" s="15">
        <f t="shared" si="589"/>
        <v>239.1</v>
      </c>
      <c r="Z216" s="15">
        <f t="shared" si="590"/>
        <v>19.657568516986029</v>
      </c>
      <c r="AA216" s="15">
        <f t="shared" si="538"/>
        <v>13.463951871571734</v>
      </c>
      <c r="AB216" s="58">
        <f t="shared" si="539"/>
        <v>5.282420114367044</v>
      </c>
      <c r="AG216" s="92" t="str">
        <f t="shared" si="603"/>
        <v>PTEN</v>
      </c>
      <c r="AH216" s="84">
        <v>100</v>
      </c>
      <c r="AI216" s="23">
        <f t="shared" si="596"/>
        <v>100.97108512453259</v>
      </c>
      <c r="AJ216" s="23">
        <f t="shared" si="592"/>
        <v>104.7924470972375</v>
      </c>
      <c r="AK216" s="23">
        <f t="shared" si="591"/>
        <v>101.26478441426802</v>
      </c>
      <c r="AL216" s="23">
        <v>0</v>
      </c>
      <c r="AM216" s="23">
        <f t="shared" si="597"/>
        <v>4.2926173852784331</v>
      </c>
      <c r="AN216" s="23">
        <f t="shared" si="598"/>
        <v>4.8117575386799505</v>
      </c>
      <c r="AO216" s="23">
        <f t="shared" si="599"/>
        <v>4.6796426321933433</v>
      </c>
    </row>
    <row r="217" spans="1:43" x14ac:dyDescent="0.45">
      <c r="B217" s="22" t="s">
        <v>56</v>
      </c>
      <c r="C217" s="14">
        <f t="shared" si="624"/>
        <v>91.715000000000018</v>
      </c>
      <c r="D217" s="81">
        <f t="shared" si="437"/>
        <v>110.05800000000002</v>
      </c>
      <c r="E217" s="101">
        <v>227</v>
      </c>
      <c r="F217" s="101">
        <v>229.1</v>
      </c>
      <c r="G217" s="15">
        <f t="shared" si="601"/>
        <v>228.05</v>
      </c>
      <c r="H217" s="15">
        <f t="shared" si="593"/>
        <v>1.4849242404917458</v>
      </c>
      <c r="I217" s="15">
        <f t="shared" si="532"/>
        <v>13.153744713958837</v>
      </c>
      <c r="J217" s="58">
        <f t="shared" si="533"/>
        <v>0.42819999015714172</v>
      </c>
      <c r="K217" s="101">
        <v>223.9</v>
      </c>
      <c r="L217" s="101">
        <v>222.7</v>
      </c>
      <c r="M217" s="15">
        <f t="shared" si="594"/>
        <v>223.3</v>
      </c>
      <c r="N217" s="15">
        <f t="shared" si="600"/>
        <v>0.84852813742386901</v>
      </c>
      <c r="O217" s="15">
        <f t="shared" si="534"/>
        <v>12.97193123632715</v>
      </c>
      <c r="P217" s="58">
        <f t="shared" si="535"/>
        <v>0.25181437174930887</v>
      </c>
      <c r="Q217" s="101">
        <v>232.8</v>
      </c>
      <c r="R217" s="101">
        <v>235.8</v>
      </c>
      <c r="S217" s="15">
        <f t="shared" si="595"/>
        <v>234.3</v>
      </c>
      <c r="T217" s="15">
        <f t="shared" si="602"/>
        <v>2.1213203435596424</v>
      </c>
      <c r="U217" s="15">
        <f t="shared" si="536"/>
        <v>13.389212075398612</v>
      </c>
      <c r="V217" s="58">
        <f t="shared" si="537"/>
        <v>0.58991186092629921</v>
      </c>
      <c r="W217" s="101">
        <v>225.3</v>
      </c>
      <c r="X217" s="101">
        <v>237.7</v>
      </c>
      <c r="Y217" s="15">
        <f t="shared" si="589"/>
        <v>231.5</v>
      </c>
      <c r="Z217" s="15">
        <f t="shared" si="590"/>
        <v>8.768124086713172</v>
      </c>
      <c r="AA217" s="15">
        <f t="shared" si="538"/>
        <v>13.284238781352887</v>
      </c>
      <c r="AB217" s="58">
        <f t="shared" si="539"/>
        <v>2.4541810058310825</v>
      </c>
      <c r="AG217" s="92" t="str">
        <f t="shared" si="603"/>
        <v>BRCA1</v>
      </c>
      <c r="AH217" s="84">
        <v>100</v>
      </c>
      <c r="AI217" s="23">
        <f t="shared" si="596"/>
        <v>98.617781615916982</v>
      </c>
      <c r="AJ217" s="23">
        <f t="shared" si="592"/>
        <v>101.79011655281629</v>
      </c>
      <c r="AK217" s="23">
        <f t="shared" si="591"/>
        <v>100.99206781210806</v>
      </c>
      <c r="AL217" s="23">
        <v>0</v>
      </c>
      <c r="AM217" s="23">
        <f t="shared" si="597"/>
        <v>0.3400071809532253</v>
      </c>
      <c r="AN217" s="23">
        <f t="shared" si="598"/>
        <v>0.50905592554172041</v>
      </c>
      <c r="AO217" s="23">
        <f t="shared" si="599"/>
        <v>1.4411904979941121</v>
      </c>
      <c r="AP217" s="5"/>
    </row>
    <row r="218" spans="1:43" x14ac:dyDescent="0.45">
      <c r="B218" s="3" t="s">
        <v>57</v>
      </c>
      <c r="C218" s="14">
        <f t="shared" si="624"/>
        <v>100.455</v>
      </c>
      <c r="D218" s="81">
        <f t="shared" si="437"/>
        <v>120.54599999999999</v>
      </c>
      <c r="E218" s="101">
        <v>230.7</v>
      </c>
      <c r="F218" s="101">
        <v>240.9</v>
      </c>
      <c r="G218" s="15">
        <f t="shared" si="601"/>
        <v>235.8</v>
      </c>
      <c r="H218" s="15">
        <f t="shared" si="593"/>
        <v>7.2124891681027972</v>
      </c>
      <c r="I218" s="15">
        <f t="shared" si="532"/>
        <v>13.24866030963131</v>
      </c>
      <c r="J218" s="58">
        <f t="shared" si="533"/>
        <v>2.0338415803267322</v>
      </c>
      <c r="K218" s="101">
        <v>266</v>
      </c>
      <c r="L218" s="101">
        <v>243.2</v>
      </c>
      <c r="M218" s="15">
        <f t="shared" si="594"/>
        <v>254.6</v>
      </c>
      <c r="N218" s="15">
        <f t="shared" si="600"/>
        <v>16.122034611053291</v>
      </c>
      <c r="O218" s="15">
        <f t="shared" si="534"/>
        <v>13.940121950686084</v>
      </c>
      <c r="P218" s="58">
        <f t="shared" si="535"/>
        <v>4.0655289117885536</v>
      </c>
      <c r="Q218" s="101">
        <v>263.10000000000002</v>
      </c>
      <c r="R218" s="101">
        <v>268.39999999999998</v>
      </c>
      <c r="S218" s="15">
        <f t="shared" si="595"/>
        <v>265.75</v>
      </c>
      <c r="T218" s="15">
        <f t="shared" si="602"/>
        <v>3.7476659402886696</v>
      </c>
      <c r="U218" s="15">
        <f t="shared" si="536"/>
        <v>14.334468947261353</v>
      </c>
      <c r="V218" s="58">
        <f t="shared" si="537"/>
        <v>0.9078222220549006</v>
      </c>
      <c r="W218" s="101">
        <v>257.5</v>
      </c>
      <c r="X218" s="101">
        <v>239.3</v>
      </c>
      <c r="Y218" s="15">
        <f t="shared" si="589"/>
        <v>248.4</v>
      </c>
      <c r="Z218" s="15">
        <f t="shared" si="590"/>
        <v>12.869343417595157</v>
      </c>
      <c r="AA218" s="15">
        <f t="shared" si="538"/>
        <v>13.715939632413086</v>
      </c>
      <c r="AB218" s="58">
        <f t="shared" si="539"/>
        <v>3.3638110140810773</v>
      </c>
      <c r="AG218" s="92" t="str">
        <f t="shared" si="603"/>
        <v>BRCA2</v>
      </c>
      <c r="AH218" s="84">
        <v>100</v>
      </c>
      <c r="AI218" s="23">
        <f t="shared" si="596"/>
        <v>105.21910612012677</v>
      </c>
      <c r="AJ218" s="23">
        <f t="shared" si="592"/>
        <v>108.19561081840628</v>
      </c>
      <c r="AK218" s="23">
        <f t="shared" si="591"/>
        <v>103.52699300805592</v>
      </c>
      <c r="AL218" s="23">
        <v>0</v>
      </c>
      <c r="AM218" s="23">
        <f t="shared" si="597"/>
        <v>3.0496852460576429</v>
      </c>
      <c r="AN218" s="23">
        <f t="shared" si="598"/>
        <v>1.4708319011908164</v>
      </c>
      <c r="AO218" s="23">
        <f t="shared" si="599"/>
        <v>2.6988262972039045</v>
      </c>
      <c r="AQ218" s="41"/>
    </row>
    <row r="219" spans="1:43" x14ac:dyDescent="0.45">
      <c r="B219" s="2" t="s">
        <v>58</v>
      </c>
      <c r="C219" s="14">
        <f t="shared" si="624"/>
        <v>121.93000000000002</v>
      </c>
      <c r="D219" s="81">
        <f t="shared" si="437"/>
        <v>146.31600000000003</v>
      </c>
      <c r="E219" s="101">
        <v>280.7</v>
      </c>
      <c r="F219" s="101">
        <v>305.5</v>
      </c>
      <c r="G219" s="15">
        <f t="shared" si="601"/>
        <v>293.10000000000002</v>
      </c>
      <c r="H219" s="15">
        <f t="shared" si="593"/>
        <v>17.536248173426387</v>
      </c>
      <c r="I219" s="15">
        <f t="shared" si="532"/>
        <v>14.830441665709083</v>
      </c>
      <c r="J219" s="58">
        <f t="shared" si="533"/>
        <v>3.9101168810835483</v>
      </c>
      <c r="K219" s="101">
        <v>290.2</v>
      </c>
      <c r="L219" s="101">
        <v>307.8</v>
      </c>
      <c r="M219" s="15">
        <f t="shared" si="594"/>
        <v>299</v>
      </c>
      <c r="N219" s="15">
        <f t="shared" si="600"/>
        <v>12.445079348883253</v>
      </c>
      <c r="O219" s="15">
        <f t="shared" si="534"/>
        <v>15.028040457757625</v>
      </c>
      <c r="P219" s="58">
        <f t="shared" si="535"/>
        <v>2.718316170503233</v>
      </c>
      <c r="Q219" s="101">
        <v>300.2</v>
      </c>
      <c r="R219" s="101">
        <v>297.8</v>
      </c>
      <c r="S219" s="15">
        <f t="shared" si="595"/>
        <v>299</v>
      </c>
      <c r="T219" s="15">
        <f t="shared" si="602"/>
        <v>1.6970562748476978</v>
      </c>
      <c r="U219" s="15">
        <f t="shared" si="536"/>
        <v>15.028040457757625</v>
      </c>
      <c r="V219" s="58">
        <f t="shared" si="537"/>
        <v>0.37501441881711872</v>
      </c>
      <c r="W219" s="101">
        <v>348.6</v>
      </c>
      <c r="X219" s="101">
        <v>307.8</v>
      </c>
      <c r="Y219" s="15">
        <f t="shared" si="589"/>
        <v>328.20000000000005</v>
      </c>
      <c r="Z219" s="15">
        <f t="shared" si="590"/>
        <v>28.849956672411146</v>
      </c>
      <c r="AA219" s="15">
        <f t="shared" si="538"/>
        <v>15.970034439537068</v>
      </c>
      <c r="AB219" s="58">
        <f t="shared" si="539"/>
        <v>5.5044289930578199</v>
      </c>
      <c r="AG219" s="92" t="str">
        <f t="shared" si="603"/>
        <v>NF-1</v>
      </c>
      <c r="AH219" s="84">
        <v>100</v>
      </c>
      <c r="AI219" s="23">
        <f t="shared" si="596"/>
        <v>101.33238642855412</v>
      </c>
      <c r="AJ219" s="23">
        <f t="shared" si="592"/>
        <v>101.33238642855412</v>
      </c>
      <c r="AK219" s="23">
        <f t="shared" si="591"/>
        <v>107.68414589069826</v>
      </c>
      <c r="AL219" s="23">
        <v>0</v>
      </c>
      <c r="AM219" s="23">
        <f t="shared" si="597"/>
        <v>3.3142165257933907</v>
      </c>
      <c r="AN219" s="23">
        <f t="shared" si="598"/>
        <v>2.1425656499503334</v>
      </c>
      <c r="AO219" s="23">
        <f t="shared" si="599"/>
        <v>4.7072729370706838</v>
      </c>
    </row>
    <row r="220" spans="1:43" x14ac:dyDescent="0.45">
      <c r="B220" s="2"/>
      <c r="C220" s="14" t="e">
        <f t="shared" si="624"/>
        <v>#DIV/0!</v>
      </c>
      <c r="D220" s="81" t="e">
        <f t="shared" ref="D220:D288" si="625">C220*1.2</f>
        <v>#DIV/0!</v>
      </c>
      <c r="E220" s="101"/>
      <c r="F220" s="101"/>
      <c r="G220" s="15" t="e">
        <f t="shared" si="601"/>
        <v>#DIV/0!</v>
      </c>
      <c r="H220" s="15" t="e">
        <f t="shared" si="593"/>
        <v>#DIV/0!</v>
      </c>
      <c r="I220" s="15" t="e">
        <f t="shared" si="532"/>
        <v>#DIV/0!</v>
      </c>
      <c r="J220" s="58" t="e">
        <f t="shared" si="533"/>
        <v>#DIV/0!</v>
      </c>
      <c r="K220" s="101"/>
      <c r="L220" s="101"/>
      <c r="M220" s="15" t="e">
        <f t="shared" si="594"/>
        <v>#DIV/0!</v>
      </c>
      <c r="N220" s="15" t="e">
        <f t="shared" si="600"/>
        <v>#DIV/0!</v>
      </c>
      <c r="O220" s="15" t="e">
        <f t="shared" si="534"/>
        <v>#DIV/0!</v>
      </c>
      <c r="P220" s="58" t="e">
        <f t="shared" si="535"/>
        <v>#DIV/0!</v>
      </c>
      <c r="Q220" s="101"/>
      <c r="R220" s="101"/>
      <c r="S220" s="15" t="e">
        <f t="shared" si="595"/>
        <v>#DIV/0!</v>
      </c>
      <c r="T220" s="15" t="e">
        <f t="shared" si="602"/>
        <v>#DIV/0!</v>
      </c>
      <c r="U220" s="15" t="e">
        <f t="shared" si="536"/>
        <v>#DIV/0!</v>
      </c>
      <c r="V220" s="58" t="e">
        <f t="shared" si="537"/>
        <v>#DIV/0!</v>
      </c>
      <c r="W220" s="101"/>
      <c r="X220" s="101"/>
      <c r="Y220" s="15" t="e">
        <f t="shared" si="589"/>
        <v>#DIV/0!</v>
      </c>
      <c r="Z220" s="15" t="e">
        <f t="shared" si="590"/>
        <v>#DIV/0!</v>
      </c>
      <c r="AA220" s="15" t="e">
        <f t="shared" si="538"/>
        <v>#DIV/0!</v>
      </c>
      <c r="AB220" s="58" t="e">
        <f t="shared" si="539"/>
        <v>#DIV/0!</v>
      </c>
      <c r="AG220" s="92">
        <f t="shared" si="603"/>
        <v>0</v>
      </c>
      <c r="AH220" s="84">
        <v>100</v>
      </c>
      <c r="AI220" s="23" t="e">
        <f t="shared" si="596"/>
        <v>#DIV/0!</v>
      </c>
      <c r="AJ220" s="23" t="e">
        <f t="shared" si="592"/>
        <v>#DIV/0!</v>
      </c>
      <c r="AK220" s="23" t="e">
        <f t="shared" si="591"/>
        <v>#DIV/0!</v>
      </c>
      <c r="AL220" s="23">
        <v>0</v>
      </c>
      <c r="AM220" s="23" t="e">
        <f t="shared" si="597"/>
        <v>#DIV/0!</v>
      </c>
      <c r="AN220" s="23" t="e">
        <f t="shared" si="598"/>
        <v>#DIV/0!</v>
      </c>
      <c r="AO220" s="23" t="e">
        <f t="shared" si="599"/>
        <v>#DIV/0!</v>
      </c>
    </row>
    <row r="221" spans="1:43" x14ac:dyDescent="0.45">
      <c r="B221" s="2" t="s">
        <v>13</v>
      </c>
      <c r="C221" s="14">
        <f t="shared" si="624"/>
        <v>131.70500000000001</v>
      </c>
      <c r="D221" s="81">
        <f t="shared" si="625"/>
        <v>158.04600000000002</v>
      </c>
      <c r="E221" s="101">
        <v>307</v>
      </c>
      <c r="F221" s="101">
        <v>315.2</v>
      </c>
      <c r="G221" s="15">
        <f t="shared" si="601"/>
        <v>311.10000000000002</v>
      </c>
      <c r="H221" s="15">
        <f t="shared" si="593"/>
        <v>5.7982756057296818</v>
      </c>
      <c r="I221" s="15">
        <f t="shared" si="532"/>
        <v>15.23407365086568</v>
      </c>
      <c r="J221" s="58">
        <f t="shared" si="533"/>
        <v>1.2415070547318976</v>
      </c>
      <c r="K221" s="101">
        <v>332.2</v>
      </c>
      <c r="L221" s="101">
        <v>347.4</v>
      </c>
      <c r="M221" s="15">
        <f t="shared" si="594"/>
        <v>339.79999999999995</v>
      </c>
      <c r="N221" s="15">
        <f t="shared" si="600"/>
        <v>10.748023074035514</v>
      </c>
      <c r="O221" s="15">
        <f t="shared" si="534"/>
        <v>16.14859126982908</v>
      </c>
      <c r="P221" s="58">
        <f t="shared" si="535"/>
        <v>2.0399617653643656</v>
      </c>
      <c r="Q221" s="101">
        <v>309.39999999999998</v>
      </c>
      <c r="R221" s="101">
        <v>339.9</v>
      </c>
      <c r="S221" s="15">
        <f t="shared" si="595"/>
        <v>324.64999999999998</v>
      </c>
      <c r="T221" s="15">
        <f t="shared" si="602"/>
        <v>21.5667568261897</v>
      </c>
      <c r="U221" s="15">
        <f t="shared" si="536"/>
        <v>15.672491824850315</v>
      </c>
      <c r="V221" s="58">
        <f t="shared" si="537"/>
        <v>4.2977888163367233</v>
      </c>
      <c r="W221" s="101">
        <v>338.6</v>
      </c>
      <c r="X221" s="101">
        <v>344.4</v>
      </c>
      <c r="Y221" s="15">
        <f t="shared" si="589"/>
        <v>341.5</v>
      </c>
      <c r="Z221" s="15">
        <f t="shared" si="590"/>
        <v>4.1012193308819436</v>
      </c>
      <c r="AA221" s="15">
        <f t="shared" si="538"/>
        <v>16.201141935061244</v>
      </c>
      <c r="AB221" s="58">
        <f t="shared" si="539"/>
        <v>0.77822491699795737</v>
      </c>
      <c r="AG221" s="92" t="str">
        <f t="shared" si="603"/>
        <v>ATM</v>
      </c>
      <c r="AH221" s="84">
        <v>100</v>
      </c>
      <c r="AI221" s="23">
        <f t="shared" si="596"/>
        <v>106.00310619419535</v>
      </c>
      <c r="AJ221" s="23">
        <f t="shared" si="592"/>
        <v>102.87787878693709</v>
      </c>
      <c r="AK221" s="23">
        <f t="shared" si="591"/>
        <v>106.34806097409546</v>
      </c>
      <c r="AL221" s="23">
        <v>0</v>
      </c>
      <c r="AM221" s="23">
        <f t="shared" si="597"/>
        <v>1.6407344100481316</v>
      </c>
      <c r="AN221" s="23">
        <f t="shared" si="598"/>
        <v>2.7696479355343104</v>
      </c>
      <c r="AO221" s="23">
        <f t="shared" si="599"/>
        <v>1.0098659858649275</v>
      </c>
    </row>
    <row r="222" spans="1:43" x14ac:dyDescent="0.45">
      <c r="B222" s="1" t="s">
        <v>195</v>
      </c>
      <c r="C222" s="14" t="e">
        <f t="shared" si="624"/>
        <v>#DIV/0!</v>
      </c>
      <c r="D222" s="81" t="e">
        <f t="shared" si="625"/>
        <v>#DIV/0!</v>
      </c>
      <c r="E222" s="101"/>
      <c r="F222" s="101"/>
      <c r="G222" s="15" t="e">
        <f t="shared" si="601"/>
        <v>#DIV/0!</v>
      </c>
      <c r="H222" s="15" t="e">
        <f t="shared" si="593"/>
        <v>#DIV/0!</v>
      </c>
      <c r="I222" s="15" t="e">
        <f t="shared" si="532"/>
        <v>#DIV/0!</v>
      </c>
      <c r="J222" s="58" t="e">
        <f t="shared" si="533"/>
        <v>#DIV/0!</v>
      </c>
      <c r="K222" s="101"/>
      <c r="L222" s="101"/>
      <c r="M222" s="15" t="e">
        <f t="shared" si="594"/>
        <v>#DIV/0!</v>
      </c>
      <c r="N222" s="15" t="e">
        <f t="shared" si="600"/>
        <v>#DIV/0!</v>
      </c>
      <c r="O222" s="15" t="e">
        <f t="shared" si="534"/>
        <v>#DIV/0!</v>
      </c>
      <c r="P222" s="58" t="e">
        <f t="shared" si="535"/>
        <v>#DIV/0!</v>
      </c>
      <c r="Q222" s="101"/>
      <c r="R222" s="101"/>
      <c r="S222" s="15" t="e">
        <f t="shared" si="595"/>
        <v>#DIV/0!</v>
      </c>
      <c r="T222" s="15" t="e">
        <f t="shared" si="602"/>
        <v>#DIV/0!</v>
      </c>
      <c r="U222" s="15" t="e">
        <f t="shared" si="536"/>
        <v>#DIV/0!</v>
      </c>
      <c r="V222" s="58" t="e">
        <f t="shared" si="537"/>
        <v>#DIV/0!</v>
      </c>
      <c r="W222" s="101"/>
      <c r="X222" s="101"/>
      <c r="Y222" s="15" t="e">
        <f t="shared" si="589"/>
        <v>#DIV/0!</v>
      </c>
      <c r="Z222" s="15" t="e">
        <f t="shared" si="590"/>
        <v>#DIV/0!</v>
      </c>
      <c r="AA222" s="15" t="e">
        <f t="shared" si="538"/>
        <v>#DIV/0!</v>
      </c>
      <c r="AB222" s="58" t="e">
        <f t="shared" si="539"/>
        <v>#DIV/0!</v>
      </c>
      <c r="AG222" s="92" t="str">
        <f t="shared" si="603"/>
        <v>PTCH</v>
      </c>
      <c r="AH222" s="84">
        <v>100</v>
      </c>
      <c r="AI222" s="23" t="e">
        <f t="shared" si="596"/>
        <v>#DIV/0!</v>
      </c>
      <c r="AJ222" s="23" t="e">
        <f t="shared" si="592"/>
        <v>#DIV/0!</v>
      </c>
      <c r="AK222" s="23" t="e">
        <f t="shared" si="591"/>
        <v>#DIV/0!</v>
      </c>
      <c r="AL222" s="23">
        <v>0</v>
      </c>
      <c r="AM222" s="23" t="e">
        <f t="shared" si="597"/>
        <v>#DIV/0!</v>
      </c>
      <c r="AN222" s="23" t="e">
        <f t="shared" si="598"/>
        <v>#DIV/0!</v>
      </c>
      <c r="AO222" s="23" t="e">
        <f t="shared" si="599"/>
        <v>#DIV/0!</v>
      </c>
    </row>
    <row r="223" spans="1:43" x14ac:dyDescent="0.45">
      <c r="B223" s="2"/>
      <c r="C223" s="14" t="e">
        <f t="shared" si="624"/>
        <v>#DIV/0!</v>
      </c>
      <c r="D223" s="81" t="e">
        <f t="shared" si="625"/>
        <v>#DIV/0!</v>
      </c>
      <c r="E223" s="101"/>
      <c r="F223" s="101"/>
      <c r="G223" s="15" t="e">
        <f t="shared" si="601"/>
        <v>#DIV/0!</v>
      </c>
      <c r="H223" s="15" t="e">
        <f t="shared" si="593"/>
        <v>#DIV/0!</v>
      </c>
      <c r="I223" s="15" t="e">
        <f t="shared" si="532"/>
        <v>#DIV/0!</v>
      </c>
      <c r="J223" s="58" t="e">
        <f t="shared" si="533"/>
        <v>#DIV/0!</v>
      </c>
      <c r="K223" s="101"/>
      <c r="L223" s="101"/>
      <c r="M223" s="15" t="e">
        <f t="shared" si="594"/>
        <v>#DIV/0!</v>
      </c>
      <c r="N223" s="15" t="e">
        <f t="shared" si="600"/>
        <v>#DIV/0!</v>
      </c>
      <c r="O223" s="15" t="e">
        <f t="shared" si="534"/>
        <v>#DIV/0!</v>
      </c>
      <c r="P223" s="58" t="e">
        <f t="shared" si="535"/>
        <v>#DIV/0!</v>
      </c>
      <c r="Q223" s="101"/>
      <c r="R223" s="101"/>
      <c r="S223" s="15" t="e">
        <f t="shared" si="595"/>
        <v>#DIV/0!</v>
      </c>
      <c r="T223" s="15" t="e">
        <f t="shared" si="602"/>
        <v>#DIV/0!</v>
      </c>
      <c r="U223" s="15" t="e">
        <f t="shared" si="536"/>
        <v>#DIV/0!</v>
      </c>
      <c r="V223" s="58" t="e">
        <f t="shared" si="537"/>
        <v>#DIV/0!</v>
      </c>
      <c r="W223" s="101"/>
      <c r="X223" s="101"/>
      <c r="Y223" s="15" t="e">
        <f t="shared" si="589"/>
        <v>#DIV/0!</v>
      </c>
      <c r="Z223" s="15" t="e">
        <f t="shared" si="590"/>
        <v>#DIV/0!</v>
      </c>
      <c r="AA223" s="15" t="e">
        <f t="shared" si="538"/>
        <v>#DIV/0!</v>
      </c>
      <c r="AB223" s="58" t="e">
        <f t="shared" si="539"/>
        <v>#DIV/0!</v>
      </c>
      <c r="AG223" s="92">
        <f t="shared" si="603"/>
        <v>0</v>
      </c>
      <c r="AH223" s="84">
        <v>100</v>
      </c>
      <c r="AI223" s="23" t="e">
        <f t="shared" si="596"/>
        <v>#DIV/0!</v>
      </c>
      <c r="AJ223" s="23" t="e">
        <f t="shared" si="592"/>
        <v>#DIV/0!</v>
      </c>
      <c r="AK223" s="23" t="e">
        <f t="shared" si="591"/>
        <v>#DIV/0!</v>
      </c>
      <c r="AL223" s="23">
        <v>0</v>
      </c>
      <c r="AM223" s="23" t="e">
        <f t="shared" si="597"/>
        <v>#DIV/0!</v>
      </c>
      <c r="AN223" s="23" t="e">
        <f t="shared" si="598"/>
        <v>#DIV/0!</v>
      </c>
      <c r="AO223" s="23" t="e">
        <f t="shared" si="599"/>
        <v>#DIV/0!</v>
      </c>
    </row>
    <row r="224" spans="1:43" x14ac:dyDescent="0.45">
      <c r="A224" s="49" t="s">
        <v>156</v>
      </c>
      <c r="B224" s="2"/>
      <c r="C224" s="14"/>
      <c r="D224" s="81"/>
      <c r="E224" s="101"/>
      <c r="F224" s="101"/>
      <c r="J224" s="58"/>
      <c r="K224" s="101"/>
      <c r="L224" s="101"/>
      <c r="P224" s="58"/>
      <c r="Q224" s="101"/>
      <c r="R224" s="101"/>
      <c r="V224" s="58"/>
      <c r="W224" s="101"/>
      <c r="X224" s="101"/>
      <c r="AB224" s="58"/>
      <c r="AG224" s="92"/>
      <c r="AH224" s="84"/>
    </row>
    <row r="225" spans="1:51" x14ac:dyDescent="0.45">
      <c r="A225" s="1"/>
      <c r="B225" s="3" t="s">
        <v>59</v>
      </c>
      <c r="C225" s="14" t="e">
        <f t="shared" si="624"/>
        <v>#DIV/0!</v>
      </c>
      <c r="D225" s="81" t="e">
        <f t="shared" si="625"/>
        <v>#DIV/0!</v>
      </c>
      <c r="E225" s="101"/>
      <c r="F225" s="101"/>
      <c r="G225" s="15" t="e">
        <f t="shared" si="601"/>
        <v>#DIV/0!</v>
      </c>
      <c r="H225" s="15" t="e">
        <f t="shared" si="593"/>
        <v>#DIV/0!</v>
      </c>
      <c r="I225" s="15" t="e">
        <f t="shared" si="532"/>
        <v>#DIV/0!</v>
      </c>
      <c r="J225" s="58" t="e">
        <f t="shared" si="533"/>
        <v>#DIV/0!</v>
      </c>
      <c r="K225" s="101"/>
      <c r="L225" s="101"/>
      <c r="M225" s="15" t="e">
        <f t="shared" si="594"/>
        <v>#DIV/0!</v>
      </c>
      <c r="N225" s="15" t="e">
        <f t="shared" si="600"/>
        <v>#DIV/0!</v>
      </c>
      <c r="O225" s="15" t="e">
        <f t="shared" si="534"/>
        <v>#DIV/0!</v>
      </c>
      <c r="P225" s="58" t="e">
        <f t="shared" si="535"/>
        <v>#DIV/0!</v>
      </c>
      <c r="Q225" s="101"/>
      <c r="R225" s="101"/>
      <c r="S225" s="15" t="e">
        <f t="shared" si="595"/>
        <v>#DIV/0!</v>
      </c>
      <c r="T225" s="15" t="e">
        <f t="shared" si="602"/>
        <v>#DIV/0!</v>
      </c>
      <c r="U225" s="15" t="e">
        <f t="shared" si="536"/>
        <v>#DIV/0!</v>
      </c>
      <c r="V225" s="58" t="e">
        <f t="shared" si="537"/>
        <v>#DIV/0!</v>
      </c>
      <c r="W225" s="101"/>
      <c r="X225" s="101"/>
      <c r="Y225" s="15" t="e">
        <f t="shared" si="589"/>
        <v>#DIV/0!</v>
      </c>
      <c r="Z225" s="15" t="e">
        <f t="shared" si="590"/>
        <v>#DIV/0!</v>
      </c>
      <c r="AA225" s="15" t="e">
        <f t="shared" si="538"/>
        <v>#DIV/0!</v>
      </c>
      <c r="AB225" s="58" t="e">
        <f t="shared" si="539"/>
        <v>#DIV/0!</v>
      </c>
      <c r="AG225" s="92" t="str">
        <f t="shared" si="603"/>
        <v>maspin</v>
      </c>
      <c r="AH225" s="84">
        <v>100</v>
      </c>
      <c r="AI225" s="23" t="e">
        <f t="shared" si="596"/>
        <v>#DIV/0!</v>
      </c>
      <c r="AJ225" s="23" t="e">
        <f t="shared" si="592"/>
        <v>#DIV/0!</v>
      </c>
      <c r="AK225" s="23" t="e">
        <f t="shared" si="591"/>
        <v>#DIV/0!</v>
      </c>
      <c r="AL225" s="23">
        <v>0</v>
      </c>
      <c r="AM225" s="23" t="e">
        <f t="shared" si="597"/>
        <v>#DIV/0!</v>
      </c>
      <c r="AN225" s="23" t="e">
        <f t="shared" si="598"/>
        <v>#DIV/0!</v>
      </c>
      <c r="AO225" s="23" t="e">
        <f t="shared" si="599"/>
        <v>#DIV/0!</v>
      </c>
      <c r="AQ225" s="41"/>
    </row>
    <row r="226" spans="1:51" x14ac:dyDescent="0.45">
      <c r="B226" s="2" t="s">
        <v>259</v>
      </c>
      <c r="C226" s="14">
        <f t="shared" si="624"/>
        <v>100.76</v>
      </c>
      <c r="D226" s="81">
        <f t="shared" si="625"/>
        <v>120.91200000000001</v>
      </c>
      <c r="E226" s="101">
        <v>259.5</v>
      </c>
      <c r="F226" s="101">
        <v>253.7</v>
      </c>
      <c r="G226" s="15">
        <f t="shared" si="601"/>
        <v>256.60000000000002</v>
      </c>
      <c r="H226" s="15">
        <f t="shared" si="593"/>
        <v>4.1012193308819835</v>
      </c>
      <c r="I226" s="15">
        <f t="shared" si="532"/>
        <v>14.005141912883282</v>
      </c>
      <c r="J226" s="58">
        <f t="shared" si="533"/>
        <v>1.0400527781999136</v>
      </c>
      <c r="K226" s="101">
        <v>256.10000000000002</v>
      </c>
      <c r="L226" s="101">
        <v>253.6</v>
      </c>
      <c r="M226" s="15">
        <f t="shared" si="594"/>
        <v>254.85000000000002</v>
      </c>
      <c r="N226" s="15">
        <f t="shared" si="600"/>
        <v>1.7677669529663889</v>
      </c>
      <c r="O226" s="15">
        <f t="shared" si="534"/>
        <v>13.94252487894499</v>
      </c>
      <c r="P226" s="58">
        <f t="shared" si="535"/>
        <v>0.45365757775527948</v>
      </c>
      <c r="Q226" s="101">
        <v>240.2</v>
      </c>
      <c r="R226" s="101">
        <v>234.6</v>
      </c>
      <c r="S226" s="15">
        <f t="shared" si="595"/>
        <v>237.39999999999998</v>
      </c>
      <c r="T226" s="15">
        <f t="shared" si="602"/>
        <v>3.9597979746446619</v>
      </c>
      <c r="U226" s="15">
        <f t="shared" si="536"/>
        <v>13.302029920279084</v>
      </c>
      <c r="V226" s="58">
        <f t="shared" si="537"/>
        <v>1.1127499514508969</v>
      </c>
      <c r="W226" s="101">
        <v>277.7</v>
      </c>
      <c r="X226" s="101">
        <v>239.8</v>
      </c>
      <c r="Y226" s="15">
        <f t="shared" si="589"/>
        <v>258.75</v>
      </c>
      <c r="Z226" s="15">
        <f t="shared" si="590"/>
        <v>26.799347006970134</v>
      </c>
      <c r="AA226" s="15">
        <f t="shared" si="538"/>
        <v>14.081690239456341</v>
      </c>
      <c r="AB226" s="58">
        <f t="shared" si="539"/>
        <v>6.5433977676878667</v>
      </c>
      <c r="AG226" s="92" t="str">
        <f t="shared" si="603"/>
        <v>DMBT1</v>
      </c>
      <c r="AH226" s="84">
        <v>100</v>
      </c>
      <c r="AI226" s="23">
        <f t="shared" si="596"/>
        <v>99.552899682646625</v>
      </c>
      <c r="AJ226" s="23">
        <f t="shared" si="592"/>
        <v>94.97961536571502</v>
      </c>
      <c r="AK226" s="23">
        <f t="shared" si="591"/>
        <v>100.54657301617659</v>
      </c>
      <c r="AL226" s="23">
        <v>0</v>
      </c>
      <c r="AM226" s="23">
        <f t="shared" si="597"/>
        <v>0.74685517797759648</v>
      </c>
      <c r="AN226" s="23">
        <f t="shared" si="598"/>
        <v>1.0764013648254052</v>
      </c>
      <c r="AO226" s="23">
        <f t="shared" si="599"/>
        <v>3.7917252729438902</v>
      </c>
    </row>
    <row r="227" spans="1:51" x14ac:dyDescent="0.45">
      <c r="B227" s="2" t="s">
        <v>14</v>
      </c>
      <c r="C227" s="14" t="e">
        <f t="shared" si="624"/>
        <v>#DIV/0!</v>
      </c>
      <c r="D227" s="81" t="e">
        <f t="shared" si="625"/>
        <v>#DIV/0!</v>
      </c>
      <c r="E227" s="101"/>
      <c r="F227" s="101"/>
      <c r="G227" s="15" t="e">
        <f t="shared" si="601"/>
        <v>#DIV/0!</v>
      </c>
      <c r="H227" s="15" t="e">
        <f t="shared" si="593"/>
        <v>#DIV/0!</v>
      </c>
      <c r="I227" s="15" t="e">
        <f t="shared" si="532"/>
        <v>#DIV/0!</v>
      </c>
      <c r="J227" s="58" t="e">
        <f t="shared" si="533"/>
        <v>#DIV/0!</v>
      </c>
      <c r="K227" s="101"/>
      <c r="L227" s="101"/>
      <c r="M227" s="15" t="e">
        <f t="shared" si="594"/>
        <v>#DIV/0!</v>
      </c>
      <c r="N227" s="15" t="e">
        <f t="shared" si="600"/>
        <v>#DIV/0!</v>
      </c>
      <c r="O227" s="15" t="e">
        <f t="shared" si="534"/>
        <v>#DIV/0!</v>
      </c>
      <c r="P227" s="58" t="e">
        <f t="shared" si="535"/>
        <v>#DIV/0!</v>
      </c>
      <c r="Q227" s="101"/>
      <c r="R227" s="101"/>
      <c r="S227" s="15" t="e">
        <f t="shared" si="595"/>
        <v>#DIV/0!</v>
      </c>
      <c r="T227" s="15" t="e">
        <f t="shared" si="602"/>
        <v>#DIV/0!</v>
      </c>
      <c r="U227" s="15" t="e">
        <f t="shared" si="536"/>
        <v>#DIV/0!</v>
      </c>
      <c r="V227" s="58" t="e">
        <f t="shared" si="537"/>
        <v>#DIV/0!</v>
      </c>
      <c r="W227" s="101"/>
      <c r="X227" s="101"/>
      <c r="Y227" s="15" t="e">
        <f t="shared" si="589"/>
        <v>#DIV/0!</v>
      </c>
      <c r="Z227" s="15" t="e">
        <f t="shared" si="590"/>
        <v>#DIV/0!</v>
      </c>
      <c r="AA227" s="15" t="e">
        <f t="shared" si="538"/>
        <v>#DIV/0!</v>
      </c>
      <c r="AB227" s="58" t="e">
        <f t="shared" si="539"/>
        <v>#DIV/0!</v>
      </c>
      <c r="AG227" s="92" t="str">
        <f t="shared" si="603"/>
        <v>PIM-1</v>
      </c>
      <c r="AH227" s="84">
        <v>100</v>
      </c>
      <c r="AI227" s="23" t="e">
        <f t="shared" si="596"/>
        <v>#DIV/0!</v>
      </c>
      <c r="AJ227" s="23" t="e">
        <f t="shared" si="592"/>
        <v>#DIV/0!</v>
      </c>
      <c r="AK227" s="23" t="e">
        <f t="shared" si="591"/>
        <v>#DIV/0!</v>
      </c>
      <c r="AL227" s="23">
        <v>0</v>
      </c>
      <c r="AM227" s="23" t="e">
        <f t="shared" si="597"/>
        <v>#DIV/0!</v>
      </c>
      <c r="AN227" s="23" t="e">
        <f t="shared" si="598"/>
        <v>#DIV/0!</v>
      </c>
      <c r="AO227" s="23" t="e">
        <f t="shared" si="599"/>
        <v>#DIV/0!</v>
      </c>
    </row>
    <row r="228" spans="1:51" x14ac:dyDescent="0.45">
      <c r="B228" s="3" t="s">
        <v>60</v>
      </c>
      <c r="C228" s="14">
        <f t="shared" si="624"/>
        <v>92.77000000000001</v>
      </c>
      <c r="D228" s="81">
        <f t="shared" si="625"/>
        <v>111.32400000000001</v>
      </c>
      <c r="E228" s="101">
        <v>240.4</v>
      </c>
      <c r="F228" s="101">
        <v>223.3</v>
      </c>
      <c r="G228" s="15">
        <f t="shared" si="601"/>
        <v>231.85000000000002</v>
      </c>
      <c r="H228" s="15">
        <f t="shared" si="593"/>
        <v>12.091525958289958</v>
      </c>
      <c r="I228" s="15">
        <f t="shared" si="532"/>
        <v>13.273582786874085</v>
      </c>
      <c r="J228" s="58">
        <f t="shared" si="533"/>
        <v>3.374491257395714</v>
      </c>
      <c r="K228" s="101">
        <v>243</v>
      </c>
      <c r="L228" s="101">
        <v>242</v>
      </c>
      <c r="M228" s="15">
        <f t="shared" si="594"/>
        <v>242.5</v>
      </c>
      <c r="N228" s="15">
        <f t="shared" si="600"/>
        <v>0.70710678118654757</v>
      </c>
      <c r="O228" s="15">
        <f t="shared" si="534"/>
        <v>13.668869741130756</v>
      </c>
      <c r="P228" s="58">
        <f t="shared" si="535"/>
        <v>0.18905121426536303</v>
      </c>
      <c r="Q228" s="101">
        <v>242.6</v>
      </c>
      <c r="R228" s="101">
        <v>257.10000000000002</v>
      </c>
      <c r="S228" s="15">
        <f t="shared" si="595"/>
        <v>249.85000000000002</v>
      </c>
      <c r="T228" s="15">
        <f t="shared" si="602"/>
        <v>10.25304832720496</v>
      </c>
      <c r="U228" s="15">
        <f t="shared" si="536"/>
        <v>13.935135449646696</v>
      </c>
      <c r="V228" s="58">
        <f t="shared" si="537"/>
        <v>2.606023115240419</v>
      </c>
      <c r="W228" s="101">
        <v>206.1</v>
      </c>
      <c r="X228" s="101">
        <v>200.9</v>
      </c>
      <c r="Y228" s="15">
        <f t="shared" si="589"/>
        <v>203.5</v>
      </c>
      <c r="Z228" s="15">
        <f t="shared" si="590"/>
        <v>3.676955262170039</v>
      </c>
      <c r="AA228" s="15">
        <f t="shared" si="538"/>
        <v>12.158865078616508</v>
      </c>
      <c r="AB228" s="58">
        <f t="shared" si="539"/>
        <v>1.2359381118939938</v>
      </c>
      <c r="AG228" s="92" t="str">
        <f t="shared" si="603"/>
        <v>CEA</v>
      </c>
      <c r="AH228" s="84">
        <v>100</v>
      </c>
      <c r="AI228" s="23">
        <f t="shared" si="596"/>
        <v>102.97799742995961</v>
      </c>
      <c r="AJ228" s="23">
        <f t="shared" si="592"/>
        <v>104.98397963379415</v>
      </c>
      <c r="AK228" s="23">
        <f t="shared" si="591"/>
        <v>91.601983231235096</v>
      </c>
      <c r="AL228" s="23">
        <v>0</v>
      </c>
      <c r="AM228" s="23">
        <f t="shared" si="597"/>
        <v>1.7817712358305384</v>
      </c>
      <c r="AN228" s="23">
        <f t="shared" si="598"/>
        <v>2.9902571863180665</v>
      </c>
      <c r="AO228" s="23">
        <f t="shared" si="599"/>
        <v>2.305214684644854</v>
      </c>
    </row>
    <row r="229" spans="1:51" x14ac:dyDescent="0.45">
      <c r="B229" s="3" t="s">
        <v>61</v>
      </c>
      <c r="C229" s="14">
        <f t="shared" si="624"/>
        <v>97.344999999999999</v>
      </c>
      <c r="D229" s="81">
        <f t="shared" si="625"/>
        <v>116.81399999999999</v>
      </c>
      <c r="E229" s="101">
        <v>270.60000000000002</v>
      </c>
      <c r="F229" s="101">
        <v>259</v>
      </c>
      <c r="G229" s="15">
        <f t="shared" si="601"/>
        <v>264.8</v>
      </c>
      <c r="H229" s="15">
        <f t="shared" si="593"/>
        <v>8.2024386617639671</v>
      </c>
      <c r="I229" s="15">
        <f t="shared" si="532"/>
        <v>14.36638437464347</v>
      </c>
      <c r="J229" s="58">
        <f t="shared" si="533"/>
        <v>1.9677324071769944</v>
      </c>
      <c r="K229" s="101">
        <v>258.5</v>
      </c>
      <c r="L229" s="101">
        <v>238.5</v>
      </c>
      <c r="M229" s="15">
        <f t="shared" si="594"/>
        <v>248.5</v>
      </c>
      <c r="N229" s="15">
        <f t="shared" si="600"/>
        <v>14.142135623730951</v>
      </c>
      <c r="O229" s="15">
        <f t="shared" si="534"/>
        <v>13.7874218039487</v>
      </c>
      <c r="P229" s="58">
        <f t="shared" si="535"/>
        <v>3.6530693193412982</v>
      </c>
      <c r="Q229" s="101">
        <v>234.2</v>
      </c>
      <c r="R229" s="101">
        <v>235.9</v>
      </c>
      <c r="S229" s="15">
        <f t="shared" si="595"/>
        <v>235.05</v>
      </c>
      <c r="T229" s="15">
        <f t="shared" si="602"/>
        <v>1.2020815280171429</v>
      </c>
      <c r="U229" s="15">
        <f t="shared" si="536"/>
        <v>13.29071104192699</v>
      </c>
      <c r="V229" s="58">
        <f t="shared" si="537"/>
        <v>0.33968042091361034</v>
      </c>
      <c r="W229" s="101">
        <v>236.9</v>
      </c>
      <c r="X229" s="101">
        <v>213.3</v>
      </c>
      <c r="Y229" s="15">
        <f t="shared" si="589"/>
        <v>225.10000000000002</v>
      </c>
      <c r="Z229" s="15">
        <f t="shared" si="590"/>
        <v>16.687720036002517</v>
      </c>
      <c r="AA229" s="15">
        <f t="shared" si="538"/>
        <v>12.910964332690259</v>
      </c>
      <c r="AB229" s="58">
        <f t="shared" si="539"/>
        <v>4.88615269693992</v>
      </c>
      <c r="AG229" s="92" t="str">
        <f t="shared" si="603"/>
        <v>14 3 3</v>
      </c>
      <c r="AH229" s="84">
        <v>100</v>
      </c>
      <c r="AI229" s="23">
        <f t="shared" si="596"/>
        <v>95.97001893032575</v>
      </c>
      <c r="AJ229" s="23">
        <f t="shared" si="592"/>
        <v>92.512567500177482</v>
      </c>
      <c r="AK229" s="23">
        <f t="shared" si="591"/>
        <v>89.869267005538205</v>
      </c>
      <c r="AL229" s="23">
        <v>0</v>
      </c>
      <c r="AM229" s="23">
        <f t="shared" si="597"/>
        <v>2.8104008632591464</v>
      </c>
      <c r="AN229" s="23">
        <f t="shared" si="598"/>
        <v>1.1537064140453024</v>
      </c>
      <c r="AO229" s="23">
        <f t="shared" si="599"/>
        <v>3.4269425520584571</v>
      </c>
    </row>
    <row r="230" spans="1:51" x14ac:dyDescent="0.45">
      <c r="B230" s="3" t="s">
        <v>112</v>
      </c>
      <c r="C230" s="14">
        <f t="shared" si="624"/>
        <v>88.465000000000003</v>
      </c>
      <c r="D230" s="81">
        <f t="shared" si="625"/>
        <v>106.158</v>
      </c>
      <c r="E230" s="101">
        <v>225.3</v>
      </c>
      <c r="F230" s="101">
        <v>222.3</v>
      </c>
      <c r="G230" s="15">
        <f t="shared" si="601"/>
        <v>223.8</v>
      </c>
      <c r="H230" s="15">
        <f t="shared" si="593"/>
        <v>2.1213203435596424</v>
      </c>
      <c r="I230" s="15">
        <f t="shared" si="532"/>
        <v>13.066024644091256</v>
      </c>
      <c r="J230" s="58">
        <f t="shared" si="533"/>
        <v>0.61936471495461554</v>
      </c>
      <c r="K230" s="101">
        <v>219.9</v>
      </c>
      <c r="L230" s="101">
        <v>239.8</v>
      </c>
      <c r="M230" s="15">
        <f t="shared" si="594"/>
        <v>229.85000000000002</v>
      </c>
      <c r="N230" s="15">
        <f t="shared" si="600"/>
        <v>14.0714249456123</v>
      </c>
      <c r="O230" s="15">
        <f t="shared" si="534"/>
        <v>13.295525563135893</v>
      </c>
      <c r="P230" s="58">
        <f t="shared" si="535"/>
        <v>3.9039250746899441</v>
      </c>
      <c r="Q230" s="101">
        <v>204.2</v>
      </c>
      <c r="R230" s="101">
        <v>219.5</v>
      </c>
      <c r="S230" s="15">
        <f t="shared" si="595"/>
        <v>211.85</v>
      </c>
      <c r="T230" s="15">
        <f t="shared" si="602"/>
        <v>10.818733752154184</v>
      </c>
      <c r="U230" s="15">
        <f t="shared" si="536"/>
        <v>12.600436500375691</v>
      </c>
      <c r="V230" s="58">
        <f t="shared" si="537"/>
        <v>3.3508824389260274</v>
      </c>
      <c r="W230" s="101">
        <v>211.3</v>
      </c>
      <c r="X230" s="101">
        <v>227</v>
      </c>
      <c r="Y230" s="15">
        <f t="shared" si="589"/>
        <v>219.15</v>
      </c>
      <c r="Z230" s="15">
        <f t="shared" si="590"/>
        <v>11.101576464628788</v>
      </c>
      <c r="AA230" s="15">
        <f t="shared" si="538"/>
        <v>12.886853766532775</v>
      </c>
      <c r="AB230" s="58">
        <f t="shared" si="539"/>
        <v>3.2883524352863529</v>
      </c>
      <c r="AG230" s="92" t="str">
        <f t="shared" si="603"/>
        <v>survivin</v>
      </c>
      <c r="AH230" s="84">
        <v>100</v>
      </c>
      <c r="AI230" s="23">
        <f t="shared" si="596"/>
        <v>101.75647088763469</v>
      </c>
      <c r="AJ230" s="23">
        <f t="shared" si="592"/>
        <v>96.4366503477696</v>
      </c>
      <c r="AK230" s="23">
        <f t="shared" si="591"/>
        <v>98.628726927746115</v>
      </c>
      <c r="AL230" s="23">
        <v>0</v>
      </c>
      <c r="AM230" s="23">
        <f t="shared" si="597"/>
        <v>2.2616448948222798</v>
      </c>
      <c r="AN230" s="23">
        <f t="shared" si="598"/>
        <v>1.9851235769403215</v>
      </c>
      <c r="AO230" s="23">
        <f t="shared" si="599"/>
        <v>1.9538585751204842</v>
      </c>
    </row>
    <row r="231" spans="1:51" x14ac:dyDescent="0.45">
      <c r="B231" s="3" t="s">
        <v>260</v>
      </c>
      <c r="C231" s="14">
        <f t="shared" si="624"/>
        <v>123.905</v>
      </c>
      <c r="D231" s="81">
        <f t="shared" si="625"/>
        <v>148.68600000000001</v>
      </c>
      <c r="E231" s="101">
        <v>298.3</v>
      </c>
      <c r="F231" s="101">
        <v>275</v>
      </c>
      <c r="G231" s="15">
        <f t="shared" si="601"/>
        <v>286.64999999999998</v>
      </c>
      <c r="H231" s="15">
        <f t="shared" si="593"/>
        <v>16.475588001646567</v>
      </c>
      <c r="I231" s="15">
        <f t="shared" si="532"/>
        <v>14.570758387949475</v>
      </c>
      <c r="J231" s="58">
        <f t="shared" si="533"/>
        <v>3.8076423153076631</v>
      </c>
      <c r="K231" s="101">
        <v>307.3</v>
      </c>
      <c r="L231" s="101">
        <v>338</v>
      </c>
      <c r="M231" s="15">
        <f t="shared" si="594"/>
        <v>322.64999999999998</v>
      </c>
      <c r="N231" s="15">
        <f t="shared" si="600"/>
        <v>21.708178182427002</v>
      </c>
      <c r="O231" s="15">
        <f t="shared" si="534"/>
        <v>15.757759993095464</v>
      </c>
      <c r="P231" s="58">
        <f t="shared" si="535"/>
        <v>4.2796602007359166</v>
      </c>
      <c r="Q231" s="101">
        <v>312.10000000000002</v>
      </c>
      <c r="R231" s="101">
        <v>312.2</v>
      </c>
      <c r="S231" s="15">
        <f t="shared" si="595"/>
        <v>312.14999999999998</v>
      </c>
      <c r="T231" s="15">
        <f t="shared" si="602"/>
        <v>7.0710678118630632E-2</v>
      </c>
      <c r="U231" s="15">
        <f t="shared" si="536"/>
        <v>15.420992185978175</v>
      </c>
      <c r="V231" s="58">
        <f t="shared" si="537"/>
        <v>1.486613567654697E-2</v>
      </c>
      <c r="W231" s="101">
        <v>319.89999999999998</v>
      </c>
      <c r="X231" s="101">
        <v>315.3</v>
      </c>
      <c r="Y231" s="15">
        <f t="shared" si="589"/>
        <v>317.60000000000002</v>
      </c>
      <c r="Z231" s="15">
        <f t="shared" si="590"/>
        <v>3.2526911934580944</v>
      </c>
      <c r="AA231" s="15">
        <f t="shared" si="538"/>
        <v>15.596698368565059</v>
      </c>
      <c r="AB231" s="58">
        <f t="shared" si="539"/>
        <v>0.66635081686566378</v>
      </c>
      <c r="AG231" s="92" t="str">
        <f t="shared" si="603"/>
        <v>Muc1</v>
      </c>
      <c r="AH231" s="84">
        <v>100</v>
      </c>
      <c r="AI231" s="23">
        <f t="shared" si="596"/>
        <v>108.14646412727342</v>
      </c>
      <c r="AJ231" s="23">
        <f t="shared" si="592"/>
        <v>105.83520620815368</v>
      </c>
      <c r="AK231" s="23">
        <f t="shared" si="591"/>
        <v>107.0410884135178</v>
      </c>
      <c r="AL231" s="23">
        <v>0</v>
      </c>
      <c r="AM231" s="23">
        <f t="shared" si="597"/>
        <v>4.0436512580217894</v>
      </c>
      <c r="AN231" s="23">
        <f t="shared" si="598"/>
        <v>1.911254225492105</v>
      </c>
      <c r="AO231" s="23">
        <f t="shared" si="599"/>
        <v>2.2369965660866633</v>
      </c>
    </row>
    <row r="232" spans="1:51" x14ac:dyDescent="0.45">
      <c r="B232" s="3" t="s">
        <v>261</v>
      </c>
      <c r="C232" s="14">
        <f t="shared" si="624"/>
        <v>132.57500000000002</v>
      </c>
      <c r="D232" s="81">
        <f t="shared" si="625"/>
        <v>159.09</v>
      </c>
      <c r="E232" s="101">
        <v>302.8</v>
      </c>
      <c r="F232" s="101">
        <v>300.7</v>
      </c>
      <c r="G232" s="15">
        <f t="shared" si="601"/>
        <v>301.75</v>
      </c>
      <c r="H232" s="15">
        <f t="shared" si="593"/>
        <v>1.4849242404917657</v>
      </c>
      <c r="I232" s="15">
        <f t="shared" si="532"/>
        <v>14.90654218791199</v>
      </c>
      <c r="J232" s="58">
        <f t="shared" si="533"/>
        <v>0.33357747980881441</v>
      </c>
      <c r="K232" s="101">
        <v>349.7</v>
      </c>
      <c r="L232" s="101">
        <v>320.7</v>
      </c>
      <c r="M232" s="15">
        <f t="shared" si="594"/>
        <v>335.2</v>
      </c>
      <c r="N232" s="15">
        <f t="shared" si="600"/>
        <v>20.506096654409877</v>
      </c>
      <c r="O232" s="15">
        <f t="shared" si="534"/>
        <v>15.989215115195616</v>
      </c>
      <c r="P232" s="58">
        <f t="shared" si="535"/>
        <v>3.933153305963629</v>
      </c>
      <c r="Q232" s="101">
        <v>339.7</v>
      </c>
      <c r="R232" s="101">
        <v>366.6</v>
      </c>
      <c r="S232" s="15">
        <f t="shared" si="595"/>
        <v>353.15</v>
      </c>
      <c r="T232" s="15">
        <f t="shared" si="602"/>
        <v>19.021172413918151</v>
      </c>
      <c r="U232" s="15">
        <f t="shared" si="536"/>
        <v>16.541009642703191</v>
      </c>
      <c r="V232" s="58">
        <f t="shared" si="537"/>
        <v>3.4176270526546109</v>
      </c>
      <c r="W232" s="101">
        <v>345.2</v>
      </c>
      <c r="X232" s="101">
        <v>326.10000000000002</v>
      </c>
      <c r="Y232" s="15">
        <f t="shared" si="589"/>
        <v>335.65</v>
      </c>
      <c r="Z232" s="15">
        <f t="shared" si="590"/>
        <v>13.505739520663033</v>
      </c>
      <c r="AA232" s="15">
        <f t="shared" si="538"/>
        <v>16.003280913612681</v>
      </c>
      <c r="AB232" s="58">
        <f t="shared" si="539"/>
        <v>2.6028832608971642</v>
      </c>
      <c r="AG232" s="92" t="str">
        <f t="shared" si="603"/>
        <v>Muc4</v>
      </c>
      <c r="AH232" s="84">
        <v>100</v>
      </c>
      <c r="AI232" s="23">
        <f t="shared" si="596"/>
        <v>107.26307223791704</v>
      </c>
      <c r="AJ232" s="23">
        <f t="shared" si="592"/>
        <v>110.96476590068367</v>
      </c>
      <c r="AK232" s="23">
        <f t="shared" si="591"/>
        <v>107.35743213868913</v>
      </c>
      <c r="AL232" s="23">
        <v>0</v>
      </c>
      <c r="AM232" s="23">
        <f t="shared" si="597"/>
        <v>2.1333653928862217</v>
      </c>
      <c r="AN232" s="23">
        <f t="shared" si="598"/>
        <v>1.8756022662317127</v>
      </c>
      <c r="AO232" s="23">
        <f t="shared" si="599"/>
        <v>1.4682303703529893</v>
      </c>
    </row>
    <row r="233" spans="1:51" x14ac:dyDescent="0.45">
      <c r="C233" s="14">
        <f t="shared" si="624"/>
        <v>0</v>
      </c>
      <c r="D233" s="81">
        <f t="shared" si="625"/>
        <v>0</v>
      </c>
      <c r="AG233" s="92">
        <f t="shared" si="603"/>
        <v>0</v>
      </c>
      <c r="AH233" s="84">
        <v>100</v>
      </c>
    </row>
    <row r="234" spans="1:51" x14ac:dyDescent="0.45">
      <c r="A234" s="49" t="s">
        <v>213</v>
      </c>
      <c r="C234" s="14">
        <f t="shared" si="624"/>
        <v>0</v>
      </c>
      <c r="D234" s="81">
        <f t="shared" si="625"/>
        <v>0</v>
      </c>
      <c r="AG234" s="92">
        <f t="shared" si="603"/>
        <v>0</v>
      </c>
      <c r="AH234" s="84">
        <v>100</v>
      </c>
    </row>
    <row r="235" spans="1:51" x14ac:dyDescent="0.45">
      <c r="B235" s="2" t="s">
        <v>72</v>
      </c>
      <c r="C235" s="14">
        <f t="shared" si="624"/>
        <v>54.695000000000007</v>
      </c>
      <c r="D235" s="81">
        <f t="shared" si="625"/>
        <v>65.634</v>
      </c>
      <c r="E235" s="101">
        <v>113.3</v>
      </c>
      <c r="F235" s="101">
        <v>120</v>
      </c>
      <c r="G235" s="15">
        <f t="shared" ref="G235:G249" si="626">AVERAGE(E235:F235)</f>
        <v>116.65</v>
      </c>
      <c r="H235" s="15">
        <f t="shared" ref="H235:H249" si="627">STDEV(E235:F235)</f>
        <v>4.7376154339498706</v>
      </c>
      <c r="I235" s="15">
        <f t="shared" ref="I235:I249" si="628">SQRT((G235-D235*0.5))</f>
        <v>9.1560362603039103</v>
      </c>
      <c r="J235" s="58">
        <f t="shared" ref="J235:J249" si="629">(SQRT(G235-D235*0.5+H235)-I235)/I235*100</f>
        <v>2.7867956520337542</v>
      </c>
      <c r="K235" s="101">
        <v>125.3</v>
      </c>
      <c r="L235" s="101">
        <v>128.19999999999999</v>
      </c>
      <c r="M235" s="15">
        <f t="shared" ref="M235:M249" si="630">AVERAGE(K235:L235)</f>
        <v>126.75</v>
      </c>
      <c r="N235" s="15">
        <f t="shared" ref="N235:N249" si="631">STDEV(K235:L235)</f>
        <v>2.0506096654409816</v>
      </c>
      <c r="O235" s="15">
        <f t="shared" ref="O235:O249" si="632">SQRT((M235-D235*0.5))</f>
        <v>9.6919038377400337</v>
      </c>
      <c r="P235" s="58">
        <f t="shared" ref="P235:P249" si="633">(SQRT(M235-D235*0.5+N235)-O235)/O235*100</f>
        <v>1.0856348112025243</v>
      </c>
      <c r="Q235" s="101">
        <v>137.4</v>
      </c>
      <c r="R235" s="101">
        <v>154.6</v>
      </c>
      <c r="S235" s="15">
        <f t="shared" ref="S235:S249" si="634">AVERAGE(Q235:R235)</f>
        <v>146</v>
      </c>
      <c r="T235" s="15">
        <f t="shared" ref="T235:T249" si="635">STDEV(Q235:R235)</f>
        <v>12.162236636408609</v>
      </c>
      <c r="U235" s="15">
        <f t="shared" ref="U235:U249" si="636">SQRT((S235-D235*0.5))</f>
        <v>10.63874992656562</v>
      </c>
      <c r="V235" s="58">
        <f t="shared" ref="V235:V249" si="637">(SQRT(S235-D235*0.5+T235)-U235)/U235*100</f>
        <v>5.2357539249659206</v>
      </c>
      <c r="W235" s="101">
        <v>155</v>
      </c>
      <c r="X235" s="101">
        <v>160.1</v>
      </c>
      <c r="Y235" s="15">
        <f t="shared" si="589"/>
        <v>157.55000000000001</v>
      </c>
      <c r="Z235" s="15">
        <f t="shared" si="590"/>
        <v>3.6062445840513884</v>
      </c>
      <c r="AA235" s="15">
        <f t="shared" ref="AA235:AA249" si="638">SQRT((Y235-D235*0.5))</f>
        <v>11.168392901398123</v>
      </c>
      <c r="AB235" s="58">
        <f t="shared" ref="AB235:AB249" si="639">(SQRT(Y235-D235*0.5+Z235)-AA235)/AA235*100</f>
        <v>1.4352853838068576</v>
      </c>
      <c r="AG235" s="92" t="str">
        <f t="shared" si="603"/>
        <v>HO-1</v>
      </c>
      <c r="AH235" s="84">
        <v>100</v>
      </c>
      <c r="AI235" s="23">
        <f t="shared" si="596"/>
        <v>105.85261528243812</v>
      </c>
      <c r="AJ235" s="23">
        <f t="shared" si="592"/>
        <v>116.19383785852868</v>
      </c>
      <c r="AK235" s="23">
        <f t="shared" si="591"/>
        <v>121.97846954602841</v>
      </c>
      <c r="AL235" s="23">
        <v>0</v>
      </c>
      <c r="AM235" s="23">
        <f t="shared" si="597"/>
        <v>1.9362152316181391</v>
      </c>
      <c r="AN235" s="23">
        <f t="shared" si="598"/>
        <v>4.0112747884998372</v>
      </c>
      <c r="AO235" s="23">
        <f t="shared" si="599"/>
        <v>2.1110405179203058</v>
      </c>
    </row>
    <row r="236" spans="1:51" x14ac:dyDescent="0.45">
      <c r="B236" s="1" t="s">
        <v>215</v>
      </c>
      <c r="C236" s="14">
        <f t="shared" si="624"/>
        <v>97.03</v>
      </c>
      <c r="D236" s="81">
        <f t="shared" si="625"/>
        <v>116.43599999999999</v>
      </c>
      <c r="E236" s="101">
        <v>235.6</v>
      </c>
      <c r="F236" s="101">
        <v>225.5</v>
      </c>
      <c r="G236" s="15">
        <f t="shared" si="626"/>
        <v>230.55</v>
      </c>
      <c r="H236" s="15">
        <f t="shared" si="627"/>
        <v>7.1417784899841257</v>
      </c>
      <c r="I236" s="15">
        <f t="shared" si="628"/>
        <v>13.127528327906973</v>
      </c>
      <c r="J236" s="58">
        <f t="shared" si="629"/>
        <v>2.0510644390835036</v>
      </c>
      <c r="K236" s="101">
        <v>250</v>
      </c>
      <c r="L236" s="101">
        <v>254.6</v>
      </c>
      <c r="M236" s="15">
        <f t="shared" si="630"/>
        <v>252.3</v>
      </c>
      <c r="N236" s="15">
        <f t="shared" si="631"/>
        <v>3.2526911934581144</v>
      </c>
      <c r="O236" s="15">
        <f t="shared" si="632"/>
        <v>13.931331594646652</v>
      </c>
      <c r="P236" s="58">
        <f t="shared" si="633"/>
        <v>0.83448644165616592</v>
      </c>
      <c r="Q236" s="101">
        <v>276.60000000000002</v>
      </c>
      <c r="R236" s="101">
        <v>257.2</v>
      </c>
      <c r="S236" s="15">
        <f t="shared" si="634"/>
        <v>266.89999999999998</v>
      </c>
      <c r="T236" s="15">
        <f t="shared" si="635"/>
        <v>13.717871555019046</v>
      </c>
      <c r="U236" s="15">
        <f t="shared" si="636"/>
        <v>14.445829848091108</v>
      </c>
      <c r="V236" s="58">
        <f t="shared" si="637"/>
        <v>3.2344791279845859</v>
      </c>
      <c r="W236" s="101">
        <v>219.1</v>
      </c>
      <c r="X236" s="101">
        <v>222</v>
      </c>
      <c r="Y236" s="15">
        <f t="shared" si="589"/>
        <v>220.55</v>
      </c>
      <c r="Z236" s="15">
        <f t="shared" si="590"/>
        <v>2.0506096654409918</v>
      </c>
      <c r="AA236" s="15">
        <f t="shared" si="638"/>
        <v>12.740957577827501</v>
      </c>
      <c r="AB236" s="58">
        <f t="shared" si="639"/>
        <v>0.62962765260130826</v>
      </c>
      <c r="AG236" s="92" t="str">
        <f t="shared" si="603"/>
        <v>HSP-27</v>
      </c>
      <c r="AH236" s="84">
        <v>100</v>
      </c>
      <c r="AI236" s="23">
        <f t="shared" si="596"/>
        <v>106.12303585764067</v>
      </c>
      <c r="AJ236" s="23">
        <f t="shared" si="592"/>
        <v>110.04226757128106</v>
      </c>
      <c r="AK236" s="23">
        <f t="shared" si="591"/>
        <v>97.055266304337849</v>
      </c>
      <c r="AL236" s="23">
        <v>0</v>
      </c>
      <c r="AM236" s="23">
        <f t="shared" si="597"/>
        <v>1.4427754403698347</v>
      </c>
      <c r="AN236" s="23">
        <f t="shared" si="598"/>
        <v>2.6427717835340445</v>
      </c>
      <c r="AO236" s="23">
        <f t="shared" si="599"/>
        <v>1.3403460458424059</v>
      </c>
    </row>
    <row r="237" spans="1:51" x14ac:dyDescent="0.45">
      <c r="B237" s="2" t="s">
        <v>73</v>
      </c>
      <c r="C237" s="14">
        <f t="shared" si="624"/>
        <v>69.77000000000001</v>
      </c>
      <c r="D237" s="81">
        <f t="shared" si="625"/>
        <v>83.724000000000004</v>
      </c>
      <c r="E237" s="101">
        <v>153.69999999999999</v>
      </c>
      <c r="F237" s="101">
        <v>138.5</v>
      </c>
      <c r="G237" s="15">
        <f t="shared" si="626"/>
        <v>146.1</v>
      </c>
      <c r="H237" s="15">
        <f t="shared" si="627"/>
        <v>10.748023074035514</v>
      </c>
      <c r="I237" s="15">
        <f t="shared" si="628"/>
        <v>10.209701268891269</v>
      </c>
      <c r="J237" s="58">
        <f t="shared" si="629"/>
        <v>5.0290631920967419</v>
      </c>
      <c r="K237" s="101">
        <v>203.8</v>
      </c>
      <c r="L237" s="101">
        <v>182.7</v>
      </c>
      <c r="M237" s="15">
        <f t="shared" si="630"/>
        <v>193.25</v>
      </c>
      <c r="N237" s="15">
        <f t="shared" si="631"/>
        <v>14.919953083036168</v>
      </c>
      <c r="O237" s="15">
        <f t="shared" si="632"/>
        <v>12.303983094916866</v>
      </c>
      <c r="P237" s="58">
        <f t="shared" si="633"/>
        <v>4.8119457503851253</v>
      </c>
      <c r="Q237" s="101">
        <v>184.8</v>
      </c>
      <c r="R237" s="101">
        <v>178.2</v>
      </c>
      <c r="S237" s="15">
        <f t="shared" si="634"/>
        <v>181.5</v>
      </c>
      <c r="T237" s="15">
        <f t="shared" si="635"/>
        <v>4.6669047558312302</v>
      </c>
      <c r="U237" s="15">
        <f t="shared" si="636"/>
        <v>11.81685237277677</v>
      </c>
      <c r="V237" s="58">
        <f t="shared" si="637"/>
        <v>1.6573387560817758</v>
      </c>
      <c r="W237" s="101">
        <v>173.4</v>
      </c>
      <c r="X237" s="101">
        <v>180.3</v>
      </c>
      <c r="Y237" s="15">
        <f t="shared" si="589"/>
        <v>176.85000000000002</v>
      </c>
      <c r="Z237" s="15">
        <f t="shared" si="590"/>
        <v>4.8790367901871816</v>
      </c>
      <c r="AA237" s="15">
        <f t="shared" si="638"/>
        <v>11.618433629366741</v>
      </c>
      <c r="AB237" s="58">
        <f t="shared" si="639"/>
        <v>1.791169856758289</v>
      </c>
      <c r="AG237" s="92" t="str">
        <f t="shared" si="603"/>
        <v>HSP-70</v>
      </c>
      <c r="AH237" s="84">
        <v>100</v>
      </c>
      <c r="AI237" s="23">
        <f t="shared" si="596"/>
        <v>120.51266507088533</v>
      </c>
      <c r="AJ237" s="23">
        <f t="shared" si="592"/>
        <v>115.74141163936358</v>
      </c>
      <c r="AK237" s="23">
        <f t="shared" si="591"/>
        <v>113.79797825003801</v>
      </c>
      <c r="AL237" s="23">
        <v>0</v>
      </c>
      <c r="AM237" s="23">
        <f t="shared" si="597"/>
        <v>4.9205044712409336</v>
      </c>
      <c r="AN237" s="23">
        <f t="shared" si="598"/>
        <v>3.343200974089259</v>
      </c>
      <c r="AO237" s="23">
        <f t="shared" si="599"/>
        <v>3.4101165244275156</v>
      </c>
    </row>
    <row r="238" spans="1:51" s="5" customFormat="1" x14ac:dyDescent="0.45">
      <c r="A238" s="50"/>
      <c r="B238" s="5" t="s">
        <v>329</v>
      </c>
      <c r="C238" s="14">
        <f t="shared" si="624"/>
        <v>88.490000000000009</v>
      </c>
      <c r="D238" s="81">
        <f t="shared" si="625"/>
        <v>106.188</v>
      </c>
      <c r="E238" s="52">
        <f t="shared" ref="E238:AO238" si="640">AVERAGE(E239:E240)</f>
        <v>210.10000000000002</v>
      </c>
      <c r="F238" s="52">
        <f t="shared" si="640"/>
        <v>216.10000000000002</v>
      </c>
      <c r="G238" s="52">
        <f t="shared" si="640"/>
        <v>213.10000000000002</v>
      </c>
      <c r="H238" s="52">
        <f t="shared" si="640"/>
        <v>11.950104602052656</v>
      </c>
      <c r="I238" s="52">
        <f t="shared" si="640"/>
        <v>12.628504673773417</v>
      </c>
      <c r="J238" s="52">
        <f t="shared" si="640"/>
        <v>3.5626954591789497</v>
      </c>
      <c r="K238" s="52">
        <f t="shared" si="640"/>
        <v>216.55</v>
      </c>
      <c r="L238" s="52">
        <f t="shared" si="640"/>
        <v>217.05</v>
      </c>
      <c r="M238" s="52">
        <f t="shared" si="640"/>
        <v>216.8</v>
      </c>
      <c r="N238" s="52">
        <f t="shared" si="640"/>
        <v>14.354267658086913</v>
      </c>
      <c r="O238" s="52">
        <f t="shared" si="640"/>
        <v>12.776035520879905</v>
      </c>
      <c r="P238" s="52">
        <f t="shared" si="640"/>
        <v>4.3514534683586055</v>
      </c>
      <c r="Q238" s="52">
        <f t="shared" si="640"/>
        <v>232.65</v>
      </c>
      <c r="R238" s="52">
        <f t="shared" si="640"/>
        <v>218.75</v>
      </c>
      <c r="S238" s="52">
        <f t="shared" si="640"/>
        <v>225.7</v>
      </c>
      <c r="T238" s="52">
        <f t="shared" si="640"/>
        <v>9.8287842584930143</v>
      </c>
      <c r="U238" s="52">
        <f t="shared" si="640"/>
        <v>13.110197722354886</v>
      </c>
      <c r="V238" s="52">
        <f t="shared" si="640"/>
        <v>2.9219718812015407</v>
      </c>
      <c r="W238" s="52">
        <f t="shared" si="640"/>
        <v>226.2</v>
      </c>
      <c r="X238" s="52">
        <f t="shared" si="640"/>
        <v>232.4</v>
      </c>
      <c r="Y238" s="52">
        <f t="shared" si="640"/>
        <v>229.3</v>
      </c>
      <c r="Z238" s="52">
        <f t="shared" si="640"/>
        <v>6.6468037431535505</v>
      </c>
      <c r="AA238" s="52">
        <f t="shared" si="640"/>
        <v>13.246128321368392</v>
      </c>
      <c r="AB238" s="52">
        <f t="shared" si="640"/>
        <v>2.0507292581415553</v>
      </c>
      <c r="AC238" s="52" t="e">
        <f t="shared" si="640"/>
        <v>#DIV/0!</v>
      </c>
      <c r="AD238" s="46" t="e">
        <f t="shared" si="640"/>
        <v>#DIV/0!</v>
      </c>
      <c r="AE238" s="46" t="e">
        <f t="shared" si="640"/>
        <v>#DIV/0!</v>
      </c>
      <c r="AF238" s="94"/>
      <c r="AG238" s="93" t="str">
        <f>B238</f>
        <v>HSP-90</v>
      </c>
      <c r="AH238" s="87">
        <f t="shared" si="640"/>
        <v>100</v>
      </c>
      <c r="AI238" s="52">
        <f t="shared" si="640"/>
        <v>101.18755313792741</v>
      </c>
      <c r="AJ238" s="52">
        <f t="shared" si="640"/>
        <v>103.76861902838749</v>
      </c>
      <c r="AK238" s="52">
        <f t="shared" si="640"/>
        <v>104.84394776283233</v>
      </c>
      <c r="AL238" s="52">
        <f t="shared" si="640"/>
        <v>0</v>
      </c>
      <c r="AM238" s="52">
        <f t="shared" si="640"/>
        <v>3.9570744637687776</v>
      </c>
      <c r="AN238" s="52">
        <f t="shared" si="640"/>
        <v>3.2423336701902454</v>
      </c>
      <c r="AO238" s="52">
        <f t="shared" si="640"/>
        <v>2.8067123586602527</v>
      </c>
      <c r="AQ238" s="47"/>
      <c r="AR238" s="52"/>
      <c r="AS238" s="52"/>
      <c r="AT238" s="52"/>
      <c r="AU238" s="52"/>
      <c r="AV238" s="52"/>
      <c r="AW238" s="52"/>
      <c r="AX238" s="52"/>
      <c r="AY238" s="52"/>
    </row>
    <row r="239" spans="1:51" outlineLevel="1" x14ac:dyDescent="0.45">
      <c r="B239" s="2" t="s">
        <v>74</v>
      </c>
      <c r="C239" s="14">
        <f t="shared" si="624"/>
        <v>77.795000000000016</v>
      </c>
      <c r="D239" s="81">
        <f t="shared" si="625"/>
        <v>93.354000000000013</v>
      </c>
      <c r="E239" s="101">
        <v>193.8</v>
      </c>
      <c r="F239" s="101">
        <v>182.9</v>
      </c>
      <c r="G239" s="15">
        <f t="shared" si="626"/>
        <v>188.35000000000002</v>
      </c>
      <c r="H239" s="15">
        <f t="shared" si="627"/>
        <v>7.7074639149333715</v>
      </c>
      <c r="I239" s="15">
        <f t="shared" si="628"/>
        <v>11.902646764480579</v>
      </c>
      <c r="J239" s="58">
        <f t="shared" si="629"/>
        <v>2.6841368221969626</v>
      </c>
      <c r="K239" s="101">
        <v>182.3</v>
      </c>
      <c r="L239" s="101">
        <v>203.1</v>
      </c>
      <c r="M239" s="15">
        <f t="shared" si="630"/>
        <v>192.7</v>
      </c>
      <c r="N239" s="15">
        <f t="shared" si="631"/>
        <v>14.707821048680177</v>
      </c>
      <c r="O239" s="15">
        <f t="shared" si="632"/>
        <v>12.083997682886238</v>
      </c>
      <c r="P239" s="58">
        <f t="shared" si="633"/>
        <v>4.9153293408218826</v>
      </c>
      <c r="Q239" s="101">
        <v>205.2</v>
      </c>
      <c r="R239" s="101">
        <v>188.6</v>
      </c>
      <c r="S239" s="15">
        <f t="shared" si="634"/>
        <v>196.89999999999998</v>
      </c>
      <c r="T239" s="15">
        <f t="shared" si="635"/>
        <v>11.737972567696685</v>
      </c>
      <c r="U239" s="15">
        <f t="shared" si="636"/>
        <v>12.25654926967619</v>
      </c>
      <c r="V239" s="58">
        <f t="shared" si="637"/>
        <v>3.8333755012137449</v>
      </c>
      <c r="W239" s="101">
        <v>192.2</v>
      </c>
      <c r="X239" s="101">
        <v>207.8</v>
      </c>
      <c r="Y239" s="15">
        <f t="shared" si="589"/>
        <v>200</v>
      </c>
      <c r="Z239" s="15">
        <f t="shared" si="590"/>
        <v>11.030865786510157</v>
      </c>
      <c r="AA239" s="15">
        <f t="shared" si="638"/>
        <v>12.382366494333786</v>
      </c>
      <c r="AB239" s="58">
        <f t="shared" si="639"/>
        <v>3.5347901687424086</v>
      </c>
      <c r="AG239" s="92" t="str">
        <f t="shared" si="603"/>
        <v>HSP-90</v>
      </c>
      <c r="AH239" s="84">
        <v>100</v>
      </c>
      <c r="AI239" s="23">
        <f t="shared" si="596"/>
        <v>101.52361841860954</v>
      </c>
      <c r="AJ239" s="23">
        <f t="shared" si="592"/>
        <v>102.97330931681275</v>
      </c>
      <c r="AK239" s="23">
        <f t="shared" si="591"/>
        <v>104.03036181233882</v>
      </c>
      <c r="AL239" s="23">
        <v>0</v>
      </c>
      <c r="AM239" s="23">
        <f t="shared" si="597"/>
        <v>3.7997330815094226</v>
      </c>
      <c r="AN239" s="23">
        <f t="shared" si="598"/>
        <v>3.258756161705354</v>
      </c>
      <c r="AO239" s="23">
        <f t="shared" si="599"/>
        <v>3.1094634954696856</v>
      </c>
    </row>
    <row r="240" spans="1:51" outlineLevel="1" x14ac:dyDescent="0.45">
      <c r="B240" s="1" t="s">
        <v>325</v>
      </c>
      <c r="C240" s="14">
        <f t="shared" si="624"/>
        <v>99.185000000000002</v>
      </c>
      <c r="D240" s="81">
        <f t="shared" si="625"/>
        <v>119.02199999999999</v>
      </c>
      <c r="E240" s="101">
        <v>226.4</v>
      </c>
      <c r="F240" s="101">
        <v>249.3</v>
      </c>
      <c r="G240" s="15">
        <f t="shared" ref="G240" si="641">AVERAGE(E240:F240)</f>
        <v>237.85000000000002</v>
      </c>
      <c r="H240" s="15">
        <f t="shared" ref="H240" si="642">STDEV(E240:F240)</f>
        <v>16.192745289171942</v>
      </c>
      <c r="I240" s="15">
        <f t="shared" ref="I240" si="643">SQRT((G240-D240*0.5))</f>
        <v>13.354362583066255</v>
      </c>
      <c r="J240" s="58">
        <f t="shared" ref="J240" si="644">(SQRT(G240-D240*0.5+H240)-I240)/I240*100</f>
        <v>4.4412540961609368</v>
      </c>
      <c r="K240" s="101">
        <v>250.8</v>
      </c>
      <c r="L240" s="101">
        <v>231</v>
      </c>
      <c r="M240" s="15">
        <f t="shared" ref="M240" si="645">AVERAGE(K240:L240)</f>
        <v>240.9</v>
      </c>
      <c r="N240" s="15">
        <f t="shared" ref="N240" si="646">STDEV(K240:L240)</f>
        <v>14.000714267493649</v>
      </c>
      <c r="O240" s="15">
        <f t="shared" ref="O240" si="647">SQRT((M240-D240*0.5))</f>
        <v>13.468073358873569</v>
      </c>
      <c r="P240" s="58">
        <f t="shared" ref="P240" si="648">(SQRT(M240-D240*0.5+N240)-O240)/O240*100</f>
        <v>3.7875775958953279</v>
      </c>
      <c r="Q240" s="101">
        <v>260.10000000000002</v>
      </c>
      <c r="R240" s="101">
        <v>248.9</v>
      </c>
      <c r="S240" s="15">
        <f t="shared" ref="S240" si="649">AVERAGE(Q240:R240)</f>
        <v>254.5</v>
      </c>
      <c r="T240" s="15">
        <f t="shared" ref="T240" si="650">STDEV(Q240:R240)</f>
        <v>7.9195959492893442</v>
      </c>
      <c r="U240" s="15">
        <f t="shared" ref="U240" si="651">SQRT((S240-D240*0.5))</f>
        <v>13.963846175033582</v>
      </c>
      <c r="V240" s="58">
        <f t="shared" ref="V240" si="652">(SQRT(S240-D240*0.5+T240)-U240)/U240*100</f>
        <v>2.0105682611893365</v>
      </c>
      <c r="W240" s="101">
        <v>260.2</v>
      </c>
      <c r="X240" s="101">
        <v>257</v>
      </c>
      <c r="Y240" s="15">
        <f t="shared" ref="Y240" si="653">AVERAGE(W240:X240)</f>
        <v>258.60000000000002</v>
      </c>
      <c r="Z240" s="15">
        <f t="shared" ref="Z240" si="654">STDEV(W240:X240)</f>
        <v>2.2627416997969441</v>
      </c>
      <c r="AA240" s="15">
        <f t="shared" ref="AA240" si="655">SQRT((Y240-D240*0.5))</f>
        <v>14.109890148403</v>
      </c>
      <c r="AB240" s="58">
        <f t="shared" ref="AB240" si="656">(SQRT(Y240-D240*0.5+Z240)-AA240)/AA240*100</f>
        <v>0.56666834754070161</v>
      </c>
      <c r="AG240" s="92" t="str">
        <f t="shared" ref="AG240:AG243" si="657">B240</f>
        <v>HSP-90-1</v>
      </c>
      <c r="AH240" s="84">
        <v>100</v>
      </c>
      <c r="AI240" s="23">
        <f t="shared" ref="AI240" si="658">(O240/I240)*100</f>
        <v>100.85148785724527</v>
      </c>
      <c r="AJ240" s="23">
        <f t="shared" ref="AJ240" si="659">(U240/I240)*100</f>
        <v>104.56392873996225</v>
      </c>
      <c r="AK240" s="23">
        <f t="shared" ref="AK240" si="660">(AA240/I240)*100</f>
        <v>105.65753371332585</v>
      </c>
      <c r="AL240" s="23">
        <v>0</v>
      </c>
      <c r="AM240" s="23">
        <f t="shared" ref="AM240" si="661">(J240+P240)/2</f>
        <v>4.1144158460281322</v>
      </c>
      <c r="AN240" s="23">
        <f t="shared" ref="AN240" si="662">(J240+V240)/2</f>
        <v>3.2259111786751369</v>
      </c>
      <c r="AO240" s="23">
        <f t="shared" ref="AO240" si="663">(J240+AB240)/2</f>
        <v>2.5039612218508194</v>
      </c>
    </row>
    <row r="241" spans="1:51" x14ac:dyDescent="0.45">
      <c r="B241" s="2" t="s">
        <v>16</v>
      </c>
      <c r="C241" s="14">
        <f t="shared" si="624"/>
        <v>91.185000000000002</v>
      </c>
      <c r="D241" s="81">
        <f t="shared" si="625"/>
        <v>109.422</v>
      </c>
      <c r="E241" s="101">
        <v>209.2</v>
      </c>
      <c r="F241" s="101">
        <v>207</v>
      </c>
      <c r="G241" s="15">
        <f t="shared" si="626"/>
        <v>208.1</v>
      </c>
      <c r="H241" s="15">
        <f t="shared" si="627"/>
        <v>1.5556349186103966</v>
      </c>
      <c r="I241" s="15">
        <f t="shared" si="628"/>
        <v>12.385031287808683</v>
      </c>
      <c r="J241" s="58">
        <f t="shared" si="629"/>
        <v>0.5058089475616746</v>
      </c>
      <c r="K241" s="101">
        <v>259</v>
      </c>
      <c r="L241" s="101">
        <v>249</v>
      </c>
      <c r="M241" s="15">
        <f t="shared" si="630"/>
        <v>254</v>
      </c>
      <c r="N241" s="15">
        <f t="shared" si="631"/>
        <v>7.0710678118654755</v>
      </c>
      <c r="O241" s="15">
        <f t="shared" si="632"/>
        <v>14.116975596777094</v>
      </c>
      <c r="P241" s="58">
        <f t="shared" si="633"/>
        <v>1.7586102354714934</v>
      </c>
      <c r="Q241" s="101">
        <v>241.8</v>
      </c>
      <c r="R241" s="101">
        <v>217.1</v>
      </c>
      <c r="S241" s="15">
        <f t="shared" si="634"/>
        <v>229.45</v>
      </c>
      <c r="T241" s="15">
        <f t="shared" si="635"/>
        <v>17.465537495307736</v>
      </c>
      <c r="U241" s="15">
        <f t="shared" si="636"/>
        <v>13.218888001643707</v>
      </c>
      <c r="V241" s="58">
        <f t="shared" si="637"/>
        <v>4.8786032936857104</v>
      </c>
      <c r="W241" s="101">
        <v>194.5</v>
      </c>
      <c r="X241" s="101">
        <v>246.1</v>
      </c>
      <c r="Y241" s="15">
        <f t="shared" si="589"/>
        <v>220.3</v>
      </c>
      <c r="Z241" s="15">
        <f t="shared" si="590"/>
        <v>36.486709909225638</v>
      </c>
      <c r="AA241" s="15">
        <f t="shared" si="638"/>
        <v>12.868138948581493</v>
      </c>
      <c r="AB241" s="58">
        <f t="shared" si="639"/>
        <v>10.469226949947517</v>
      </c>
      <c r="AG241" s="92" t="str">
        <f t="shared" si="657"/>
        <v>SOD-1</v>
      </c>
      <c r="AH241" s="84">
        <v>100</v>
      </c>
      <c r="AI241" s="23">
        <f t="shared" si="596"/>
        <v>113.98417386860594</v>
      </c>
      <c r="AJ241" s="23">
        <f t="shared" si="592"/>
        <v>106.732778419832</v>
      </c>
      <c r="AK241" s="23">
        <f t="shared" si="591"/>
        <v>103.90073831503648</v>
      </c>
      <c r="AL241" s="23">
        <v>0</v>
      </c>
      <c r="AM241" s="23">
        <f t="shared" si="597"/>
        <v>1.132209591516584</v>
      </c>
      <c r="AN241" s="23">
        <f t="shared" si="598"/>
        <v>2.6922061206236925</v>
      </c>
      <c r="AO241" s="23">
        <f t="shared" si="599"/>
        <v>5.4875179487545962</v>
      </c>
    </row>
    <row r="242" spans="1:51" s="5" customFormat="1" x14ac:dyDescent="0.45">
      <c r="A242" s="50"/>
      <c r="B242" s="5" t="s">
        <v>15</v>
      </c>
      <c r="C242" s="52">
        <f>AVERAGE(C243:C244)</f>
        <v>133.35</v>
      </c>
      <c r="D242" s="52">
        <f t="shared" ref="D242:AO242" si="664">AVERAGE(D243:D244)</f>
        <v>160.01999999999998</v>
      </c>
      <c r="E242" s="52">
        <f t="shared" si="664"/>
        <v>328.45</v>
      </c>
      <c r="F242" s="52">
        <f t="shared" si="664"/>
        <v>339.05</v>
      </c>
      <c r="G242" s="52">
        <f t="shared" si="664"/>
        <v>333.75</v>
      </c>
      <c r="H242" s="52">
        <f t="shared" si="664"/>
        <v>19.091883092036785</v>
      </c>
      <c r="I242" s="52">
        <f t="shared" si="664"/>
        <v>15.78754462664487</v>
      </c>
      <c r="J242" s="52">
        <f t="shared" si="664"/>
        <v>3.560072550816765</v>
      </c>
      <c r="K242" s="52">
        <f t="shared" si="664"/>
        <v>362.65</v>
      </c>
      <c r="L242" s="52">
        <f t="shared" si="664"/>
        <v>335.04999999999995</v>
      </c>
      <c r="M242" s="52">
        <f t="shared" si="664"/>
        <v>348.84999999999997</v>
      </c>
      <c r="N242" s="52">
        <f t="shared" si="664"/>
        <v>19.516147160748709</v>
      </c>
      <c r="O242" s="52">
        <f t="shared" si="664"/>
        <v>16.215624369993485</v>
      </c>
      <c r="P242" s="52">
        <f t="shared" si="664"/>
        <v>4.474131208130518</v>
      </c>
      <c r="Q242" s="52">
        <f t="shared" si="664"/>
        <v>309.89999999999998</v>
      </c>
      <c r="R242" s="52">
        <f t="shared" si="664"/>
        <v>327.05</v>
      </c>
      <c r="S242" s="52">
        <f t="shared" si="664"/>
        <v>318.47500000000002</v>
      </c>
      <c r="T242" s="52">
        <f t="shared" si="664"/>
        <v>12.126881297349295</v>
      </c>
      <c r="U242" s="52">
        <f t="shared" si="664"/>
        <v>15.305395998048606</v>
      </c>
      <c r="V242" s="52">
        <f t="shared" si="664"/>
        <v>2.7785027936233933</v>
      </c>
      <c r="W242" s="52">
        <f t="shared" si="664"/>
        <v>314.45</v>
      </c>
      <c r="X242" s="52">
        <f t="shared" si="664"/>
        <v>350.4</v>
      </c>
      <c r="Y242" s="52">
        <f t="shared" si="664"/>
        <v>332.42499999999995</v>
      </c>
      <c r="Z242" s="52">
        <f t="shared" si="664"/>
        <v>25.420488783656385</v>
      </c>
      <c r="AA242" s="52">
        <f t="shared" si="664"/>
        <v>15.678491305513017</v>
      </c>
      <c r="AB242" s="52">
        <f t="shared" si="664"/>
        <v>5.1129777381942594</v>
      </c>
      <c r="AC242" s="52" t="e">
        <f t="shared" si="664"/>
        <v>#DIV/0!</v>
      </c>
      <c r="AD242" s="46" t="e">
        <f t="shared" si="664"/>
        <v>#DIV/0!</v>
      </c>
      <c r="AE242" s="46" t="e">
        <f t="shared" si="664"/>
        <v>#DIV/0!</v>
      </c>
      <c r="AF242" s="94"/>
      <c r="AG242" s="92" t="str">
        <f t="shared" si="657"/>
        <v>LC3</v>
      </c>
      <c r="AH242" s="87">
        <f t="shared" si="664"/>
        <v>100</v>
      </c>
      <c r="AI242" s="52">
        <f t="shared" si="664"/>
        <v>102.49462762895267</v>
      </c>
      <c r="AJ242" s="52">
        <f t="shared" si="664"/>
        <v>96.948826886238692</v>
      </c>
      <c r="AK242" s="52">
        <f t="shared" si="664"/>
        <v>98.907468023417863</v>
      </c>
      <c r="AL242" s="52">
        <f t="shared" si="664"/>
        <v>0</v>
      </c>
      <c r="AM242" s="52">
        <f t="shared" si="664"/>
        <v>4.0171018794736417</v>
      </c>
      <c r="AN242" s="52">
        <f t="shared" si="664"/>
        <v>3.1692876722200793</v>
      </c>
      <c r="AO242" s="52">
        <f t="shared" si="664"/>
        <v>4.3365251445055115</v>
      </c>
      <c r="AQ242" s="47"/>
      <c r="AR242" s="52"/>
      <c r="AS242" s="52"/>
      <c r="AT242" s="52"/>
      <c r="AU242" s="52"/>
      <c r="AV242" s="52"/>
      <c r="AW242" s="52"/>
      <c r="AX242" s="52"/>
      <c r="AY242" s="52"/>
    </row>
    <row r="243" spans="1:51" x14ac:dyDescent="0.45">
      <c r="B243" s="2" t="s">
        <v>15</v>
      </c>
      <c r="C243" s="14">
        <f t="shared" si="624"/>
        <v>95.320000000000007</v>
      </c>
      <c r="D243" s="81">
        <f t="shared" si="625"/>
        <v>114.384</v>
      </c>
      <c r="E243" s="101">
        <v>252.2</v>
      </c>
      <c r="F243" s="101">
        <v>235.8</v>
      </c>
      <c r="G243" s="15">
        <f t="shared" si="626"/>
        <v>244</v>
      </c>
      <c r="H243" s="15">
        <f t="shared" si="627"/>
        <v>11.596551211459364</v>
      </c>
      <c r="I243" s="15">
        <f t="shared" si="628"/>
        <v>13.667772312999658</v>
      </c>
      <c r="J243" s="58">
        <f t="shared" si="629"/>
        <v>3.0571385225239762</v>
      </c>
      <c r="K243" s="101">
        <v>268.89999999999998</v>
      </c>
      <c r="L243" s="101">
        <v>225.7</v>
      </c>
      <c r="M243" s="15">
        <f t="shared" si="630"/>
        <v>247.29999999999998</v>
      </c>
      <c r="N243" s="15">
        <f t="shared" si="631"/>
        <v>30.547012947258846</v>
      </c>
      <c r="O243" s="15">
        <f t="shared" si="632"/>
        <v>13.787965767291416</v>
      </c>
      <c r="P243" s="58">
        <f t="shared" si="633"/>
        <v>7.7349719025969321</v>
      </c>
      <c r="Q243" s="101">
        <v>223.2</v>
      </c>
      <c r="R243" s="101">
        <v>242.5</v>
      </c>
      <c r="S243" s="15">
        <f t="shared" si="634"/>
        <v>232.85</v>
      </c>
      <c r="T243" s="15">
        <f t="shared" si="635"/>
        <v>13.647160876900376</v>
      </c>
      <c r="U243" s="15">
        <f t="shared" si="636"/>
        <v>13.253603283635737</v>
      </c>
      <c r="V243" s="58">
        <f t="shared" si="637"/>
        <v>3.8119287853554833</v>
      </c>
      <c r="W243" s="101">
        <v>214.7</v>
      </c>
      <c r="X243" s="101">
        <v>243.4</v>
      </c>
      <c r="Y243" s="15">
        <f t="shared" si="589"/>
        <v>229.05</v>
      </c>
      <c r="Z243" s="15">
        <f t="shared" si="590"/>
        <v>20.293964620053927</v>
      </c>
      <c r="AA243" s="15">
        <f t="shared" si="638"/>
        <v>13.109462231533374</v>
      </c>
      <c r="AB243" s="58">
        <f t="shared" si="639"/>
        <v>5.7395694958173777</v>
      </c>
      <c r="AG243" s="92" t="str">
        <f t="shared" si="657"/>
        <v>LC3</v>
      </c>
      <c r="AH243" s="84">
        <v>100</v>
      </c>
      <c r="AI243" s="23">
        <f t="shared" si="596"/>
        <v>100.879393155953</v>
      </c>
      <c r="AJ243" s="23">
        <f t="shared" si="592"/>
        <v>96.969740058004945</v>
      </c>
      <c r="AK243" s="23">
        <f t="shared" si="591"/>
        <v>95.915134751438131</v>
      </c>
      <c r="AL243" s="23">
        <v>0</v>
      </c>
      <c r="AM243" s="23">
        <f t="shared" si="597"/>
        <v>5.3960552125604542</v>
      </c>
      <c r="AN243" s="23">
        <f t="shared" si="598"/>
        <v>3.43453365393973</v>
      </c>
      <c r="AO243" s="23">
        <f t="shared" si="599"/>
        <v>4.398354009170677</v>
      </c>
    </row>
    <row r="244" spans="1:51" x14ac:dyDescent="0.45">
      <c r="B244" s="1" t="s">
        <v>370</v>
      </c>
      <c r="C244" s="14">
        <f t="shared" ref="C244" si="665">(G244+M244+S244+Y244)/4*0.4</f>
        <v>171.38</v>
      </c>
      <c r="D244" s="81">
        <f t="shared" ref="D244" si="666">C244*1.2</f>
        <v>205.65599999999998</v>
      </c>
      <c r="E244" s="101">
        <v>404.7</v>
      </c>
      <c r="F244" s="101">
        <v>442.3</v>
      </c>
      <c r="G244" s="15">
        <f t="shared" ref="G244" si="667">AVERAGE(E244:F244)</f>
        <v>423.5</v>
      </c>
      <c r="H244" s="15">
        <f t="shared" ref="H244" si="668">STDEV(E244:F244)</f>
        <v>26.587214972614206</v>
      </c>
      <c r="I244" s="15">
        <f t="shared" ref="I244" si="669">SQRT((G244-D244*0.5))</f>
        <v>17.90731694029008</v>
      </c>
      <c r="J244" s="58">
        <f t="shared" ref="J244" si="670">(SQRT(G244-D244*0.5+H244)-I244)/I244*100</f>
        <v>4.0630065791095538</v>
      </c>
      <c r="K244" s="101">
        <v>456.4</v>
      </c>
      <c r="L244" s="101">
        <v>444.4</v>
      </c>
      <c r="M244" s="15">
        <f t="shared" ref="M244" si="671">AVERAGE(K244:L244)</f>
        <v>450.4</v>
      </c>
      <c r="N244" s="15">
        <f t="shared" ref="N244" si="672">STDEV(K244:L244)</f>
        <v>8.4852813742385695</v>
      </c>
      <c r="O244" s="15">
        <f t="shared" ref="O244" si="673">SQRT((M244-D244*0.5))</f>
        <v>18.643282972695555</v>
      </c>
      <c r="P244" s="58">
        <f t="shared" ref="P244" si="674">(SQRT(M244-D244*0.5+N244)-O244)/O244*100</f>
        <v>1.2132905136641041</v>
      </c>
      <c r="Q244" s="101">
        <v>396.6</v>
      </c>
      <c r="R244" s="101">
        <v>411.6</v>
      </c>
      <c r="S244" s="15">
        <f t="shared" ref="S244" si="675">AVERAGE(Q244:R244)</f>
        <v>404.1</v>
      </c>
      <c r="T244" s="15">
        <f t="shared" ref="T244" si="676">STDEV(Q244:R244)</f>
        <v>10.606601717798213</v>
      </c>
      <c r="U244" s="15">
        <f t="shared" ref="U244" si="677">SQRT((S244-D244*0.5))</f>
        <v>17.357188712461475</v>
      </c>
      <c r="V244" s="58">
        <f t="shared" ref="V244" si="678">(SQRT(S244-D244*0.5+T244)-U244)/U244*100</f>
        <v>1.745076801891303</v>
      </c>
      <c r="W244" s="101">
        <v>414.2</v>
      </c>
      <c r="X244" s="101">
        <v>457.4</v>
      </c>
      <c r="Y244" s="15">
        <f t="shared" ref="Y244" si="679">AVERAGE(W244:X244)</f>
        <v>435.79999999999995</v>
      </c>
      <c r="Z244" s="15">
        <f t="shared" ref="Z244" si="680">STDEV(W244:X244)</f>
        <v>30.547012947258843</v>
      </c>
      <c r="AA244" s="15">
        <f t="shared" ref="AA244" si="681">SQRT((Y244-D244*0.5))</f>
        <v>18.247520379492659</v>
      </c>
      <c r="AB244" s="58">
        <f t="shared" ref="AB244" si="682">(SQRT(Y244-D244*0.5+Z244)-AA244)/AA244*100</f>
        <v>4.486385980571141</v>
      </c>
      <c r="AG244" s="92" t="str">
        <f t="shared" ref="AG244" si="683">B244</f>
        <v>LC3-1</v>
      </c>
      <c r="AH244" s="84">
        <v>100</v>
      </c>
      <c r="AI244" s="23">
        <f t="shared" ref="AI244" si="684">(O244/I244)*100</f>
        <v>104.10986210195234</v>
      </c>
      <c r="AJ244" s="23">
        <f t="shared" ref="AJ244" si="685">(U244/I244)*100</f>
        <v>96.927913714472453</v>
      </c>
      <c r="AK244" s="23">
        <f t="shared" ref="AK244" si="686">(AA244/I244)*100</f>
        <v>101.89980129539758</v>
      </c>
      <c r="AL244" s="23">
        <v>0</v>
      </c>
      <c r="AM244" s="23">
        <f t="shared" ref="AM244" si="687">(J244+P244)/2</f>
        <v>2.6381485463868288</v>
      </c>
      <c r="AN244" s="23">
        <f t="shared" ref="AN244" si="688">(J244+V244)/2</f>
        <v>2.9040416905004283</v>
      </c>
      <c r="AO244" s="23">
        <f t="shared" ref="AO244" si="689">(J244+AB244)/2</f>
        <v>4.2746962798403469</v>
      </c>
    </row>
    <row r="245" spans="1:51" x14ac:dyDescent="0.45">
      <c r="B245" s="5" t="s">
        <v>130</v>
      </c>
      <c r="C245" s="14">
        <f t="shared" si="624"/>
        <v>86.277500000000003</v>
      </c>
      <c r="D245" s="81">
        <f t="shared" si="625"/>
        <v>103.533</v>
      </c>
      <c r="E245" s="58">
        <f t="shared" ref="E245:H245" si="690">AVERAGE(E246:E247)</f>
        <v>204.75</v>
      </c>
      <c r="F245" s="58">
        <f t="shared" si="690"/>
        <v>200.85</v>
      </c>
      <c r="G245" s="58">
        <f t="shared" si="690"/>
        <v>202.8</v>
      </c>
      <c r="H245" s="58">
        <f t="shared" si="690"/>
        <v>13.010764773832477</v>
      </c>
      <c r="I245" s="58">
        <f t="shared" ref="I245" si="691">AVERAGE(I246:I247)</f>
        <v>12.279851179685263</v>
      </c>
      <c r="J245" s="58">
        <f t="shared" ref="J245" si="692">AVERAGE(J246:J247)</f>
        <v>4.3075045718878826</v>
      </c>
      <c r="K245" s="58">
        <f t="shared" ref="K245:L245" si="693">AVERAGE(K246:K247)</f>
        <v>220.64999999999998</v>
      </c>
      <c r="L245" s="58">
        <f t="shared" si="693"/>
        <v>225.75</v>
      </c>
      <c r="M245" s="58">
        <f t="shared" ref="M245" si="694">AVERAGE(M246:M247)</f>
        <v>223.2</v>
      </c>
      <c r="N245" s="58">
        <f t="shared" ref="N245" si="695">AVERAGE(N246:N247)</f>
        <v>4.8790367901871718</v>
      </c>
      <c r="O245" s="58">
        <f t="shared" ref="O245:P245" si="696">AVERAGE(O246:O247)</f>
        <v>13.0902510475409</v>
      </c>
      <c r="P245" s="58">
        <f t="shared" si="696"/>
        <v>1.3663234253759979</v>
      </c>
      <c r="Q245" s="58">
        <f t="shared" ref="Q245" si="697">AVERAGE(Q246:Q247)</f>
        <v>238.9</v>
      </c>
      <c r="R245" s="58">
        <f t="shared" ref="R245" si="698">AVERAGE(R246:R247)</f>
        <v>214.15</v>
      </c>
      <c r="S245" s="58">
        <f t="shared" ref="S245:T245" si="699">AVERAGE(S246:S247)</f>
        <v>226.52500000000001</v>
      </c>
      <c r="T245" s="58">
        <f t="shared" si="699"/>
        <v>17.50089283436705</v>
      </c>
      <c r="U245" s="58">
        <f t="shared" ref="U245" si="700">AVERAGE(U246:U247)</f>
        <v>13.219530497201252</v>
      </c>
      <c r="V245" s="58">
        <f t="shared" ref="V245" si="701">AVERAGE(V246:V247)</f>
        <v>4.8757626753617487</v>
      </c>
      <c r="W245" s="58">
        <f t="shared" ref="W245" si="702">AVERAGE(W246:W247)</f>
        <v>206.6</v>
      </c>
      <c r="X245" s="58">
        <f>AVERAGE(X246:X247)</f>
        <v>213.9</v>
      </c>
      <c r="Y245" s="58">
        <f t="shared" ref="Y245" si="703">AVERAGE(Y246:Y247)</f>
        <v>210.25</v>
      </c>
      <c r="Z245" s="58">
        <f t="shared" ref="Z245" si="704">AVERAGE(Z246:Z247)</f>
        <v>5.2325901807804556</v>
      </c>
      <c r="AA245" s="58">
        <f t="shared" ref="AA245" si="705">AVERAGE(AA246:AA247)</f>
        <v>12.586333228169167</v>
      </c>
      <c r="AB245" s="58">
        <f t="shared" ref="AB245" si="706">AVERAGE(AB246:AB247)</f>
        <v>1.5621868606269915</v>
      </c>
      <c r="AC245" s="58" t="e">
        <f t="shared" ref="AC245" si="707">AVERAGE(AC246:AC247)</f>
        <v>#DIV/0!</v>
      </c>
      <c r="AD245" s="27"/>
      <c r="AE245" s="27"/>
      <c r="AF245" s="95"/>
      <c r="AG245" s="92" t="str">
        <f t="shared" si="603"/>
        <v>GST</v>
      </c>
      <c r="AH245" s="84">
        <v>100</v>
      </c>
      <c r="AI245" s="58">
        <f t="shared" ref="AI245" si="708">AVERAGE(AI246:AI247)</f>
        <v>106.67735444189455</v>
      </c>
      <c r="AJ245" s="58">
        <f t="shared" ref="AJ245" si="709">AVERAGE(AJ246:AJ247)</f>
        <v>107.8066507668849</v>
      </c>
      <c r="AK245" s="58">
        <f t="shared" ref="AK245" si="710">AVERAGE(AK246:AK247)</f>
        <v>102.57389789301142</v>
      </c>
      <c r="AL245" s="58">
        <f t="shared" ref="AL245" si="711">AVERAGE(AL246:AL247)</f>
        <v>0</v>
      </c>
      <c r="AM245" s="58">
        <f t="shared" ref="AM245" si="712">AVERAGE(AM246:AM247)</f>
        <v>2.8369139986319403</v>
      </c>
      <c r="AN245" s="58">
        <f t="shared" ref="AN245" si="713">AVERAGE(AN246:AN247)</f>
        <v>4.5916336236248156</v>
      </c>
      <c r="AO245" s="58">
        <f t="shared" ref="AO245" si="714">AVERAGE(AO246:AO247)</f>
        <v>2.9348457162574371</v>
      </c>
    </row>
    <row r="246" spans="1:51" outlineLevel="1" x14ac:dyDescent="0.45">
      <c r="B246" s="1" t="s">
        <v>130</v>
      </c>
      <c r="C246" s="14">
        <f t="shared" si="624"/>
        <v>89.86</v>
      </c>
      <c r="D246" s="81">
        <f t="shared" si="625"/>
        <v>107.83199999999999</v>
      </c>
      <c r="E246" s="101">
        <v>209.7</v>
      </c>
      <c r="F246" s="101">
        <v>224.2</v>
      </c>
      <c r="G246" s="15">
        <f t="shared" si="626"/>
        <v>216.95</v>
      </c>
      <c r="H246" s="15">
        <f t="shared" si="627"/>
        <v>10.253048327204938</v>
      </c>
      <c r="I246" s="15">
        <f t="shared" si="628"/>
        <v>12.768476808139646</v>
      </c>
      <c r="J246" s="58">
        <f t="shared" si="629"/>
        <v>3.0965091078174822</v>
      </c>
      <c r="K246" s="101">
        <v>226.7</v>
      </c>
      <c r="L246" s="101">
        <v>238.7</v>
      </c>
      <c r="M246" s="15">
        <f t="shared" si="630"/>
        <v>232.7</v>
      </c>
      <c r="N246" s="15">
        <f t="shared" si="631"/>
        <v>8.4852813742385695</v>
      </c>
      <c r="O246" s="15">
        <f t="shared" si="632"/>
        <v>13.371013424568835</v>
      </c>
      <c r="P246" s="58">
        <f t="shared" si="633"/>
        <v>2.3455459718912666</v>
      </c>
      <c r="Q246" s="101">
        <v>245</v>
      </c>
      <c r="R246" s="101">
        <v>215</v>
      </c>
      <c r="S246" s="15">
        <f t="shared" si="634"/>
        <v>230</v>
      </c>
      <c r="T246" s="15">
        <f t="shared" si="635"/>
        <v>21.213203435596427</v>
      </c>
      <c r="U246" s="15">
        <f t="shared" si="636"/>
        <v>13.269664652884035</v>
      </c>
      <c r="V246" s="58">
        <f t="shared" si="637"/>
        <v>5.8523531596265279</v>
      </c>
      <c r="W246" s="101">
        <v>211.6</v>
      </c>
      <c r="X246" s="101">
        <v>226.3</v>
      </c>
      <c r="Y246" s="15">
        <f t="shared" si="589"/>
        <v>218.95</v>
      </c>
      <c r="Z246" s="15">
        <f t="shared" si="590"/>
        <v>10.39446968344226</v>
      </c>
      <c r="AA246" s="15">
        <f t="shared" si="638"/>
        <v>12.846555958699591</v>
      </c>
      <c r="AB246" s="58">
        <f t="shared" si="639"/>
        <v>3.1011060793585825</v>
      </c>
      <c r="AG246" s="92" t="str">
        <f t="shared" si="603"/>
        <v>GST</v>
      </c>
      <c r="AH246" s="84">
        <v>100</v>
      </c>
      <c r="AI246" s="23">
        <f t="shared" si="596"/>
        <v>104.71893887957791</v>
      </c>
      <c r="AJ246" s="23">
        <f t="shared" si="592"/>
        <v>103.92519681302075</v>
      </c>
      <c r="AK246" s="23">
        <f t="shared" si="591"/>
        <v>100.6114993333439</v>
      </c>
      <c r="AL246" s="23">
        <v>0</v>
      </c>
      <c r="AM246" s="23">
        <f t="shared" si="597"/>
        <v>2.7210275398543744</v>
      </c>
      <c r="AN246" s="23">
        <f t="shared" si="598"/>
        <v>4.4744311337220051</v>
      </c>
      <c r="AO246" s="23">
        <f t="shared" si="599"/>
        <v>3.0988075935880324</v>
      </c>
    </row>
    <row r="247" spans="1:51" outlineLevel="1" x14ac:dyDescent="0.45">
      <c r="B247" s="1" t="s">
        <v>217</v>
      </c>
      <c r="C247" s="14">
        <f t="shared" si="624"/>
        <v>82.695000000000007</v>
      </c>
      <c r="D247" s="81">
        <f t="shared" si="625"/>
        <v>99.234000000000009</v>
      </c>
      <c r="E247" s="101">
        <v>199.8</v>
      </c>
      <c r="F247" s="101">
        <v>177.5</v>
      </c>
      <c r="G247" s="15">
        <f t="shared" si="626"/>
        <v>188.65</v>
      </c>
      <c r="H247" s="15">
        <f t="shared" si="627"/>
        <v>15.768481220460018</v>
      </c>
      <c r="I247" s="15">
        <f t="shared" si="628"/>
        <v>11.791225551230882</v>
      </c>
      <c r="J247" s="58">
        <f t="shared" si="629"/>
        <v>5.518500035958283</v>
      </c>
      <c r="K247" s="101">
        <v>214.6</v>
      </c>
      <c r="L247" s="101">
        <v>212.8</v>
      </c>
      <c r="M247" s="15">
        <f t="shared" si="630"/>
        <v>213.7</v>
      </c>
      <c r="N247" s="15">
        <f t="shared" si="631"/>
        <v>1.2727922061357735</v>
      </c>
      <c r="O247" s="15">
        <f t="shared" si="632"/>
        <v>12.809488670512964</v>
      </c>
      <c r="P247" s="58">
        <f t="shared" si="633"/>
        <v>0.38710087886072941</v>
      </c>
      <c r="Q247" s="101">
        <v>232.8</v>
      </c>
      <c r="R247" s="101">
        <v>213.3</v>
      </c>
      <c r="S247" s="15">
        <f t="shared" si="634"/>
        <v>223.05</v>
      </c>
      <c r="T247" s="15">
        <f t="shared" si="635"/>
        <v>13.788582233137676</v>
      </c>
      <c r="U247" s="15">
        <f t="shared" si="636"/>
        <v>13.169396341518468</v>
      </c>
      <c r="V247" s="58">
        <f t="shared" si="637"/>
        <v>3.8991721910969703</v>
      </c>
      <c r="W247" s="101">
        <v>201.6</v>
      </c>
      <c r="X247" s="101">
        <v>201.5</v>
      </c>
      <c r="Y247" s="15">
        <f t="shared" si="589"/>
        <v>201.55</v>
      </c>
      <c r="Z247" s="15">
        <f t="shared" si="590"/>
        <v>7.0710678118650741E-2</v>
      </c>
      <c r="AA247" s="15">
        <f t="shared" si="638"/>
        <v>12.326110497638743</v>
      </c>
      <c r="AB247" s="58">
        <f t="shared" si="639"/>
        <v>2.3267641895400624E-2</v>
      </c>
      <c r="AG247" s="92" t="str">
        <f t="shared" si="603"/>
        <v>GST-1</v>
      </c>
      <c r="AH247" s="84">
        <v>100</v>
      </c>
      <c r="AI247" s="23">
        <f t="shared" si="596"/>
        <v>108.63577000421118</v>
      </c>
      <c r="AJ247" s="23">
        <f t="shared" si="592"/>
        <v>111.68810472074907</v>
      </c>
      <c r="AK247" s="23">
        <f t="shared" si="591"/>
        <v>104.53629645267894</v>
      </c>
      <c r="AM247" s="23">
        <f t="shared" si="597"/>
        <v>2.9528004574095061</v>
      </c>
      <c r="AN247" s="23">
        <f t="shared" si="598"/>
        <v>4.7088361135276262</v>
      </c>
      <c r="AO247" s="23">
        <f t="shared" si="599"/>
        <v>2.7708838389268418</v>
      </c>
    </row>
    <row r="248" spans="1:51" x14ac:dyDescent="0.45">
      <c r="B248" s="1" t="s">
        <v>315</v>
      </c>
      <c r="C248" s="14">
        <f t="shared" si="624"/>
        <v>186.16</v>
      </c>
      <c r="D248" s="81">
        <f t="shared" si="625"/>
        <v>223.392</v>
      </c>
      <c r="E248" s="101">
        <v>515.6</v>
      </c>
      <c r="F248" s="101">
        <v>464.2</v>
      </c>
      <c r="G248" s="15">
        <f t="shared" ref="G248" si="715">AVERAGE(E248:F248)</f>
        <v>489.9</v>
      </c>
      <c r="H248" s="15">
        <f t="shared" ref="H248" si="716">STDEV(E248:F248)</f>
        <v>36.345288552988571</v>
      </c>
      <c r="I248" s="15">
        <f t="shared" ref="I248" si="717">SQRT((G248-D248*0.5))</f>
        <v>19.447467701477226</v>
      </c>
      <c r="J248" s="58">
        <f t="shared" ref="J248" si="718">(SQRT(G248-D248*0.5+H248)-I248)/I248*100</f>
        <v>4.6947798933516216</v>
      </c>
      <c r="K248" s="101">
        <v>469.8</v>
      </c>
      <c r="L248" s="101">
        <v>494.6</v>
      </c>
      <c r="M248" s="15">
        <f t="shared" ref="M248" si="719">AVERAGE(K248:L248)</f>
        <v>482.20000000000005</v>
      </c>
      <c r="N248" s="15">
        <f t="shared" ref="N248" si="720">STDEV(K248:L248)</f>
        <v>17.536248173426387</v>
      </c>
      <c r="O248" s="15">
        <f t="shared" ref="O248" si="721">SQRT((M248-D248*0.5))</f>
        <v>19.248480459506407</v>
      </c>
      <c r="P248" s="58">
        <f t="shared" ref="P248" si="722">(SQRT(M248-D248*0.5+N248)-O248)/O248*100</f>
        <v>2.3391808213303236</v>
      </c>
      <c r="Q248" s="101">
        <v>419.9</v>
      </c>
      <c r="R248" s="101">
        <v>475.9</v>
      </c>
      <c r="S248" s="15">
        <f t="shared" ref="S248" si="723">AVERAGE(Q248:R248)</f>
        <v>447.9</v>
      </c>
      <c r="T248" s="15">
        <f t="shared" ref="T248" si="724">STDEV(Q248:R248)</f>
        <v>39.597979746446661</v>
      </c>
      <c r="U248" s="15">
        <f t="shared" ref="U248" si="725">SQRT((S248-D248*0.5))</f>
        <v>18.335866491660543</v>
      </c>
      <c r="V248" s="58">
        <f t="shared" ref="V248" si="726">(SQRT(S248-D248*0.5+T248)-U248)/U248*100</f>
        <v>5.7250973582935361</v>
      </c>
      <c r="W248" s="101">
        <v>466.3</v>
      </c>
      <c r="X248" s="101">
        <v>416.9</v>
      </c>
      <c r="Y248" s="15">
        <f t="shared" ref="Y248" si="727">AVERAGE(W248:X248)</f>
        <v>441.6</v>
      </c>
      <c r="Z248" s="15">
        <f t="shared" ref="Z248" si="728">STDEV(W248:X248)</f>
        <v>34.931074990615471</v>
      </c>
      <c r="AA248" s="15">
        <f t="shared" ref="AA248" si="729">SQRT((Y248-D248*0.5))</f>
        <v>18.16325961935247</v>
      </c>
      <c r="AB248" s="58">
        <f t="shared" ref="AB248" si="730">(SQRT(Y248-D248*0.5+Z248)-AA248)/AA248*100</f>
        <v>5.1609501949556584</v>
      </c>
      <c r="AG248" s="92" t="str">
        <f t="shared" ref="AG248" si="731">B248</f>
        <v>NOS-1</v>
      </c>
      <c r="AH248" s="84">
        <v>100</v>
      </c>
      <c r="AI248" s="23">
        <f t="shared" ref="AI248" si="732">(O248/I248)*100</f>
        <v>98.976796130862297</v>
      </c>
      <c r="AJ248" s="23">
        <f t="shared" ref="AJ248" si="733">(U248/I248)*100</f>
        <v>94.284082499171618</v>
      </c>
      <c r="AK248" s="23">
        <f t="shared" ref="AK248" si="734">(AA248/I248)*100</f>
        <v>93.396528011576493</v>
      </c>
      <c r="AL248" s="23">
        <v>0</v>
      </c>
      <c r="AM248" s="23">
        <f t="shared" ref="AM248" si="735">(J248+P248)/2</f>
        <v>3.5169803573409726</v>
      </c>
      <c r="AN248" s="23">
        <f t="shared" ref="AN248" si="736">(J248+V248)/2</f>
        <v>5.2099386258225788</v>
      </c>
      <c r="AO248" s="23">
        <f t="shared" ref="AO248" si="737">(J248+AB248)/2</f>
        <v>4.9278650441536396</v>
      </c>
    </row>
    <row r="249" spans="1:51" x14ac:dyDescent="0.45">
      <c r="B249" s="3" t="s">
        <v>118</v>
      </c>
      <c r="C249" s="14">
        <f t="shared" si="624"/>
        <v>100.66</v>
      </c>
      <c r="D249" s="81">
        <f t="shared" si="625"/>
        <v>120.79199999999999</v>
      </c>
      <c r="E249" s="101">
        <v>240.4</v>
      </c>
      <c r="F249" s="101">
        <v>261.39999999999998</v>
      </c>
      <c r="G249" s="15">
        <f t="shared" si="626"/>
        <v>250.89999999999998</v>
      </c>
      <c r="H249" s="15">
        <f t="shared" si="627"/>
        <v>14.849242404917478</v>
      </c>
      <c r="I249" s="15">
        <f t="shared" si="628"/>
        <v>13.802318645792814</v>
      </c>
      <c r="J249" s="58">
        <f t="shared" si="629"/>
        <v>3.8242333149171284</v>
      </c>
      <c r="K249" s="101">
        <v>343.1</v>
      </c>
      <c r="L249" s="101">
        <v>310.60000000000002</v>
      </c>
      <c r="M249" s="15">
        <f t="shared" si="630"/>
        <v>326.85000000000002</v>
      </c>
      <c r="N249" s="15">
        <f t="shared" si="631"/>
        <v>22.980970388562795</v>
      </c>
      <c r="O249" s="15">
        <f t="shared" si="632"/>
        <v>16.323418759561367</v>
      </c>
      <c r="P249" s="58">
        <f t="shared" si="633"/>
        <v>4.2231942168142336</v>
      </c>
      <c r="Q249" s="101">
        <v>206.9</v>
      </c>
      <c r="R249" s="101">
        <v>232.2</v>
      </c>
      <c r="S249" s="15">
        <f t="shared" si="634"/>
        <v>219.55</v>
      </c>
      <c r="T249" s="15">
        <f t="shared" si="635"/>
        <v>17.889801564019638</v>
      </c>
      <c r="U249" s="15">
        <f t="shared" si="636"/>
        <v>12.6156252322269</v>
      </c>
      <c r="V249" s="58">
        <f t="shared" si="637"/>
        <v>5.4706406735273587</v>
      </c>
      <c r="W249" s="101">
        <v>197</v>
      </c>
      <c r="X249" s="101">
        <v>221.6</v>
      </c>
      <c r="Y249" s="15">
        <f t="shared" si="589"/>
        <v>209.3</v>
      </c>
      <c r="Z249" s="15">
        <f t="shared" si="590"/>
        <v>17.394826817189067</v>
      </c>
      <c r="AA249" s="15">
        <f t="shared" si="638"/>
        <v>12.202622668918352</v>
      </c>
      <c r="AB249" s="58">
        <f t="shared" si="639"/>
        <v>5.6796607735032678</v>
      </c>
      <c r="AG249" s="92" t="str">
        <f t="shared" si="603"/>
        <v>AMPK</v>
      </c>
      <c r="AH249" s="84">
        <v>100</v>
      </c>
      <c r="AI249" s="23">
        <f t="shared" si="596"/>
        <v>118.26577242901885</v>
      </c>
      <c r="AJ249" s="23">
        <f t="shared" si="592"/>
        <v>91.402216946153175</v>
      </c>
      <c r="AK249" s="23">
        <f t="shared" si="591"/>
        <v>88.409947502827151</v>
      </c>
      <c r="AL249" s="23">
        <v>0</v>
      </c>
      <c r="AM249" s="23">
        <f t="shared" si="597"/>
        <v>4.023713765865681</v>
      </c>
      <c r="AN249" s="23">
        <f t="shared" si="598"/>
        <v>4.6474369942222431</v>
      </c>
      <c r="AO249" s="23">
        <f t="shared" si="599"/>
        <v>4.7519470442101976</v>
      </c>
      <c r="AQ249" s="41"/>
    </row>
    <row r="250" spans="1:51" x14ac:dyDescent="0.45">
      <c r="B250" s="3" t="s">
        <v>318</v>
      </c>
      <c r="C250" s="14">
        <f t="shared" si="624"/>
        <v>86.775000000000006</v>
      </c>
      <c r="D250" s="81">
        <f t="shared" si="625"/>
        <v>104.13000000000001</v>
      </c>
      <c r="E250" s="101">
        <v>197.1</v>
      </c>
      <c r="F250" s="101">
        <v>205.5</v>
      </c>
      <c r="G250" s="15">
        <f>AVERAGE(E250:F250)</f>
        <v>201.3</v>
      </c>
      <c r="H250" s="15">
        <f>STDEV(E250:F250)</f>
        <v>5.9396969619670026</v>
      </c>
      <c r="I250" s="15">
        <f>SQRT((G250-D250*0.5))</f>
        <v>12.216177798313186</v>
      </c>
      <c r="J250" s="58">
        <f>(SQRT(G250-D250*0.5+H250)-I250)/I250*100</f>
        <v>1.9706312948117661</v>
      </c>
      <c r="K250" s="101">
        <v>220.7</v>
      </c>
      <c r="L250" s="101">
        <v>205.5</v>
      </c>
      <c r="M250" s="15">
        <f>AVERAGE(K250:L250)</f>
        <v>213.1</v>
      </c>
      <c r="N250" s="15">
        <f>STDEV(K250:L250)</f>
        <v>10.748023074035514</v>
      </c>
      <c r="O250" s="15">
        <f>SQRT((M250-D250*0.5))</f>
        <v>12.689956658712433</v>
      </c>
      <c r="P250" s="58">
        <f>(SQRT(M250-D250*0.5+N250)-O250)/O250*100</f>
        <v>3.2832705648803975</v>
      </c>
      <c r="Q250" s="101">
        <v>233.1</v>
      </c>
      <c r="R250" s="101">
        <v>217.4</v>
      </c>
      <c r="S250" s="15">
        <f>AVERAGE(Q250:R250)</f>
        <v>225.25</v>
      </c>
      <c r="T250" s="15">
        <f>STDEV(Q250:R250)</f>
        <v>11.101576464628788</v>
      </c>
      <c r="U250" s="15">
        <f>SQRT((S250-D250*0.5))</f>
        <v>13.159977203627673</v>
      </c>
      <c r="V250" s="58">
        <f>(SQRT(S250-D250*0.5+T250)-U250)/U250*100</f>
        <v>3.1553398229926763</v>
      </c>
      <c r="W250" s="101">
        <v>221.6</v>
      </c>
      <c r="X250" s="101">
        <v>234.6</v>
      </c>
      <c r="Y250" s="15">
        <f>AVERAGE(W250:X250)</f>
        <v>228.1</v>
      </c>
      <c r="Z250" s="15">
        <f>STDEV(W250:X250)</f>
        <v>9.1923881554251174</v>
      </c>
      <c r="AA250" s="15">
        <f>SQRT((Y250-D250*0.5))</f>
        <v>13.267818207979788</v>
      </c>
      <c r="AB250" s="58">
        <f>(SQRT(Y250-D250*0.5+Z250)-AA250)/AA250*100</f>
        <v>2.5777311933232507</v>
      </c>
      <c r="AG250" s="92" t="str">
        <f t="shared" si="603"/>
        <v>TERT</v>
      </c>
      <c r="AH250" s="84">
        <v>100</v>
      </c>
      <c r="AI250" s="23">
        <f>(O250/I250)*100</f>
        <v>103.87829047858705</v>
      </c>
      <c r="AJ250" s="23">
        <f>(U250/I250)*100</f>
        <v>107.72581588854091</v>
      </c>
      <c r="AK250" s="23">
        <f>(AA250/I250)*100</f>
        <v>108.60858794812083</v>
      </c>
      <c r="AL250" s="23">
        <v>0</v>
      </c>
      <c r="AM250" s="23">
        <f>(J250+P250)/2</f>
        <v>2.6269509298460818</v>
      </c>
      <c r="AN250" s="23">
        <f>(J250+V250)/2</f>
        <v>2.5629855589022212</v>
      </c>
      <c r="AO250" s="23">
        <f>(J250+AB250)/2</f>
        <v>2.2741812440675084</v>
      </c>
    </row>
    <row r="251" spans="1:51" x14ac:dyDescent="0.45">
      <c r="B251" s="5" t="s">
        <v>317</v>
      </c>
      <c r="C251" s="14">
        <f t="shared" si="624"/>
        <v>107.41</v>
      </c>
      <c r="D251" s="81">
        <f t="shared" si="625"/>
        <v>128.892</v>
      </c>
      <c r="E251" s="58">
        <f>AVERAGE(E252:E253)</f>
        <v>267.70000000000005</v>
      </c>
      <c r="F251" s="58">
        <f t="shared" ref="F251:AO251" si="738">AVERAGE(F252:F253)</f>
        <v>262.10000000000002</v>
      </c>
      <c r="G251" s="58">
        <f t="shared" si="738"/>
        <v>264.89999999999998</v>
      </c>
      <c r="H251" s="58">
        <f t="shared" si="738"/>
        <v>4.9497474683058327</v>
      </c>
      <c r="I251" s="58">
        <f t="shared" si="738"/>
        <v>14.12527918011997</v>
      </c>
      <c r="J251" s="58">
        <f t="shared" si="738"/>
        <v>1.378441665740294</v>
      </c>
      <c r="K251" s="58">
        <f t="shared" si="738"/>
        <v>264.10000000000002</v>
      </c>
      <c r="L251" s="58">
        <f t="shared" si="738"/>
        <v>264.35000000000002</v>
      </c>
      <c r="M251" s="58">
        <f t="shared" si="738"/>
        <v>264.22500000000002</v>
      </c>
      <c r="N251" s="58">
        <f t="shared" si="738"/>
        <v>2.9344931419241664</v>
      </c>
      <c r="O251" s="58">
        <f t="shared" si="738"/>
        <v>14.113055411179324</v>
      </c>
      <c r="P251" s="58">
        <f t="shared" si="738"/>
        <v>0.74539488256987185</v>
      </c>
      <c r="Q251" s="58">
        <f t="shared" si="738"/>
        <v>278.45</v>
      </c>
      <c r="R251" s="58">
        <f t="shared" si="738"/>
        <v>271.64999999999998</v>
      </c>
      <c r="S251" s="58">
        <f t="shared" si="738"/>
        <v>275.04999999999995</v>
      </c>
      <c r="T251" s="58">
        <f t="shared" si="738"/>
        <v>4.8083261120685208</v>
      </c>
      <c r="U251" s="58">
        <f t="shared" si="738"/>
        <v>14.497862956584372</v>
      </c>
      <c r="V251" s="58">
        <f t="shared" si="738"/>
        <v>1.1812822306479049</v>
      </c>
      <c r="W251" s="58">
        <f t="shared" si="738"/>
        <v>260.95</v>
      </c>
      <c r="X251" s="58">
        <f t="shared" si="738"/>
        <v>278.89999999999998</v>
      </c>
      <c r="Y251" s="58">
        <f t="shared" si="738"/>
        <v>269.92500000000001</v>
      </c>
      <c r="Z251" s="58">
        <f t="shared" si="738"/>
        <v>12.69256672229853</v>
      </c>
      <c r="AA251" s="58" t="s">
        <v>365</v>
      </c>
      <c r="AB251" s="58">
        <f t="shared" si="738"/>
        <v>3.1718784846817574</v>
      </c>
      <c r="AC251" s="101" t="e">
        <f t="shared" si="738"/>
        <v>#DIV/0!</v>
      </c>
      <c r="AD251" s="25" t="e">
        <f t="shared" si="738"/>
        <v>#DIV/0!</v>
      </c>
      <c r="AE251" s="25" t="e">
        <f t="shared" si="738"/>
        <v>#DIV/0!</v>
      </c>
      <c r="AF251" s="110"/>
      <c r="AG251" s="93" t="str">
        <f t="shared" si="603"/>
        <v>pAKT1/2/3</v>
      </c>
      <c r="AH251" s="89">
        <f t="shared" si="738"/>
        <v>100</v>
      </c>
      <c r="AI251" s="58">
        <f t="shared" si="738"/>
        <v>100.00514559465117</v>
      </c>
      <c r="AJ251" s="58">
        <f t="shared" si="738"/>
        <v>102.80533551447203</v>
      </c>
      <c r="AK251" s="58">
        <f t="shared" si="738"/>
        <v>101.41481128779267</v>
      </c>
      <c r="AL251" s="58">
        <f t="shared" si="738"/>
        <v>0</v>
      </c>
      <c r="AM251" s="58">
        <f t="shared" si="738"/>
        <v>1.061918274155083</v>
      </c>
      <c r="AN251" s="58">
        <f t="shared" si="738"/>
        <v>1.2798619481940994</v>
      </c>
      <c r="AO251" s="58">
        <f t="shared" si="738"/>
        <v>2.2751600752110255</v>
      </c>
    </row>
    <row r="252" spans="1:51" x14ac:dyDescent="0.45">
      <c r="A252" s="1"/>
      <c r="B252" s="3" t="s">
        <v>317</v>
      </c>
      <c r="C252" s="14">
        <f t="shared" si="624"/>
        <v>95.495000000000005</v>
      </c>
      <c r="D252" s="81">
        <f t="shared" si="625"/>
        <v>114.59400000000001</v>
      </c>
      <c r="E252" s="101">
        <v>236.8</v>
      </c>
      <c r="F252" s="101">
        <v>224.2</v>
      </c>
      <c r="G252" s="15">
        <f>AVERAGE(E252:F252)</f>
        <v>230.5</v>
      </c>
      <c r="H252" s="15">
        <f>STDEV(E252:F252)</f>
        <v>8.909545442950515</v>
      </c>
      <c r="I252" s="15">
        <f>SQRT((G252-D252*0.5))</f>
        <v>13.160661077620682</v>
      </c>
      <c r="J252" s="58">
        <f>(SQRT(G252-D252*0.5+H252)-I252)/I252*100</f>
        <v>2.5397436391928343</v>
      </c>
      <c r="K252" s="101">
        <v>233</v>
      </c>
      <c r="L252" s="101">
        <v>237.4</v>
      </c>
      <c r="M252" s="15">
        <f>AVERAGE(K252:L252)</f>
        <v>235.2</v>
      </c>
      <c r="N252" s="15">
        <f>STDEV(K252:L252)</f>
        <v>3.1112698372208132</v>
      </c>
      <c r="O252" s="15">
        <f>SQRT((M252-D252*0.5))</f>
        <v>13.338028340050863</v>
      </c>
      <c r="P252" s="58">
        <f>(SQRT(M252-D252*0.5+N252)-O252)/O252*100</f>
        <v>0.87063865763071813</v>
      </c>
      <c r="Q252" s="101">
        <v>253.9</v>
      </c>
      <c r="R252" s="101">
        <v>244.5</v>
      </c>
      <c r="S252" s="15">
        <f>AVERAGE(Q252:R252)</f>
        <v>249.2</v>
      </c>
      <c r="T252" s="15">
        <f>STDEV(Q252:R252)</f>
        <v>6.6468037431535505</v>
      </c>
      <c r="U252" s="15">
        <f>SQRT((S252-D252*0.5))</f>
        <v>13.852905832351565</v>
      </c>
      <c r="V252" s="58">
        <f>(SQRT(S252-D252*0.5+T252)-U252)/U252*100</f>
        <v>1.7170717248011453</v>
      </c>
      <c r="W252" s="101">
        <v>228.4</v>
      </c>
      <c r="X252" s="101">
        <v>251.7</v>
      </c>
      <c r="Y252" s="15">
        <f>AVERAGE(W252:X252)</f>
        <v>240.05</v>
      </c>
      <c r="Z252" s="15">
        <f>STDEV(W252:X252)</f>
        <v>16.475588001646546</v>
      </c>
      <c r="AA252" s="15">
        <f>SQRT((Y252-D252*0.5))</f>
        <v>13.518616793148626</v>
      </c>
      <c r="AB252" s="58">
        <f>(SQRT(Y252-D252*0.5+Z252)-AA252)/AA252*100</f>
        <v>4.4103546775172369</v>
      </c>
      <c r="AG252" s="92" t="str">
        <f t="shared" ref="AG252" si="739">B252</f>
        <v>pAKT1/2/3</v>
      </c>
      <c r="AH252" s="84">
        <v>100</v>
      </c>
      <c r="AI252" s="23">
        <f>(O252/I252)*100</f>
        <v>101.34770784981151</v>
      </c>
      <c r="AJ252" s="23">
        <f>(U252/I252)*100</f>
        <v>105.25995427317876</v>
      </c>
      <c r="AK252" s="23">
        <f>(AA252/I252)*100</f>
        <v>102.71989160283626</v>
      </c>
      <c r="AL252" s="23">
        <v>0</v>
      </c>
      <c r="AM252" s="23">
        <f>(J252+P252)/2</f>
        <v>1.7051911484117763</v>
      </c>
      <c r="AN252" s="23">
        <f>(J252+V252)/2</f>
        <v>2.1284076819969897</v>
      </c>
      <c r="AO252" s="23">
        <f>(J252+AB252)/2</f>
        <v>3.4750491583550356</v>
      </c>
      <c r="AQ252" s="41"/>
    </row>
    <row r="253" spans="1:51" x14ac:dyDescent="0.45">
      <c r="A253" s="1"/>
      <c r="B253" s="3" t="s">
        <v>317</v>
      </c>
      <c r="C253" s="14">
        <f t="shared" si="624"/>
        <v>119.325</v>
      </c>
      <c r="D253" s="81">
        <f t="shared" si="625"/>
        <v>143.19</v>
      </c>
      <c r="E253" s="101">
        <v>298.60000000000002</v>
      </c>
      <c r="F253" s="101">
        <v>300</v>
      </c>
      <c r="G253" s="15">
        <f>AVERAGE(E253:F253)</f>
        <v>299.3</v>
      </c>
      <c r="H253" s="15">
        <f>STDEV(E253:F253)</f>
        <v>0.98994949366115048</v>
      </c>
      <c r="I253" s="15">
        <f>SQRT((G253-D253*0.5))</f>
        <v>15.089897282619257</v>
      </c>
      <c r="J253" s="58">
        <f>(SQRT(G253-D253*0.5+H253)-I253)/I253*100</f>
        <v>0.21713969228775365</v>
      </c>
      <c r="K253" s="101">
        <v>295.2</v>
      </c>
      <c r="L253" s="101">
        <v>291.3</v>
      </c>
      <c r="M253" s="15">
        <f>AVERAGE(K253:L253)</f>
        <v>293.25</v>
      </c>
      <c r="N253" s="15">
        <f>STDEV(K253:L253)</f>
        <v>2.7577164466275192</v>
      </c>
      <c r="O253" s="15">
        <f>SQRT((M253-D253*0.5))</f>
        <v>14.888082482307787</v>
      </c>
      <c r="P253" s="58">
        <f>(SQRT(M253-D253*0.5+N253)-O253)/O253*100</f>
        <v>0.62015110750902558</v>
      </c>
      <c r="Q253" s="101">
        <v>303</v>
      </c>
      <c r="R253" s="101">
        <v>298.8</v>
      </c>
      <c r="S253" s="15">
        <f>AVERAGE(Q253:R253)</f>
        <v>300.89999999999998</v>
      </c>
      <c r="T253" s="15">
        <f>STDEV(Q253:R253)</f>
        <v>2.9698484809834915</v>
      </c>
      <c r="U253" s="15">
        <f>SQRT((S253-D253*0.5))</f>
        <v>15.142820080817179</v>
      </c>
      <c r="V253" s="58">
        <f>(SQRT(S253-D253*0.5+T253)-U253)/U253*100</f>
        <v>0.64549273649466454</v>
      </c>
      <c r="W253" s="101">
        <v>293.5</v>
      </c>
      <c r="X253" s="101">
        <v>306.10000000000002</v>
      </c>
      <c r="Y253" s="15">
        <f>AVERAGE(W253:X253)</f>
        <v>299.8</v>
      </c>
      <c r="Z253" s="15">
        <f>STDEV(W253:X253)</f>
        <v>8.909545442950515</v>
      </c>
      <c r="AA253" s="15">
        <f>SQRT((Y253-D253*0.5))</f>
        <v>15.106455573694314</v>
      </c>
      <c r="AB253" s="58">
        <f>(SQRT(Y253-D253*0.5+Z253)-AA253)/AA253*100</f>
        <v>1.9334022918462777</v>
      </c>
      <c r="AG253" s="92" t="str">
        <f t="shared" ref="AG253" si="740">B253</f>
        <v>pAKT1/2/3</v>
      </c>
      <c r="AH253" s="84">
        <v>100</v>
      </c>
      <c r="AI253" s="23">
        <f>(O253/I253)*100</f>
        <v>98.662583339490837</v>
      </c>
      <c r="AJ253" s="23">
        <f>(U253/I253)*100</f>
        <v>100.35071675576532</v>
      </c>
      <c r="AK253" s="23">
        <f>(AA253/I253)*100</f>
        <v>100.10973097274909</v>
      </c>
      <c r="AL253" s="23">
        <v>0</v>
      </c>
      <c r="AM253" s="23">
        <f>(J253+P253)/2</f>
        <v>0.41864539989838961</v>
      </c>
      <c r="AN253" s="23">
        <f>(J253+V253)/2</f>
        <v>0.4313162143912091</v>
      </c>
      <c r="AO253" s="23">
        <f>(J253+AB253)/2</f>
        <v>1.0752709920670156</v>
      </c>
      <c r="AQ253" s="41"/>
    </row>
    <row r="254" spans="1:51" x14ac:dyDescent="0.45">
      <c r="B254" s="2" t="s">
        <v>8</v>
      </c>
      <c r="C254" s="14">
        <f t="shared" si="624"/>
        <v>86.00500000000001</v>
      </c>
      <c r="D254" s="81">
        <f t="shared" si="625"/>
        <v>103.206</v>
      </c>
      <c r="E254" s="101">
        <v>227.8</v>
      </c>
      <c r="F254" s="101">
        <v>201.9</v>
      </c>
      <c r="G254" s="15">
        <f>AVERAGE(E254:F254)</f>
        <v>214.85000000000002</v>
      </c>
      <c r="H254" s="15">
        <f>STDEV(E254:F254)</f>
        <v>18.314065632731584</v>
      </c>
      <c r="I254" s="15">
        <f>SQRT((G254-D254*0.5))</f>
        <v>12.776814939569251</v>
      </c>
      <c r="J254" s="58">
        <f>(SQRT(G254-D254*0.5+H254)-I254)/I254*100</f>
        <v>5.4602404170225016</v>
      </c>
      <c r="K254" s="101">
        <v>210.5</v>
      </c>
      <c r="L254" s="101">
        <v>223.4</v>
      </c>
      <c r="M254" s="15">
        <f>AVERAGE(K254:L254)</f>
        <v>216.95</v>
      </c>
      <c r="N254" s="15">
        <f>STDEV(K254:L254)</f>
        <v>9.1216774773064664</v>
      </c>
      <c r="O254" s="15">
        <f>SQRT((M254-D254*0.5))</f>
        <v>12.858732441418944</v>
      </c>
      <c r="P254" s="58">
        <f>(SQRT(M254-D254*0.5+N254)-O254)/O254*100</f>
        <v>2.7213160054672931</v>
      </c>
      <c r="Q254" s="101">
        <v>216.9</v>
      </c>
      <c r="R254" s="101">
        <v>204.8</v>
      </c>
      <c r="S254" s="15">
        <f>AVERAGE(Q254:R254)</f>
        <v>210.85000000000002</v>
      </c>
      <c r="T254" s="15">
        <f>STDEV(Q254:R254)</f>
        <v>8.5559920523572206</v>
      </c>
      <c r="U254" s="15">
        <f>SQRT((S254-D254*0.5))</f>
        <v>12.619310599236394</v>
      </c>
      <c r="V254" s="58">
        <f>(SQRT(S254-D254*0.5+T254)-U254)/U254*100</f>
        <v>2.6512448447689465</v>
      </c>
      <c r="W254" s="101">
        <v>206.6</v>
      </c>
      <c r="X254" s="101">
        <v>228.2</v>
      </c>
      <c r="Y254" s="15">
        <f>AVERAGE(W254:X254)</f>
        <v>217.39999999999998</v>
      </c>
      <c r="Z254" s="15">
        <f>STDEV(W254:X254)</f>
        <v>15.273506473629421</v>
      </c>
      <c r="AA254" s="15">
        <f>SQRT((Y254-D254*0.5))</f>
        <v>12.876218388952557</v>
      </c>
      <c r="AB254" s="58">
        <f>(SQRT(Y254-D254*0.5+Z254)-AA254)/AA254*100</f>
        <v>4.5046281285698884</v>
      </c>
      <c r="AG254" s="92" t="str">
        <f t="shared" si="603"/>
        <v>mTOR</v>
      </c>
      <c r="AH254" s="84">
        <v>100</v>
      </c>
      <c r="AI254" s="23">
        <f>(O254/I254)*100</f>
        <v>100.64114180441011</v>
      </c>
      <c r="AJ254" s="23">
        <f>(U254/I254)*100</f>
        <v>98.767264446751341</v>
      </c>
      <c r="AK254" s="23">
        <f>(AA254/I254)*100</f>
        <v>100.77799866283934</v>
      </c>
      <c r="AL254" s="23">
        <v>0</v>
      </c>
      <c r="AM254" s="23">
        <f>(J254+P254)/2</f>
        <v>4.0907782112448974</v>
      </c>
      <c r="AN254" s="23">
        <f>(J254+V254)/2</f>
        <v>4.0557426308957236</v>
      </c>
      <c r="AO254" s="23">
        <f>(J254+AB254)/2</f>
        <v>4.982434272796195</v>
      </c>
    </row>
    <row r="255" spans="1:51" s="5" customFormat="1" x14ac:dyDescent="0.45">
      <c r="A255" s="50"/>
      <c r="B255" s="5" t="str">
        <f>B403</f>
        <v>PKC</v>
      </c>
      <c r="C255" s="14">
        <f t="shared" si="624"/>
        <v>105.89000000000001</v>
      </c>
      <c r="D255" s="81">
        <f t="shared" si="625"/>
        <v>127.06800000000001</v>
      </c>
      <c r="E255" s="52">
        <f t="shared" ref="E255:AO255" si="741">E403</f>
        <v>255.9</v>
      </c>
      <c r="F255" s="52">
        <f t="shared" si="741"/>
        <v>250.7</v>
      </c>
      <c r="G255" s="52">
        <f t="shared" si="741"/>
        <v>253.3</v>
      </c>
      <c r="H255" s="52">
        <f t="shared" si="741"/>
        <v>3.676955262170059</v>
      </c>
      <c r="I255" s="52">
        <f t="shared" si="741"/>
        <v>13.775558064920638</v>
      </c>
      <c r="J255" s="52">
        <f t="shared" si="741"/>
        <v>0.96416490567213187</v>
      </c>
      <c r="K255" s="52">
        <f t="shared" si="741"/>
        <v>311.3</v>
      </c>
      <c r="L255" s="52">
        <f t="shared" si="741"/>
        <v>282.60000000000002</v>
      </c>
      <c r="M255" s="52">
        <f t="shared" si="741"/>
        <v>296.95000000000005</v>
      </c>
      <c r="N255" s="52">
        <f t="shared" si="741"/>
        <v>20.293964620053906</v>
      </c>
      <c r="O255" s="52">
        <f t="shared" si="741"/>
        <v>15.277957978735248</v>
      </c>
      <c r="P255" s="52">
        <f t="shared" si="741"/>
        <v>4.2565744356542492</v>
      </c>
      <c r="Q255" s="52">
        <f t="shared" si="741"/>
        <v>286.3</v>
      </c>
      <c r="R255" s="52">
        <f t="shared" si="741"/>
        <v>254.7</v>
      </c>
      <c r="S255" s="52">
        <f t="shared" si="741"/>
        <v>270.5</v>
      </c>
      <c r="T255" s="52">
        <f t="shared" si="741"/>
        <v>22.344574285494918</v>
      </c>
      <c r="U255" s="52">
        <f t="shared" si="741"/>
        <v>14.386312939735463</v>
      </c>
      <c r="V255" s="52">
        <f t="shared" si="741"/>
        <v>5.2597993674956847</v>
      </c>
      <c r="W255" s="52">
        <f t="shared" si="741"/>
        <v>249.4</v>
      </c>
      <c r="X255" s="52">
        <f t="shared" si="741"/>
        <v>226.9</v>
      </c>
      <c r="Y255" s="52">
        <f t="shared" si="741"/>
        <v>238.15</v>
      </c>
      <c r="Z255" s="52">
        <f t="shared" si="741"/>
        <v>15.90990257669732</v>
      </c>
      <c r="AA255" s="52">
        <f t="shared" si="741"/>
        <v>13.214234748936466</v>
      </c>
      <c r="AB255" s="52">
        <f t="shared" si="741"/>
        <v>4.4563860378445979</v>
      </c>
      <c r="AC255" s="52">
        <f t="shared" si="741"/>
        <v>0</v>
      </c>
      <c r="AF255" s="94"/>
      <c r="AG255" s="94" t="str">
        <f t="shared" si="741"/>
        <v>PKC</v>
      </c>
      <c r="AH255" s="87">
        <f t="shared" si="741"/>
        <v>100</v>
      </c>
      <c r="AI255" s="52">
        <f t="shared" si="741"/>
        <v>110.90627259334387</v>
      </c>
      <c r="AJ255" s="52">
        <f t="shared" si="741"/>
        <v>104.43361257624915</v>
      </c>
      <c r="AK255" s="52">
        <f t="shared" si="741"/>
        <v>95.925222678175359</v>
      </c>
      <c r="AL255" s="52">
        <f t="shared" si="741"/>
        <v>0</v>
      </c>
      <c r="AM255" s="52">
        <f t="shared" si="741"/>
        <v>2.6103696706631907</v>
      </c>
      <c r="AN255" s="52">
        <f t="shared" si="741"/>
        <v>3.1119821365839084</v>
      </c>
      <c r="AO255" s="52">
        <f t="shared" si="741"/>
        <v>2.710275471758365</v>
      </c>
      <c r="AQ255" s="47"/>
      <c r="AR255" s="52"/>
      <c r="AS255" s="52"/>
      <c r="AT255" s="52"/>
      <c r="AU255" s="52"/>
      <c r="AV255" s="52"/>
      <c r="AW255" s="52"/>
      <c r="AX255" s="52"/>
      <c r="AY255" s="52"/>
    </row>
    <row r="256" spans="1:51" x14ac:dyDescent="0.45">
      <c r="B256" s="3" t="s">
        <v>10</v>
      </c>
      <c r="C256" s="14">
        <f t="shared" si="624"/>
        <v>78.64</v>
      </c>
      <c r="D256" s="81">
        <f t="shared" si="625"/>
        <v>94.367999999999995</v>
      </c>
      <c r="E256" s="101">
        <v>198.3</v>
      </c>
      <c r="F256" s="101">
        <v>220.5</v>
      </c>
      <c r="G256" s="15">
        <f t="shared" ref="G256:G257" si="742">AVERAGE(E256:F256)</f>
        <v>209.4</v>
      </c>
      <c r="H256" s="15">
        <f t="shared" ref="H256:H257" si="743">STDEV(E256:F256)</f>
        <v>15.697770542341347</v>
      </c>
      <c r="I256" s="15">
        <f t="shared" ref="I256:I257" si="744">SQRT((G256-D256*0.5))</f>
        <v>12.736404516189017</v>
      </c>
      <c r="J256" s="58">
        <f t="shared" ref="J256" si="745">(SQRT(G256-D256*0.5+H256)-I256)/I256*100</f>
        <v>4.7268251424634542</v>
      </c>
      <c r="K256" s="101">
        <v>203.3</v>
      </c>
      <c r="L256" s="101">
        <v>203.6</v>
      </c>
      <c r="M256" s="15">
        <f t="shared" ref="M256" si="746">AVERAGE(K256:L256)</f>
        <v>203.45</v>
      </c>
      <c r="N256" s="15">
        <f t="shared" ref="N256" si="747">STDEV(K256:L256)</f>
        <v>0.21213203435595221</v>
      </c>
      <c r="O256" s="15">
        <f t="shared" ref="O256" si="748">SQRT((M256-D256*0.5))</f>
        <v>12.500639983616839</v>
      </c>
      <c r="P256" s="58">
        <f t="shared" ref="P256" si="749">(SQRT(M256-D256*0.5+N256)-O256)/O256*100</f>
        <v>6.785228090300216E-2</v>
      </c>
      <c r="Q256" s="101">
        <v>178.2</v>
      </c>
      <c r="R256" s="101">
        <v>201.6</v>
      </c>
      <c r="S256" s="15">
        <f t="shared" ref="S256" si="750">AVERAGE(Q256:R256)</f>
        <v>189.89999999999998</v>
      </c>
      <c r="T256" s="15">
        <f t="shared" ref="T256" si="751">STDEV(Q256:R256)</f>
        <v>16.546298679765215</v>
      </c>
      <c r="U256" s="15">
        <f t="shared" ref="U256" si="752">SQRT((S256-D256*0.5))</f>
        <v>11.946380204898887</v>
      </c>
      <c r="V256" s="58">
        <f t="shared" ref="V256" si="753">(SQRT(S256-D256*0.5+T256)-U256)/U256*100</f>
        <v>5.6379968634786186</v>
      </c>
      <c r="W256" s="101">
        <v>183</v>
      </c>
      <c r="X256" s="101">
        <v>184.3</v>
      </c>
      <c r="Y256" s="15">
        <f t="shared" ref="Y256" si="754">AVERAGE(W256:X256)</f>
        <v>183.65</v>
      </c>
      <c r="Z256" s="15">
        <f t="shared" ref="Z256" si="755">STDEV(W256:X256)</f>
        <v>0.91923881554251985</v>
      </c>
      <c r="AA256" s="15">
        <f t="shared" ref="AA256" si="756">SQRT((Y256-D256*0.5))</f>
        <v>11.681866289253614</v>
      </c>
      <c r="AB256" s="58">
        <f t="shared" ref="AB256" si="757">(SQRT(Y256-D256*0.5+Z256)-AA256)/AA256*100</f>
        <v>0.33623613309025979</v>
      </c>
      <c r="AG256" s="92" t="str">
        <f t="shared" ref="AG256" si="758">B256</f>
        <v>MDR</v>
      </c>
      <c r="AH256" s="84">
        <v>100</v>
      </c>
      <c r="AI256" s="23">
        <f t="shared" ref="AI256" si="759">(O256/I256)*100</f>
        <v>98.148892552270127</v>
      </c>
      <c r="AJ256" s="23">
        <f t="shared" ref="AJ256" si="760">(U256/I256)*100</f>
        <v>93.797116680096465</v>
      </c>
      <c r="AK256" s="23">
        <f t="shared" ref="AK256" si="761">(AA256/I256)*100</f>
        <v>91.720283180429789</v>
      </c>
      <c r="AL256" s="23">
        <v>0</v>
      </c>
      <c r="AM256" s="23">
        <f t="shared" ref="AM256" si="762">(J256+P256)/2</f>
        <v>2.3973387116832283</v>
      </c>
      <c r="AN256" s="23">
        <f t="shared" ref="AN256" si="763">(J256+V256)/2</f>
        <v>5.1824110029710369</v>
      </c>
      <c r="AO256" s="23">
        <f t="shared" ref="AO256" si="764">(J256+AB256)/2</f>
        <v>2.5315306377768572</v>
      </c>
      <c r="AQ256" s="41"/>
    </row>
    <row r="257" spans="1:51" x14ac:dyDescent="0.45">
      <c r="B257" s="3" t="s">
        <v>371</v>
      </c>
      <c r="C257" s="14">
        <f t="shared" si="624"/>
        <v>154.17999999999998</v>
      </c>
      <c r="D257" s="81">
        <f t="shared" si="625"/>
        <v>185.01599999999996</v>
      </c>
      <c r="E257" s="101">
        <v>355.9</v>
      </c>
      <c r="F257" s="101">
        <v>388.5</v>
      </c>
      <c r="G257" s="15">
        <f t="shared" si="742"/>
        <v>372.2</v>
      </c>
      <c r="H257" s="15">
        <f t="shared" si="743"/>
        <v>23.051681066681468</v>
      </c>
      <c r="I257" s="15">
        <f t="shared" si="744"/>
        <v>16.723994738100107</v>
      </c>
      <c r="J257" s="58">
        <f t="shared" ref="J257" si="765">(SQRT(G257-D257*0.5+H257)-I257)/I257*100</f>
        <v>4.039323925259902</v>
      </c>
      <c r="K257" s="101">
        <v>386.2</v>
      </c>
      <c r="L257" s="101">
        <v>396.6</v>
      </c>
      <c r="M257" s="15">
        <f t="shared" ref="M257" si="766">AVERAGE(K257:L257)</f>
        <v>391.4</v>
      </c>
      <c r="N257" s="15">
        <f t="shared" ref="N257" si="767">STDEV(K257:L257)</f>
        <v>7.3539105243401179</v>
      </c>
      <c r="O257" s="15">
        <f t="shared" ref="O257" si="768">SQRT((M257-D257*0.5))</f>
        <v>17.288493283105964</v>
      </c>
      <c r="P257" s="58">
        <f t="shared" ref="P257" si="769">(SQRT(M257-D257*0.5+N257)-O257)/O257*100</f>
        <v>1.222720053625667</v>
      </c>
      <c r="Q257" s="101">
        <v>382.8</v>
      </c>
      <c r="R257" s="101">
        <v>378.9</v>
      </c>
      <c r="S257" s="15">
        <f t="shared" ref="S257" si="770">AVERAGE(Q257:R257)</f>
        <v>380.85</v>
      </c>
      <c r="T257" s="15">
        <f t="shared" ref="T257" si="771">STDEV(Q257:R257)</f>
        <v>2.7577164466275597</v>
      </c>
      <c r="U257" s="15">
        <f t="shared" ref="U257" si="772">SQRT((S257-D257*0.5))</f>
        <v>16.980636030490732</v>
      </c>
      <c r="V257" s="58">
        <f t="shared" ref="V257" si="773">(SQRT(S257-D257*0.5+T257)-U257)/U257*100</f>
        <v>0.47706439893276775</v>
      </c>
      <c r="W257" s="101">
        <v>411.5</v>
      </c>
      <c r="X257" s="101">
        <v>383.2</v>
      </c>
      <c r="Y257" s="15">
        <f t="shared" ref="Y257" si="774">AVERAGE(W257:X257)</f>
        <v>397.35</v>
      </c>
      <c r="Z257" s="15">
        <f t="shared" ref="Z257" si="775">STDEV(W257:X257)</f>
        <v>20.011121907579302</v>
      </c>
      <c r="AA257" s="15">
        <f t="shared" ref="AA257" si="776">SQRT((Y257-D257*0.5))</f>
        <v>17.45972508374631</v>
      </c>
      <c r="AB257" s="58">
        <f t="shared" ref="AB257" si="777">(SQRT(Y257-D257*0.5+Z257)-AA257)/AA257*100</f>
        <v>3.2300460927917261</v>
      </c>
      <c r="AG257" s="92" t="str">
        <f t="shared" ref="AG257" si="778">B257</f>
        <v>leptin</v>
      </c>
      <c r="AH257" s="84">
        <v>100</v>
      </c>
      <c r="AI257" s="23">
        <f t="shared" ref="AI257" si="779">(O257/I257)*100</f>
        <v>103.37538102496428</v>
      </c>
      <c r="AJ257" s="23">
        <f t="shared" ref="AJ257" si="780">(U257/I257)*100</f>
        <v>101.53456932036671</v>
      </c>
      <c r="AK257" s="23">
        <f t="shared" ref="AK257" si="781">(AA257/I257)*100</f>
        <v>104.39925004263534</v>
      </c>
      <c r="AL257" s="23">
        <v>0</v>
      </c>
      <c r="AM257" s="23">
        <f t="shared" ref="AM257" si="782">(J257+P257)/2</f>
        <v>2.6310219894427846</v>
      </c>
      <c r="AN257" s="23">
        <f t="shared" ref="AN257" si="783">(J257+V257)/2</f>
        <v>2.2581941620963351</v>
      </c>
      <c r="AO257" s="23">
        <f t="shared" ref="AO257" si="784">(J257+AB257)/2</f>
        <v>3.634685009025814</v>
      </c>
      <c r="AQ257" s="41"/>
    </row>
    <row r="258" spans="1:51" x14ac:dyDescent="0.45">
      <c r="B258" s="3"/>
      <c r="C258" s="14">
        <f t="shared" si="624"/>
        <v>0</v>
      </c>
      <c r="D258" s="81">
        <f t="shared" si="625"/>
        <v>0</v>
      </c>
      <c r="E258" s="101"/>
      <c r="F258" s="101"/>
      <c r="J258" s="58"/>
      <c r="K258" s="101"/>
      <c r="L258" s="101"/>
      <c r="P258" s="58"/>
      <c r="Q258" s="101"/>
      <c r="R258" s="101"/>
      <c r="V258" s="58"/>
      <c r="W258" s="101"/>
      <c r="X258" s="101"/>
      <c r="AB258" s="58"/>
      <c r="AG258" s="92"/>
      <c r="AH258" s="84"/>
      <c r="AQ258" s="41"/>
    </row>
    <row r="259" spans="1:51" x14ac:dyDescent="0.45">
      <c r="B259" s="3"/>
      <c r="C259" s="14">
        <f t="shared" si="624"/>
        <v>0</v>
      </c>
      <c r="D259" s="81">
        <f t="shared" si="625"/>
        <v>0</v>
      </c>
      <c r="E259" s="101"/>
      <c r="F259" s="101"/>
      <c r="J259" s="58"/>
      <c r="K259" s="101"/>
      <c r="L259" s="101"/>
      <c r="P259" s="58"/>
      <c r="Q259" s="101"/>
      <c r="R259" s="101"/>
      <c r="V259" s="58"/>
      <c r="W259" s="101"/>
      <c r="X259" s="101"/>
      <c r="AB259" s="58"/>
      <c r="AG259" s="92"/>
      <c r="AH259" s="84"/>
      <c r="AQ259" s="41"/>
    </row>
    <row r="260" spans="1:51" s="5" customFormat="1" x14ac:dyDescent="0.45">
      <c r="A260" s="50"/>
      <c r="C260" s="14">
        <f t="shared" si="624"/>
        <v>0</v>
      </c>
      <c r="D260" s="81">
        <f t="shared" si="625"/>
        <v>0</v>
      </c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F260" s="94"/>
      <c r="AG260" s="94"/>
      <c r="AH260" s="87"/>
      <c r="AI260" s="52"/>
      <c r="AJ260" s="52"/>
      <c r="AK260" s="52"/>
      <c r="AL260" s="52"/>
      <c r="AM260" s="52"/>
      <c r="AN260" s="52"/>
      <c r="AO260" s="52"/>
      <c r="AQ260" s="47"/>
      <c r="AR260" s="52"/>
      <c r="AS260" s="52"/>
      <c r="AT260" s="52"/>
      <c r="AU260" s="52"/>
      <c r="AV260" s="52"/>
      <c r="AW260" s="52"/>
      <c r="AX260" s="52"/>
      <c r="AY260" s="52"/>
    </row>
    <row r="261" spans="1:51" x14ac:dyDescent="0.45">
      <c r="B261" s="2"/>
      <c r="C261" s="14" t="e">
        <f t="shared" si="624"/>
        <v>#DIV/0!</v>
      </c>
      <c r="D261" s="81" t="e">
        <f t="shared" si="625"/>
        <v>#DIV/0!</v>
      </c>
      <c r="E261" s="101"/>
      <c r="F261" s="101"/>
      <c r="G261" s="15" t="e">
        <f t="shared" si="601"/>
        <v>#DIV/0!</v>
      </c>
      <c r="H261" s="15" t="e">
        <f t="shared" si="593"/>
        <v>#DIV/0!</v>
      </c>
      <c r="I261" s="15" t="e">
        <f t="shared" ref="I261:I408" si="785">SQRT((G261-D261*0.5))</f>
        <v>#DIV/0!</v>
      </c>
      <c r="J261" s="58" t="e">
        <f t="shared" ref="J261:J408" si="786">(SQRT(G261-D261*0.5+H261)-I261)/I261*100</f>
        <v>#DIV/0!</v>
      </c>
      <c r="K261" s="101"/>
      <c r="L261" s="101"/>
      <c r="M261" s="15" t="e">
        <f t="shared" si="594"/>
        <v>#DIV/0!</v>
      </c>
      <c r="N261" s="15" t="e">
        <f t="shared" si="600"/>
        <v>#DIV/0!</v>
      </c>
      <c r="O261" s="15" t="e">
        <f t="shared" ref="O261:O408" si="787">SQRT((M261-D261*0.5))</f>
        <v>#DIV/0!</v>
      </c>
      <c r="P261" s="58" t="e">
        <f t="shared" ref="P261:P408" si="788">(SQRT(M261-D261*0.5+N261)-O261)/O261*100</f>
        <v>#DIV/0!</v>
      </c>
      <c r="Q261" s="101"/>
      <c r="R261" s="101"/>
      <c r="S261" s="15" t="e">
        <f t="shared" si="595"/>
        <v>#DIV/0!</v>
      </c>
      <c r="T261" s="15" t="e">
        <f t="shared" si="602"/>
        <v>#DIV/0!</v>
      </c>
      <c r="U261" s="15" t="e">
        <f t="shared" ref="U261:U408" si="789">SQRT((S261-D261*0.5))</f>
        <v>#DIV/0!</v>
      </c>
      <c r="V261" s="58" t="e">
        <f t="shared" ref="V261:V408" si="790">(SQRT(S261-D261*0.5+T261)-U261)/U261*100</f>
        <v>#DIV/0!</v>
      </c>
      <c r="W261" s="101"/>
      <c r="X261" s="101"/>
      <c r="Y261" s="15" t="e">
        <f t="shared" ref="Y261:Y288" si="791">AVERAGE(W261:X261)</f>
        <v>#DIV/0!</v>
      </c>
      <c r="Z261" s="15" t="e">
        <f t="shared" ref="Z261:Z288" si="792">STDEV(W261:X261)</f>
        <v>#DIV/0!</v>
      </c>
      <c r="AA261" s="15" t="e">
        <f t="shared" ref="AA261:AA408" si="793">SQRT((Y261-D261*0.5))</f>
        <v>#DIV/0!</v>
      </c>
      <c r="AB261" s="58" t="e">
        <f t="shared" ref="AB261:AB408" si="794">(SQRT(Y261-D261*0.5+Z261)-AA261)/AA261*100</f>
        <v>#DIV/0!</v>
      </c>
      <c r="AG261" s="92">
        <f t="shared" si="603"/>
        <v>0</v>
      </c>
      <c r="AH261" s="84">
        <v>100</v>
      </c>
      <c r="AI261" s="23" t="e">
        <f t="shared" si="596"/>
        <v>#DIV/0!</v>
      </c>
      <c r="AJ261" s="23" t="e">
        <f t="shared" si="592"/>
        <v>#DIV/0!</v>
      </c>
      <c r="AK261" s="23" t="e">
        <f t="shared" si="591"/>
        <v>#DIV/0!</v>
      </c>
      <c r="AL261" s="23">
        <v>0</v>
      </c>
      <c r="AM261" s="23" t="e">
        <f t="shared" si="597"/>
        <v>#DIV/0!</v>
      </c>
      <c r="AN261" s="23" t="e">
        <f t="shared" si="598"/>
        <v>#DIV/0!</v>
      </c>
      <c r="AO261" s="23" t="e">
        <f t="shared" si="599"/>
        <v>#DIV/0!</v>
      </c>
    </row>
    <row r="262" spans="1:51" x14ac:dyDescent="0.45">
      <c r="A262" s="49" t="s">
        <v>157</v>
      </c>
      <c r="B262" s="2" t="s">
        <v>62</v>
      </c>
      <c r="C262" s="14" t="e">
        <f t="shared" si="624"/>
        <v>#DIV/0!</v>
      </c>
      <c r="D262" s="81" t="e">
        <f t="shared" si="625"/>
        <v>#DIV/0!</v>
      </c>
      <c r="E262" s="101"/>
      <c r="F262" s="101"/>
      <c r="G262" s="15" t="e">
        <f t="shared" si="601"/>
        <v>#DIV/0!</v>
      </c>
      <c r="H262" s="15" t="e">
        <f t="shared" si="593"/>
        <v>#DIV/0!</v>
      </c>
      <c r="I262" s="15" t="e">
        <f t="shared" si="785"/>
        <v>#DIV/0!</v>
      </c>
      <c r="J262" s="58" t="e">
        <f t="shared" si="786"/>
        <v>#DIV/0!</v>
      </c>
      <c r="K262" s="101"/>
      <c r="L262" s="101"/>
      <c r="M262" s="15" t="e">
        <f t="shared" si="594"/>
        <v>#DIV/0!</v>
      </c>
      <c r="N262" s="15" t="e">
        <f t="shared" si="600"/>
        <v>#DIV/0!</v>
      </c>
      <c r="O262" s="15" t="e">
        <f t="shared" si="787"/>
        <v>#DIV/0!</v>
      </c>
      <c r="P262" s="58" t="e">
        <f t="shared" si="788"/>
        <v>#DIV/0!</v>
      </c>
      <c r="Q262" s="101" t="s">
        <v>216</v>
      </c>
      <c r="R262" s="101"/>
      <c r="S262" s="15" t="e">
        <f t="shared" si="595"/>
        <v>#DIV/0!</v>
      </c>
      <c r="T262" s="15" t="e">
        <f t="shared" si="602"/>
        <v>#DIV/0!</v>
      </c>
      <c r="U262" s="15" t="e">
        <f t="shared" si="789"/>
        <v>#DIV/0!</v>
      </c>
      <c r="V262" s="58" t="e">
        <f t="shared" si="790"/>
        <v>#DIV/0!</v>
      </c>
      <c r="W262" s="101"/>
      <c r="X262" s="101"/>
      <c r="Y262" s="15" t="e">
        <f t="shared" si="791"/>
        <v>#DIV/0!</v>
      </c>
      <c r="Z262" s="15" t="e">
        <f t="shared" si="792"/>
        <v>#DIV/0!</v>
      </c>
      <c r="AA262" s="15" t="e">
        <f t="shared" si="793"/>
        <v>#DIV/0!</v>
      </c>
      <c r="AB262" s="58" t="e">
        <f t="shared" si="794"/>
        <v>#DIV/0!</v>
      </c>
      <c r="AG262" s="92" t="str">
        <f t="shared" si="603"/>
        <v>pan-K</v>
      </c>
      <c r="AH262" s="84">
        <v>100</v>
      </c>
      <c r="AI262" s="23" t="e">
        <f t="shared" si="596"/>
        <v>#DIV/0!</v>
      </c>
      <c r="AJ262" s="23" t="e">
        <f t="shared" si="592"/>
        <v>#DIV/0!</v>
      </c>
      <c r="AK262" s="23" t="e">
        <f t="shared" si="591"/>
        <v>#DIV/0!</v>
      </c>
      <c r="AL262" s="23">
        <v>0</v>
      </c>
      <c r="AM262" s="23" t="e">
        <f t="shared" si="597"/>
        <v>#DIV/0!</v>
      </c>
      <c r="AN262" s="23" t="e">
        <f t="shared" si="598"/>
        <v>#DIV/0!</v>
      </c>
      <c r="AO262" s="23" t="e">
        <f t="shared" si="599"/>
        <v>#DIV/0!</v>
      </c>
    </row>
    <row r="263" spans="1:51" x14ac:dyDescent="0.45">
      <c r="B263" s="2" t="s">
        <v>63</v>
      </c>
      <c r="C263" s="14" t="e">
        <f t="shared" si="624"/>
        <v>#DIV/0!</v>
      </c>
      <c r="D263" s="81" t="e">
        <f t="shared" si="625"/>
        <v>#DIV/0!</v>
      </c>
      <c r="E263" s="101"/>
      <c r="F263" s="101"/>
      <c r="G263" s="15" t="e">
        <f t="shared" si="601"/>
        <v>#DIV/0!</v>
      </c>
      <c r="H263" s="15" t="e">
        <f t="shared" si="593"/>
        <v>#DIV/0!</v>
      </c>
      <c r="I263" s="15" t="e">
        <f t="shared" si="785"/>
        <v>#DIV/0!</v>
      </c>
      <c r="J263" s="58" t="e">
        <f t="shared" si="786"/>
        <v>#DIV/0!</v>
      </c>
      <c r="K263" s="101"/>
      <c r="L263" s="101"/>
      <c r="M263" s="15" t="e">
        <f t="shared" si="594"/>
        <v>#DIV/0!</v>
      </c>
      <c r="N263" s="15" t="e">
        <f t="shared" si="600"/>
        <v>#DIV/0!</v>
      </c>
      <c r="O263" s="15" t="e">
        <f t="shared" si="787"/>
        <v>#DIV/0!</v>
      </c>
      <c r="P263" s="58" t="e">
        <f t="shared" si="788"/>
        <v>#DIV/0!</v>
      </c>
      <c r="Q263" s="101"/>
      <c r="R263" s="101"/>
      <c r="S263" s="15" t="e">
        <f t="shared" si="595"/>
        <v>#DIV/0!</v>
      </c>
      <c r="T263" s="15" t="e">
        <f t="shared" si="602"/>
        <v>#DIV/0!</v>
      </c>
      <c r="U263" s="15" t="e">
        <f t="shared" si="789"/>
        <v>#DIV/0!</v>
      </c>
      <c r="V263" s="58" t="e">
        <f t="shared" si="790"/>
        <v>#DIV/0!</v>
      </c>
      <c r="W263" s="101"/>
      <c r="X263" s="101"/>
      <c r="Y263" s="15" t="e">
        <f t="shared" si="791"/>
        <v>#DIV/0!</v>
      </c>
      <c r="Z263" s="15" t="e">
        <f t="shared" si="792"/>
        <v>#DIV/0!</v>
      </c>
      <c r="AA263" s="15" t="e">
        <f t="shared" si="793"/>
        <v>#DIV/0!</v>
      </c>
      <c r="AB263" s="58" t="e">
        <f t="shared" si="794"/>
        <v>#DIV/0!</v>
      </c>
      <c r="AG263" s="92" t="str">
        <f t="shared" si="603"/>
        <v>KL1</v>
      </c>
      <c r="AH263" s="84">
        <v>100</v>
      </c>
      <c r="AI263" s="23" t="e">
        <f t="shared" si="596"/>
        <v>#DIV/0!</v>
      </c>
      <c r="AJ263" s="23" t="e">
        <f t="shared" si="592"/>
        <v>#DIV/0!</v>
      </c>
      <c r="AK263" s="23" t="e">
        <f t="shared" si="591"/>
        <v>#DIV/0!</v>
      </c>
      <c r="AL263" s="23">
        <v>0</v>
      </c>
      <c r="AM263" s="23" t="e">
        <f t="shared" si="597"/>
        <v>#DIV/0!</v>
      </c>
      <c r="AN263" s="23" t="e">
        <f t="shared" si="598"/>
        <v>#DIV/0!</v>
      </c>
      <c r="AO263" s="23" t="e">
        <f t="shared" si="599"/>
        <v>#DIV/0!</v>
      </c>
    </row>
    <row r="264" spans="1:51" x14ac:dyDescent="0.45">
      <c r="B264" s="2" t="s">
        <v>64</v>
      </c>
      <c r="C264" s="14" t="e">
        <f t="shared" si="624"/>
        <v>#DIV/0!</v>
      </c>
      <c r="D264" s="81" t="e">
        <f t="shared" si="625"/>
        <v>#DIV/0!</v>
      </c>
      <c r="E264" s="101"/>
      <c r="F264" s="101"/>
      <c r="G264" s="15" t="e">
        <f t="shared" si="601"/>
        <v>#DIV/0!</v>
      </c>
      <c r="H264" s="15" t="e">
        <f t="shared" si="593"/>
        <v>#DIV/0!</v>
      </c>
      <c r="I264" s="15" t="e">
        <f t="shared" si="785"/>
        <v>#DIV/0!</v>
      </c>
      <c r="J264" s="58" t="e">
        <f t="shared" si="786"/>
        <v>#DIV/0!</v>
      </c>
      <c r="K264" s="101"/>
      <c r="L264" s="101"/>
      <c r="M264" s="15" t="e">
        <f t="shared" si="594"/>
        <v>#DIV/0!</v>
      </c>
      <c r="N264" s="15" t="e">
        <f t="shared" si="600"/>
        <v>#DIV/0!</v>
      </c>
      <c r="O264" s="15" t="e">
        <f t="shared" si="787"/>
        <v>#DIV/0!</v>
      </c>
      <c r="P264" s="58" t="e">
        <f t="shared" si="788"/>
        <v>#DIV/0!</v>
      </c>
      <c r="Q264" s="101"/>
      <c r="R264" s="101"/>
      <c r="S264" s="15" t="e">
        <f t="shared" si="595"/>
        <v>#DIV/0!</v>
      </c>
      <c r="T264" s="15" t="e">
        <f t="shared" si="602"/>
        <v>#DIV/0!</v>
      </c>
      <c r="U264" s="15" t="e">
        <f t="shared" si="789"/>
        <v>#DIV/0!</v>
      </c>
      <c r="V264" s="58" t="e">
        <f t="shared" si="790"/>
        <v>#DIV/0!</v>
      </c>
      <c r="W264" s="101"/>
      <c r="X264" s="101"/>
      <c r="Y264" s="15" t="e">
        <f t="shared" si="791"/>
        <v>#DIV/0!</v>
      </c>
      <c r="Z264" s="15" t="e">
        <f t="shared" si="792"/>
        <v>#DIV/0!</v>
      </c>
      <c r="AA264" s="15" t="e">
        <f t="shared" si="793"/>
        <v>#DIV/0!</v>
      </c>
      <c r="AB264" s="58" t="e">
        <f t="shared" si="794"/>
        <v>#DIV/0!</v>
      </c>
      <c r="AG264" s="92" t="str">
        <f t="shared" si="603"/>
        <v>CK-7</v>
      </c>
      <c r="AH264" s="84">
        <v>100</v>
      </c>
      <c r="AI264" s="23" t="e">
        <f t="shared" si="596"/>
        <v>#DIV/0!</v>
      </c>
      <c r="AJ264" s="23" t="e">
        <f t="shared" si="592"/>
        <v>#DIV/0!</v>
      </c>
      <c r="AK264" s="23" t="e">
        <f t="shared" si="591"/>
        <v>#DIV/0!</v>
      </c>
      <c r="AL264" s="23">
        <v>0</v>
      </c>
      <c r="AM264" s="23" t="e">
        <f t="shared" si="597"/>
        <v>#DIV/0!</v>
      </c>
      <c r="AN264" s="23" t="e">
        <f t="shared" si="598"/>
        <v>#DIV/0!</v>
      </c>
      <c r="AO264" s="23" t="e">
        <f t="shared" si="599"/>
        <v>#DIV/0!</v>
      </c>
    </row>
    <row r="265" spans="1:51" x14ac:dyDescent="0.45">
      <c r="B265" s="2" t="s">
        <v>65</v>
      </c>
      <c r="C265" s="14" t="e">
        <f t="shared" si="624"/>
        <v>#DIV/0!</v>
      </c>
      <c r="D265" s="81" t="e">
        <f t="shared" si="625"/>
        <v>#DIV/0!</v>
      </c>
      <c r="E265" s="101"/>
      <c r="F265" s="101"/>
      <c r="G265" s="15" t="e">
        <f t="shared" si="601"/>
        <v>#DIV/0!</v>
      </c>
      <c r="H265" s="15" t="e">
        <f t="shared" si="593"/>
        <v>#DIV/0!</v>
      </c>
      <c r="I265" s="15" t="e">
        <f t="shared" si="785"/>
        <v>#DIV/0!</v>
      </c>
      <c r="J265" s="58" t="e">
        <f t="shared" si="786"/>
        <v>#DIV/0!</v>
      </c>
      <c r="K265" s="101"/>
      <c r="L265" s="101"/>
      <c r="M265" s="15" t="e">
        <f t="shared" si="594"/>
        <v>#DIV/0!</v>
      </c>
      <c r="N265" s="15" t="e">
        <f t="shared" si="600"/>
        <v>#DIV/0!</v>
      </c>
      <c r="O265" s="15" t="e">
        <f t="shared" si="787"/>
        <v>#DIV/0!</v>
      </c>
      <c r="P265" s="58" t="e">
        <f t="shared" si="788"/>
        <v>#DIV/0!</v>
      </c>
      <c r="Q265" s="101"/>
      <c r="R265" s="101"/>
      <c r="S265" s="15" t="e">
        <f t="shared" si="595"/>
        <v>#DIV/0!</v>
      </c>
      <c r="T265" s="15" t="e">
        <f t="shared" si="602"/>
        <v>#DIV/0!</v>
      </c>
      <c r="U265" s="15" t="e">
        <f t="shared" si="789"/>
        <v>#DIV/0!</v>
      </c>
      <c r="V265" s="58" t="e">
        <f t="shared" si="790"/>
        <v>#DIV/0!</v>
      </c>
      <c r="W265" s="101"/>
      <c r="X265" s="101"/>
      <c r="Y265" s="15" t="e">
        <f t="shared" si="791"/>
        <v>#DIV/0!</v>
      </c>
      <c r="Z265" s="15" t="e">
        <f t="shared" si="792"/>
        <v>#DIV/0!</v>
      </c>
      <c r="AA265" s="15" t="e">
        <f t="shared" si="793"/>
        <v>#DIV/0!</v>
      </c>
      <c r="AB265" s="58" t="e">
        <f t="shared" si="794"/>
        <v>#DIV/0!</v>
      </c>
      <c r="AG265" s="92" t="str">
        <f t="shared" si="603"/>
        <v>CK-14</v>
      </c>
      <c r="AH265" s="84">
        <v>100</v>
      </c>
      <c r="AI265" s="23" t="e">
        <f t="shared" si="596"/>
        <v>#DIV/0!</v>
      </c>
      <c r="AJ265" s="23" t="e">
        <f t="shared" si="592"/>
        <v>#DIV/0!</v>
      </c>
      <c r="AK265" s="23" t="e">
        <f t="shared" si="591"/>
        <v>#DIV/0!</v>
      </c>
      <c r="AL265" s="23">
        <v>0</v>
      </c>
      <c r="AM265" s="23" t="e">
        <f t="shared" si="597"/>
        <v>#DIV/0!</v>
      </c>
      <c r="AN265" s="23" t="e">
        <f t="shared" si="598"/>
        <v>#DIV/0!</v>
      </c>
      <c r="AO265" s="23" t="e">
        <f t="shared" si="599"/>
        <v>#DIV/0!</v>
      </c>
    </row>
    <row r="266" spans="1:51" x14ac:dyDescent="0.45">
      <c r="B266" s="2" t="s">
        <v>347</v>
      </c>
      <c r="C266" s="14" t="e">
        <f t="shared" si="624"/>
        <v>#DIV/0!</v>
      </c>
      <c r="D266" s="81" t="e">
        <f t="shared" si="625"/>
        <v>#DIV/0!</v>
      </c>
      <c r="E266" s="101"/>
      <c r="F266" s="101"/>
      <c r="G266" s="15" t="e">
        <f t="shared" si="601"/>
        <v>#DIV/0!</v>
      </c>
      <c r="H266" s="15" t="e">
        <f t="shared" si="593"/>
        <v>#DIV/0!</v>
      </c>
      <c r="I266" s="15" t="e">
        <f t="shared" si="785"/>
        <v>#DIV/0!</v>
      </c>
      <c r="J266" s="58" t="e">
        <f t="shared" si="786"/>
        <v>#DIV/0!</v>
      </c>
      <c r="K266" s="101"/>
      <c r="L266" s="101"/>
      <c r="M266" s="15" t="e">
        <f t="shared" si="594"/>
        <v>#DIV/0!</v>
      </c>
      <c r="N266" s="15" t="e">
        <f t="shared" si="600"/>
        <v>#DIV/0!</v>
      </c>
      <c r="O266" s="15" t="e">
        <f t="shared" si="787"/>
        <v>#DIV/0!</v>
      </c>
      <c r="P266" s="58" t="e">
        <f t="shared" si="788"/>
        <v>#DIV/0!</v>
      </c>
      <c r="Q266" s="101"/>
      <c r="R266" s="101"/>
      <c r="S266" s="15" t="e">
        <f t="shared" si="595"/>
        <v>#DIV/0!</v>
      </c>
      <c r="T266" s="15" t="e">
        <f t="shared" si="602"/>
        <v>#DIV/0!</v>
      </c>
      <c r="U266" s="15" t="e">
        <f t="shared" si="789"/>
        <v>#DIV/0!</v>
      </c>
      <c r="V266" s="58" t="e">
        <f t="shared" si="790"/>
        <v>#DIV/0!</v>
      </c>
      <c r="W266" s="101"/>
      <c r="X266" s="101"/>
      <c r="Y266" s="15" t="e">
        <f t="shared" si="791"/>
        <v>#DIV/0!</v>
      </c>
      <c r="Z266" s="15" t="e">
        <f t="shared" si="792"/>
        <v>#DIV/0!</v>
      </c>
      <c r="AA266" s="15" t="e">
        <f t="shared" si="793"/>
        <v>#DIV/0!</v>
      </c>
      <c r="AB266" s="58" t="e">
        <f t="shared" si="794"/>
        <v>#DIV/0!</v>
      </c>
      <c r="AG266" s="92" t="str">
        <f t="shared" si="603"/>
        <v>α-actin</v>
      </c>
      <c r="AH266" s="84">
        <v>100</v>
      </c>
      <c r="AI266" s="23" t="e">
        <f t="shared" si="596"/>
        <v>#DIV/0!</v>
      </c>
      <c r="AJ266" s="23" t="e">
        <f t="shared" si="592"/>
        <v>#DIV/0!</v>
      </c>
      <c r="AK266" s="23" t="e">
        <f t="shared" si="591"/>
        <v>#DIV/0!</v>
      </c>
      <c r="AL266" s="23">
        <v>0</v>
      </c>
      <c r="AM266" s="23" t="e">
        <f t="shared" si="597"/>
        <v>#DIV/0!</v>
      </c>
      <c r="AN266" s="23" t="e">
        <f t="shared" si="598"/>
        <v>#DIV/0!</v>
      </c>
      <c r="AO266" s="23" t="e">
        <f t="shared" si="599"/>
        <v>#DIV/0!</v>
      </c>
    </row>
    <row r="267" spans="1:51" x14ac:dyDescent="0.45">
      <c r="B267" s="3" t="s">
        <v>66</v>
      </c>
      <c r="C267" s="14">
        <f t="shared" si="624"/>
        <v>99.204999999999998</v>
      </c>
      <c r="D267" s="81">
        <f t="shared" si="625"/>
        <v>119.04599999999999</v>
      </c>
      <c r="E267" s="101">
        <v>236.1</v>
      </c>
      <c r="F267" s="101">
        <v>240.6</v>
      </c>
      <c r="G267" s="15">
        <f t="shared" si="601"/>
        <v>238.35</v>
      </c>
      <c r="H267" s="15">
        <f t="shared" si="593"/>
        <v>3.1819805153394638</v>
      </c>
      <c r="I267" s="15">
        <f t="shared" si="785"/>
        <v>13.372621283802214</v>
      </c>
      <c r="J267" s="58">
        <f t="shared" si="786"/>
        <v>0.88575839286245339</v>
      </c>
      <c r="K267" s="101">
        <v>239.1</v>
      </c>
      <c r="L267" s="101">
        <v>259.5</v>
      </c>
      <c r="M267" s="15">
        <f t="shared" si="594"/>
        <v>249.3</v>
      </c>
      <c r="N267" s="15">
        <f t="shared" si="600"/>
        <v>14.424978336205573</v>
      </c>
      <c r="O267" s="15">
        <f t="shared" si="787"/>
        <v>13.775957317007048</v>
      </c>
      <c r="P267" s="58">
        <f t="shared" si="788"/>
        <v>3.7309091122371028</v>
      </c>
      <c r="Q267" s="101">
        <v>292.3</v>
      </c>
      <c r="R267" s="101">
        <v>232.7</v>
      </c>
      <c r="S267" s="15">
        <f t="shared" si="595"/>
        <v>262.5</v>
      </c>
      <c r="T267" s="15">
        <f t="shared" si="602"/>
        <v>42.143564158718426</v>
      </c>
      <c r="U267" s="15">
        <f t="shared" si="789"/>
        <v>14.246999684144027</v>
      </c>
      <c r="V267" s="58">
        <f t="shared" si="790"/>
        <v>9.8920965585214518</v>
      </c>
      <c r="W267" s="101">
        <v>235.5</v>
      </c>
      <c r="X267" s="101">
        <v>248.3</v>
      </c>
      <c r="Y267" s="15">
        <f t="shared" si="791"/>
        <v>241.9</v>
      </c>
      <c r="Z267" s="15">
        <f t="shared" si="792"/>
        <v>9.0509667991878171</v>
      </c>
      <c r="AA267" s="15">
        <f t="shared" si="793"/>
        <v>13.504702884550996</v>
      </c>
      <c r="AB267" s="58">
        <f t="shared" si="794"/>
        <v>2.4513438854781979</v>
      </c>
      <c r="AG267" s="92" t="str">
        <f t="shared" si="603"/>
        <v>p63</v>
      </c>
      <c r="AH267" s="84">
        <v>100</v>
      </c>
      <c r="AI267" s="23">
        <f t="shared" si="596"/>
        <v>103.01613292296987</v>
      </c>
      <c r="AJ267" s="23">
        <f t="shared" si="592"/>
        <v>106.53857147215346</v>
      </c>
      <c r="AK267" s="23">
        <f t="shared" si="591"/>
        <v>100.98770164761018</v>
      </c>
      <c r="AL267" s="23">
        <v>0</v>
      </c>
      <c r="AM267" s="23">
        <f t="shared" si="597"/>
        <v>2.3083337525497782</v>
      </c>
      <c r="AN267" s="23">
        <f t="shared" si="598"/>
        <v>5.3889274756919523</v>
      </c>
      <c r="AO267" s="23">
        <f t="shared" si="599"/>
        <v>1.6685511391703256</v>
      </c>
    </row>
    <row r="268" spans="1:51" x14ac:dyDescent="0.45">
      <c r="B268" s="2" t="s">
        <v>67</v>
      </c>
      <c r="C268" s="14" t="e">
        <f t="shared" si="624"/>
        <v>#DIV/0!</v>
      </c>
      <c r="D268" s="81" t="e">
        <f t="shared" si="625"/>
        <v>#DIV/0!</v>
      </c>
      <c r="E268" s="101"/>
      <c r="F268" s="101"/>
      <c r="G268" s="15" t="e">
        <f t="shared" si="601"/>
        <v>#DIV/0!</v>
      </c>
      <c r="H268" s="15" t="e">
        <f t="shared" si="593"/>
        <v>#DIV/0!</v>
      </c>
      <c r="I268" s="15" t="e">
        <f t="shared" si="785"/>
        <v>#DIV/0!</v>
      </c>
      <c r="J268" s="58" t="e">
        <f t="shared" si="786"/>
        <v>#DIV/0!</v>
      </c>
      <c r="K268" s="101"/>
      <c r="L268" s="101"/>
      <c r="M268" s="15" t="e">
        <f t="shared" si="594"/>
        <v>#DIV/0!</v>
      </c>
      <c r="N268" s="15" t="e">
        <f t="shared" si="600"/>
        <v>#DIV/0!</v>
      </c>
      <c r="O268" s="15" t="e">
        <f t="shared" si="787"/>
        <v>#DIV/0!</v>
      </c>
      <c r="P268" s="58" t="e">
        <f t="shared" si="788"/>
        <v>#DIV/0!</v>
      </c>
      <c r="Q268" s="101"/>
      <c r="R268" s="101"/>
      <c r="S268" s="15" t="e">
        <f t="shared" si="595"/>
        <v>#DIV/0!</v>
      </c>
      <c r="T268" s="15" t="e">
        <f t="shared" si="602"/>
        <v>#DIV/0!</v>
      </c>
      <c r="U268" s="15" t="e">
        <f t="shared" si="789"/>
        <v>#DIV/0!</v>
      </c>
      <c r="V268" s="58" t="e">
        <f t="shared" si="790"/>
        <v>#DIV/0!</v>
      </c>
      <c r="W268" s="101"/>
      <c r="X268" s="101"/>
      <c r="Y268" s="15" t="e">
        <f t="shared" si="791"/>
        <v>#DIV/0!</v>
      </c>
      <c r="Z268" s="15" t="e">
        <f t="shared" si="792"/>
        <v>#DIV/0!</v>
      </c>
      <c r="AA268" s="15" t="e">
        <f t="shared" si="793"/>
        <v>#DIV/0!</v>
      </c>
      <c r="AB268" s="58" t="e">
        <f t="shared" si="794"/>
        <v>#DIV/0!</v>
      </c>
      <c r="AG268" s="92" t="str">
        <f t="shared" si="603"/>
        <v>vimentin</v>
      </c>
      <c r="AH268" s="84">
        <v>100</v>
      </c>
      <c r="AI268" s="23" t="e">
        <f t="shared" si="596"/>
        <v>#DIV/0!</v>
      </c>
      <c r="AJ268" s="23" t="e">
        <f t="shared" si="592"/>
        <v>#DIV/0!</v>
      </c>
      <c r="AK268" s="23" t="e">
        <f t="shared" si="591"/>
        <v>#DIV/0!</v>
      </c>
      <c r="AL268" s="23">
        <v>0</v>
      </c>
      <c r="AM268" s="23" t="e">
        <f t="shared" si="597"/>
        <v>#DIV/0!</v>
      </c>
      <c r="AN268" s="23" t="e">
        <f t="shared" si="598"/>
        <v>#DIV/0!</v>
      </c>
      <c r="AO268" s="23" t="e">
        <f t="shared" si="599"/>
        <v>#DIV/0!</v>
      </c>
    </row>
    <row r="269" spans="1:51" x14ac:dyDescent="0.45">
      <c r="B269" s="2" t="s">
        <v>68</v>
      </c>
      <c r="C269" s="14" t="e">
        <f t="shared" si="624"/>
        <v>#DIV/0!</v>
      </c>
      <c r="D269" s="81" t="e">
        <f t="shared" si="625"/>
        <v>#DIV/0!</v>
      </c>
      <c r="E269" s="101"/>
      <c r="F269" s="101"/>
      <c r="G269" s="15" t="e">
        <f t="shared" si="601"/>
        <v>#DIV/0!</v>
      </c>
      <c r="H269" s="15" t="e">
        <f t="shared" si="593"/>
        <v>#DIV/0!</v>
      </c>
      <c r="I269" s="15" t="e">
        <f t="shared" si="785"/>
        <v>#DIV/0!</v>
      </c>
      <c r="J269" s="58" t="e">
        <f t="shared" si="786"/>
        <v>#DIV/0!</v>
      </c>
      <c r="K269" s="101"/>
      <c r="L269" s="101"/>
      <c r="M269" s="15" t="e">
        <f t="shared" si="594"/>
        <v>#DIV/0!</v>
      </c>
      <c r="N269" s="15" t="e">
        <f t="shared" si="600"/>
        <v>#DIV/0!</v>
      </c>
      <c r="O269" s="15" t="e">
        <f t="shared" si="787"/>
        <v>#DIV/0!</v>
      </c>
      <c r="P269" s="58" t="e">
        <f t="shared" si="788"/>
        <v>#DIV/0!</v>
      </c>
      <c r="Q269" s="101"/>
      <c r="R269" s="101"/>
      <c r="S269" s="15" t="e">
        <f t="shared" si="595"/>
        <v>#DIV/0!</v>
      </c>
      <c r="T269" s="15" t="e">
        <f t="shared" si="602"/>
        <v>#DIV/0!</v>
      </c>
      <c r="U269" s="15" t="e">
        <f t="shared" si="789"/>
        <v>#DIV/0!</v>
      </c>
      <c r="V269" s="58" t="e">
        <f t="shared" si="790"/>
        <v>#DIV/0!</v>
      </c>
      <c r="W269" s="101"/>
      <c r="X269" s="101"/>
      <c r="Y269" s="15" t="e">
        <f t="shared" si="791"/>
        <v>#DIV/0!</v>
      </c>
      <c r="Z269" s="15" t="e">
        <f t="shared" si="792"/>
        <v>#DIV/0!</v>
      </c>
      <c r="AA269" s="15" t="e">
        <f t="shared" si="793"/>
        <v>#DIV/0!</v>
      </c>
      <c r="AB269" s="58" t="e">
        <f t="shared" si="794"/>
        <v>#DIV/0!</v>
      </c>
      <c r="AG269" s="92" t="str">
        <f t="shared" si="603"/>
        <v>TGase-1 ( K )</v>
      </c>
      <c r="AH269" s="84">
        <v>100</v>
      </c>
      <c r="AI269" s="23" t="e">
        <f t="shared" si="596"/>
        <v>#DIV/0!</v>
      </c>
      <c r="AJ269" s="23" t="e">
        <f t="shared" si="592"/>
        <v>#DIV/0!</v>
      </c>
      <c r="AK269" s="23" t="e">
        <f t="shared" si="591"/>
        <v>#DIV/0!</v>
      </c>
      <c r="AL269" s="23">
        <v>0</v>
      </c>
      <c r="AM269" s="23" t="e">
        <f t="shared" si="597"/>
        <v>#DIV/0!</v>
      </c>
      <c r="AN269" s="23" t="e">
        <f t="shared" si="598"/>
        <v>#DIV/0!</v>
      </c>
      <c r="AO269" s="23" t="e">
        <f t="shared" si="599"/>
        <v>#DIV/0!</v>
      </c>
    </row>
    <row r="270" spans="1:51" x14ac:dyDescent="0.45">
      <c r="B270" s="1" t="s">
        <v>328</v>
      </c>
      <c r="C270" s="14">
        <f t="shared" si="624"/>
        <v>98.344999999999999</v>
      </c>
      <c r="D270" s="81">
        <f t="shared" si="625"/>
        <v>118.014</v>
      </c>
      <c r="E270" s="101">
        <v>231.2</v>
      </c>
      <c r="F270" s="101">
        <v>228.2</v>
      </c>
      <c r="G270" s="15">
        <f t="shared" si="601"/>
        <v>229.7</v>
      </c>
      <c r="H270" s="15">
        <f t="shared" si="593"/>
        <v>2.1213203435596424</v>
      </c>
      <c r="I270" s="15">
        <f t="shared" si="785"/>
        <v>13.06495311893617</v>
      </c>
      <c r="J270" s="58">
        <f t="shared" si="786"/>
        <v>0.6194660010538382</v>
      </c>
      <c r="K270" s="101">
        <v>225.6</v>
      </c>
      <c r="L270" s="101">
        <v>242.1</v>
      </c>
      <c r="M270" s="15">
        <f t="shared" si="594"/>
        <v>233.85</v>
      </c>
      <c r="N270" s="15">
        <f t="shared" si="600"/>
        <v>11.667261889578034</v>
      </c>
      <c r="O270" s="15">
        <f t="shared" si="787"/>
        <v>13.22282118157846</v>
      </c>
      <c r="P270" s="58">
        <f t="shared" si="788"/>
        <v>3.2826187809107106</v>
      </c>
      <c r="Q270" s="101">
        <v>263.60000000000002</v>
      </c>
      <c r="R270" s="101">
        <v>237.5</v>
      </c>
      <c r="S270" s="15">
        <f t="shared" si="595"/>
        <v>250.55</v>
      </c>
      <c r="T270" s="15">
        <f t="shared" si="602"/>
        <v>18.455486988968907</v>
      </c>
      <c r="U270" s="15">
        <f t="shared" si="789"/>
        <v>13.83990606904541</v>
      </c>
      <c r="V270" s="58">
        <f t="shared" si="790"/>
        <v>4.7068128205494064</v>
      </c>
      <c r="W270" s="101">
        <v>283.89999999999998</v>
      </c>
      <c r="X270" s="101">
        <v>254.8</v>
      </c>
      <c r="Y270" s="15">
        <f t="shared" si="791"/>
        <v>269.35000000000002</v>
      </c>
      <c r="Z270" s="15">
        <f t="shared" si="792"/>
        <v>20.57680733252851</v>
      </c>
      <c r="AA270" s="15">
        <f t="shared" si="793"/>
        <v>14.503206542003049</v>
      </c>
      <c r="AB270" s="58">
        <f t="shared" si="794"/>
        <v>4.7771452160326495</v>
      </c>
      <c r="AG270" s="92" t="str">
        <f t="shared" si="603"/>
        <v>TGase-2</v>
      </c>
      <c r="AH270" s="84">
        <v>100</v>
      </c>
      <c r="AI270" s="23">
        <f t="shared" si="596"/>
        <v>101.20833240812384</v>
      </c>
      <c r="AJ270" s="23">
        <f t="shared" si="592"/>
        <v>105.93154022869041</v>
      </c>
      <c r="AK270" s="23">
        <f t="shared" si="591"/>
        <v>111.00848514322101</v>
      </c>
      <c r="AL270" s="23">
        <v>0</v>
      </c>
      <c r="AM270" s="23">
        <f t="shared" si="597"/>
        <v>1.9510423909822743</v>
      </c>
      <c r="AN270" s="23">
        <f t="shared" si="598"/>
        <v>2.6631394108016222</v>
      </c>
      <c r="AO270" s="23">
        <f t="shared" si="599"/>
        <v>2.6983056085432437</v>
      </c>
    </row>
    <row r="271" spans="1:51" x14ac:dyDescent="0.45">
      <c r="B271" s="2" t="s">
        <v>69</v>
      </c>
      <c r="C271" s="14" t="e">
        <f t="shared" si="624"/>
        <v>#DIV/0!</v>
      </c>
      <c r="D271" s="81" t="e">
        <f t="shared" si="625"/>
        <v>#DIV/0!</v>
      </c>
      <c r="E271" s="101"/>
      <c r="F271" s="101"/>
      <c r="G271" s="15" t="e">
        <f t="shared" si="601"/>
        <v>#DIV/0!</v>
      </c>
      <c r="H271" s="15" t="e">
        <f t="shared" si="593"/>
        <v>#DIV/0!</v>
      </c>
      <c r="I271" s="15" t="e">
        <f t="shared" si="785"/>
        <v>#DIV/0!</v>
      </c>
      <c r="J271" s="58" t="e">
        <f t="shared" si="786"/>
        <v>#DIV/0!</v>
      </c>
      <c r="K271" s="101"/>
      <c r="L271" s="101"/>
      <c r="M271" s="15" t="e">
        <f t="shared" si="594"/>
        <v>#DIV/0!</v>
      </c>
      <c r="N271" s="15" t="e">
        <f t="shared" si="600"/>
        <v>#DIV/0!</v>
      </c>
      <c r="O271" s="15" t="e">
        <f t="shared" si="787"/>
        <v>#DIV/0!</v>
      </c>
      <c r="P271" s="58" t="e">
        <f t="shared" si="788"/>
        <v>#DIV/0!</v>
      </c>
      <c r="Q271" s="101"/>
      <c r="R271" s="101"/>
      <c r="S271" s="15" t="e">
        <f t="shared" si="595"/>
        <v>#DIV/0!</v>
      </c>
      <c r="T271" s="15" t="e">
        <f t="shared" si="602"/>
        <v>#DIV/0!</v>
      </c>
      <c r="U271" s="15" t="e">
        <f t="shared" si="789"/>
        <v>#DIV/0!</v>
      </c>
      <c r="V271" s="58" t="e">
        <f t="shared" si="790"/>
        <v>#DIV/0!</v>
      </c>
      <c r="W271" s="101"/>
      <c r="X271" s="101"/>
      <c r="Y271" s="15" t="e">
        <f t="shared" si="791"/>
        <v>#DIV/0!</v>
      </c>
      <c r="Z271" s="15" t="e">
        <f t="shared" si="792"/>
        <v>#DIV/0!</v>
      </c>
      <c r="AA271" s="15" t="e">
        <f t="shared" si="793"/>
        <v>#DIV/0!</v>
      </c>
      <c r="AB271" s="58" t="e">
        <f t="shared" si="794"/>
        <v>#DIV/0!</v>
      </c>
      <c r="AG271" s="92" t="str">
        <f t="shared" si="603"/>
        <v>TGase-3 ( E )</v>
      </c>
      <c r="AH271" s="84">
        <v>100</v>
      </c>
      <c r="AI271" s="23" t="e">
        <f t="shared" si="596"/>
        <v>#DIV/0!</v>
      </c>
      <c r="AJ271" s="23" t="e">
        <f t="shared" si="592"/>
        <v>#DIV/0!</v>
      </c>
      <c r="AK271" s="23" t="e">
        <f t="shared" si="591"/>
        <v>#DIV/0!</v>
      </c>
      <c r="AL271" s="23">
        <v>0</v>
      </c>
      <c r="AM271" s="23" t="e">
        <f t="shared" si="597"/>
        <v>#DIV/0!</v>
      </c>
      <c r="AN271" s="23" t="e">
        <f t="shared" si="598"/>
        <v>#DIV/0!</v>
      </c>
      <c r="AO271" s="23" t="e">
        <f t="shared" si="599"/>
        <v>#DIV/0!</v>
      </c>
    </row>
    <row r="272" spans="1:51" x14ac:dyDescent="0.45">
      <c r="B272" s="2" t="s">
        <v>70</v>
      </c>
      <c r="C272" s="14" t="e">
        <f t="shared" si="624"/>
        <v>#DIV/0!</v>
      </c>
      <c r="D272" s="81" t="e">
        <f t="shared" si="625"/>
        <v>#DIV/0!</v>
      </c>
      <c r="E272" s="101"/>
      <c r="F272" s="101"/>
      <c r="G272" s="15" t="e">
        <f t="shared" si="601"/>
        <v>#DIV/0!</v>
      </c>
      <c r="H272" s="15" t="e">
        <f t="shared" si="593"/>
        <v>#DIV/0!</v>
      </c>
      <c r="I272" s="15" t="e">
        <f t="shared" si="785"/>
        <v>#DIV/0!</v>
      </c>
      <c r="J272" s="58" t="e">
        <f t="shared" si="786"/>
        <v>#DIV/0!</v>
      </c>
      <c r="K272" s="101"/>
      <c r="L272" s="101"/>
      <c r="M272" s="15" t="e">
        <f t="shared" si="594"/>
        <v>#DIV/0!</v>
      </c>
      <c r="N272" s="15" t="e">
        <f t="shared" si="600"/>
        <v>#DIV/0!</v>
      </c>
      <c r="O272" s="15" t="e">
        <f t="shared" si="787"/>
        <v>#DIV/0!</v>
      </c>
      <c r="P272" s="58" t="e">
        <f t="shared" si="788"/>
        <v>#DIV/0!</v>
      </c>
      <c r="Q272" s="101"/>
      <c r="R272" s="101"/>
      <c r="S272" s="15" t="e">
        <f t="shared" si="595"/>
        <v>#DIV/0!</v>
      </c>
      <c r="T272" s="15" t="e">
        <f t="shared" si="602"/>
        <v>#DIV/0!</v>
      </c>
      <c r="U272" s="15" t="e">
        <f t="shared" si="789"/>
        <v>#DIV/0!</v>
      </c>
      <c r="V272" s="58" t="e">
        <f t="shared" si="790"/>
        <v>#DIV/0!</v>
      </c>
      <c r="W272" s="101"/>
      <c r="X272" s="101"/>
      <c r="Y272" s="15" t="e">
        <f t="shared" si="791"/>
        <v>#DIV/0!</v>
      </c>
      <c r="Z272" s="15" t="e">
        <f t="shared" si="792"/>
        <v>#DIV/0!</v>
      </c>
      <c r="AA272" s="15" t="e">
        <f t="shared" si="793"/>
        <v>#DIV/0!</v>
      </c>
      <c r="AB272" s="58" t="e">
        <f t="shared" si="794"/>
        <v>#DIV/0!</v>
      </c>
      <c r="AG272" s="92" t="str">
        <f t="shared" si="603"/>
        <v>TGase-4 ( P )</v>
      </c>
      <c r="AH272" s="84">
        <v>100</v>
      </c>
      <c r="AI272" s="23" t="e">
        <f t="shared" si="596"/>
        <v>#DIV/0!</v>
      </c>
      <c r="AJ272" s="23" t="e">
        <f t="shared" si="592"/>
        <v>#DIV/0!</v>
      </c>
      <c r="AK272" s="23" t="e">
        <f t="shared" si="591"/>
        <v>#DIV/0!</v>
      </c>
      <c r="AL272" s="23">
        <v>0</v>
      </c>
      <c r="AM272" s="23" t="e">
        <f t="shared" si="597"/>
        <v>#DIV/0!</v>
      </c>
      <c r="AN272" s="23" t="e">
        <f t="shared" si="598"/>
        <v>#DIV/0!</v>
      </c>
      <c r="AO272" s="23" t="e">
        <f t="shared" si="599"/>
        <v>#DIV/0!</v>
      </c>
    </row>
    <row r="273" spans="1:51" x14ac:dyDescent="0.45">
      <c r="B273" s="22" t="s">
        <v>71</v>
      </c>
      <c r="C273" s="14">
        <f t="shared" si="624"/>
        <v>96.93</v>
      </c>
      <c r="D273" s="81">
        <f t="shared" si="625"/>
        <v>116.316</v>
      </c>
      <c r="E273" s="101">
        <v>239</v>
      </c>
      <c r="F273" s="101">
        <v>244</v>
      </c>
      <c r="G273" s="15">
        <f t="shared" si="601"/>
        <v>241.5</v>
      </c>
      <c r="H273" s="15">
        <f t="shared" si="593"/>
        <v>3.5355339059327378</v>
      </c>
      <c r="I273" s="15">
        <f t="shared" si="785"/>
        <v>13.540384041820969</v>
      </c>
      <c r="J273" s="58">
        <f t="shared" si="786"/>
        <v>0.95958690472588959</v>
      </c>
      <c r="K273" s="101">
        <v>253.9</v>
      </c>
      <c r="L273" s="101">
        <v>252.2</v>
      </c>
      <c r="M273" s="15">
        <f t="shared" si="594"/>
        <v>253.05</v>
      </c>
      <c r="N273" s="15">
        <f t="shared" si="600"/>
        <v>1.2020815280171429</v>
      </c>
      <c r="O273" s="15">
        <f t="shared" si="787"/>
        <v>13.96037248786722</v>
      </c>
      <c r="P273" s="58">
        <f t="shared" si="788"/>
        <v>0.30792275511149086</v>
      </c>
      <c r="Q273" s="101">
        <v>229.7</v>
      </c>
      <c r="R273" s="101">
        <v>230.4</v>
      </c>
      <c r="S273" s="15">
        <f t="shared" si="595"/>
        <v>230.05</v>
      </c>
      <c r="T273" s="15">
        <f t="shared" si="602"/>
        <v>0.49497474683059534</v>
      </c>
      <c r="U273" s="15">
        <f t="shared" si="789"/>
        <v>13.110758940656334</v>
      </c>
      <c r="V273" s="58">
        <f t="shared" si="790"/>
        <v>0.14387491289671064</v>
      </c>
      <c r="W273" s="101">
        <v>248.1</v>
      </c>
      <c r="X273" s="101">
        <v>241.3</v>
      </c>
      <c r="Y273" s="15">
        <f t="shared" si="791"/>
        <v>244.7</v>
      </c>
      <c r="Z273" s="15">
        <f t="shared" si="792"/>
        <v>4.808326112068511</v>
      </c>
      <c r="AA273" s="15">
        <f t="shared" si="793"/>
        <v>13.658037926437309</v>
      </c>
      <c r="AB273" s="58">
        <f t="shared" si="794"/>
        <v>1.280605480105689</v>
      </c>
      <c r="AG273" s="92" t="str">
        <f t="shared" si="603"/>
        <v>caveolin</v>
      </c>
      <c r="AH273" s="84">
        <v>100</v>
      </c>
      <c r="AI273" s="23">
        <f t="shared" si="596"/>
        <v>103.10174692792368</v>
      </c>
      <c r="AJ273" s="23">
        <f t="shared" si="592"/>
        <v>96.827083339455584</v>
      </c>
      <c r="AK273" s="23">
        <f t="shared" si="591"/>
        <v>100.8689109869628</v>
      </c>
      <c r="AL273" s="23">
        <v>0</v>
      </c>
      <c r="AM273" s="23">
        <f t="shared" si="597"/>
        <v>0.63375482991869025</v>
      </c>
      <c r="AN273" s="23">
        <f t="shared" si="598"/>
        <v>0.55173090881130016</v>
      </c>
      <c r="AO273" s="23">
        <f t="shared" si="599"/>
        <v>1.1200961924157893</v>
      </c>
    </row>
    <row r="274" spans="1:51" x14ac:dyDescent="0.45">
      <c r="B274" s="22"/>
      <c r="C274" s="14" t="e">
        <f t="shared" si="624"/>
        <v>#DIV/0!</v>
      </c>
      <c r="D274" s="81" t="e">
        <f t="shared" si="625"/>
        <v>#DIV/0!</v>
      </c>
      <c r="E274" s="101"/>
      <c r="F274" s="101"/>
      <c r="G274" s="15" t="e">
        <f t="shared" si="601"/>
        <v>#DIV/0!</v>
      </c>
      <c r="H274" s="15" t="e">
        <f t="shared" si="593"/>
        <v>#DIV/0!</v>
      </c>
      <c r="I274" s="15" t="e">
        <f t="shared" si="785"/>
        <v>#DIV/0!</v>
      </c>
      <c r="J274" s="58" t="e">
        <f t="shared" si="786"/>
        <v>#DIV/0!</v>
      </c>
      <c r="K274" s="101"/>
      <c r="L274" s="101"/>
      <c r="M274" s="15" t="e">
        <f t="shared" si="594"/>
        <v>#DIV/0!</v>
      </c>
      <c r="N274" s="15" t="e">
        <f t="shared" si="600"/>
        <v>#DIV/0!</v>
      </c>
      <c r="O274" s="15" t="e">
        <f t="shared" si="787"/>
        <v>#DIV/0!</v>
      </c>
      <c r="P274" s="58" t="e">
        <f t="shared" si="788"/>
        <v>#DIV/0!</v>
      </c>
      <c r="Q274" s="101"/>
      <c r="R274" s="101"/>
      <c r="S274" s="15" t="e">
        <f t="shared" si="595"/>
        <v>#DIV/0!</v>
      </c>
      <c r="T274" s="15" t="e">
        <f t="shared" si="602"/>
        <v>#DIV/0!</v>
      </c>
      <c r="U274" s="15" t="e">
        <f t="shared" si="789"/>
        <v>#DIV/0!</v>
      </c>
      <c r="V274" s="58" t="e">
        <f t="shared" si="790"/>
        <v>#DIV/0!</v>
      </c>
      <c r="W274" s="101"/>
      <c r="X274" s="101"/>
      <c r="Y274" s="15" t="e">
        <f t="shared" si="791"/>
        <v>#DIV/0!</v>
      </c>
      <c r="Z274" s="15" t="e">
        <f t="shared" si="792"/>
        <v>#DIV/0!</v>
      </c>
      <c r="AA274" s="15" t="e">
        <f t="shared" si="793"/>
        <v>#DIV/0!</v>
      </c>
      <c r="AB274" s="58" t="e">
        <f t="shared" si="794"/>
        <v>#DIV/0!</v>
      </c>
      <c r="AG274" s="92">
        <f t="shared" si="603"/>
        <v>0</v>
      </c>
      <c r="AH274" s="84">
        <v>100</v>
      </c>
      <c r="AI274" s="23" t="e">
        <f t="shared" si="596"/>
        <v>#DIV/0!</v>
      </c>
      <c r="AJ274" s="23" t="e">
        <f t="shared" si="592"/>
        <v>#DIV/0!</v>
      </c>
      <c r="AK274" s="23" t="e">
        <f t="shared" si="591"/>
        <v>#DIV/0!</v>
      </c>
      <c r="AL274" s="23">
        <v>0</v>
      </c>
      <c r="AM274" s="23" t="e">
        <f t="shared" si="597"/>
        <v>#DIV/0!</v>
      </c>
      <c r="AN274" s="23" t="e">
        <f t="shared" si="598"/>
        <v>#DIV/0!</v>
      </c>
      <c r="AO274" s="23" t="e">
        <f t="shared" si="599"/>
        <v>#DIV/0!</v>
      </c>
    </row>
    <row r="275" spans="1:51" x14ac:dyDescent="0.45">
      <c r="B275" s="22"/>
      <c r="C275" s="14" t="e">
        <f t="shared" si="624"/>
        <v>#DIV/0!</v>
      </c>
      <c r="D275" s="81" t="e">
        <f t="shared" si="625"/>
        <v>#DIV/0!</v>
      </c>
      <c r="E275" s="101"/>
      <c r="F275" s="101"/>
      <c r="G275" s="15" t="e">
        <f t="shared" si="601"/>
        <v>#DIV/0!</v>
      </c>
      <c r="H275" s="15" t="e">
        <f t="shared" si="593"/>
        <v>#DIV/0!</v>
      </c>
      <c r="I275" s="15" t="e">
        <f t="shared" si="785"/>
        <v>#DIV/0!</v>
      </c>
      <c r="J275" s="58" t="e">
        <f t="shared" si="786"/>
        <v>#DIV/0!</v>
      </c>
      <c r="K275" s="101"/>
      <c r="L275" s="101"/>
      <c r="M275" s="15" t="e">
        <f t="shared" si="594"/>
        <v>#DIV/0!</v>
      </c>
      <c r="N275" s="15" t="e">
        <f t="shared" si="600"/>
        <v>#DIV/0!</v>
      </c>
      <c r="O275" s="15" t="e">
        <f t="shared" si="787"/>
        <v>#DIV/0!</v>
      </c>
      <c r="P275" s="58" t="e">
        <f t="shared" si="788"/>
        <v>#DIV/0!</v>
      </c>
      <c r="Q275" s="101"/>
      <c r="R275" s="101"/>
      <c r="S275" s="15" t="e">
        <f t="shared" si="595"/>
        <v>#DIV/0!</v>
      </c>
      <c r="T275" s="15" t="e">
        <f t="shared" si="602"/>
        <v>#DIV/0!</v>
      </c>
      <c r="U275" s="15" t="e">
        <f t="shared" si="789"/>
        <v>#DIV/0!</v>
      </c>
      <c r="V275" s="58" t="e">
        <f t="shared" si="790"/>
        <v>#DIV/0!</v>
      </c>
      <c r="W275" s="101"/>
      <c r="X275" s="101"/>
      <c r="Y275" s="15" t="e">
        <f t="shared" si="791"/>
        <v>#DIV/0!</v>
      </c>
      <c r="Z275" s="15" t="e">
        <f t="shared" si="792"/>
        <v>#DIV/0!</v>
      </c>
      <c r="AA275" s="15" t="e">
        <f t="shared" si="793"/>
        <v>#DIV/0!</v>
      </c>
      <c r="AB275" s="58" t="e">
        <f t="shared" si="794"/>
        <v>#DIV/0!</v>
      </c>
      <c r="AG275" s="92">
        <f t="shared" si="603"/>
        <v>0</v>
      </c>
      <c r="AH275" s="84">
        <v>100</v>
      </c>
      <c r="AI275" s="23" t="e">
        <f t="shared" si="596"/>
        <v>#DIV/0!</v>
      </c>
      <c r="AJ275" s="23" t="e">
        <f t="shared" si="592"/>
        <v>#DIV/0!</v>
      </c>
      <c r="AK275" s="23" t="e">
        <f t="shared" si="591"/>
        <v>#DIV/0!</v>
      </c>
      <c r="AL275" s="23">
        <v>0</v>
      </c>
      <c r="AM275" s="23" t="e">
        <f t="shared" si="597"/>
        <v>#DIV/0!</v>
      </c>
      <c r="AN275" s="23" t="e">
        <f t="shared" si="598"/>
        <v>#DIV/0!</v>
      </c>
      <c r="AO275" s="23" t="e">
        <f t="shared" si="599"/>
        <v>#DIV/0!</v>
      </c>
    </row>
    <row r="276" spans="1:51" x14ac:dyDescent="0.45">
      <c r="C276" s="14">
        <f t="shared" si="624"/>
        <v>0</v>
      </c>
      <c r="D276" s="81">
        <f t="shared" si="625"/>
        <v>0</v>
      </c>
      <c r="E276" s="101"/>
      <c r="F276" s="101"/>
      <c r="J276" s="58"/>
      <c r="K276" s="101"/>
      <c r="L276" s="101"/>
      <c r="P276" s="58"/>
      <c r="Q276" s="101"/>
      <c r="R276" s="101"/>
      <c r="V276" s="58"/>
      <c r="W276" s="101"/>
      <c r="X276" s="101"/>
      <c r="AB276" s="58"/>
      <c r="AG276" s="92">
        <f t="shared" si="603"/>
        <v>0</v>
      </c>
      <c r="AH276" s="84">
        <v>100</v>
      </c>
      <c r="AI276" s="23" t="e">
        <f t="shared" ref="AI276:AI413" si="795">(O276/I276)*100</f>
        <v>#DIV/0!</v>
      </c>
      <c r="AJ276" s="23" t="e">
        <f t="shared" ref="AJ276:AJ413" si="796">(U276/I276)*100</f>
        <v>#DIV/0!</v>
      </c>
      <c r="AK276" s="23" t="e">
        <f t="shared" ref="AK276:AK413" si="797">(AA276/I276)*100</f>
        <v>#DIV/0!</v>
      </c>
      <c r="AL276" s="23">
        <v>0</v>
      </c>
      <c r="AM276" s="23">
        <f t="shared" ref="AM276:AM365" si="798">(J276+P276)/2</f>
        <v>0</v>
      </c>
      <c r="AN276" s="23">
        <f t="shared" ref="AN276:AN413" si="799">(J276+V276)/2</f>
        <v>0</v>
      </c>
      <c r="AO276" s="23">
        <f t="shared" ref="AO276:AO413" si="800">(J276+AB276)/2</f>
        <v>0</v>
      </c>
    </row>
    <row r="277" spans="1:51" x14ac:dyDescent="0.45">
      <c r="C277" s="14">
        <f t="shared" ref="C277:C344" si="801">(G277+M277+S277+Y277)/4*0.4</f>
        <v>0</v>
      </c>
      <c r="D277" s="81">
        <f t="shared" si="625"/>
        <v>0</v>
      </c>
      <c r="E277" s="101"/>
      <c r="F277" s="101"/>
      <c r="J277" s="58"/>
      <c r="K277" s="101"/>
      <c r="L277" s="101"/>
      <c r="P277" s="58"/>
      <c r="Q277" s="101"/>
      <c r="R277" s="101"/>
      <c r="V277" s="58"/>
      <c r="W277" s="101"/>
      <c r="X277" s="101"/>
      <c r="AB277" s="58"/>
      <c r="AG277" s="92">
        <f t="shared" ref="AG277:AG282" si="802">B277</f>
        <v>0</v>
      </c>
      <c r="AH277" s="84">
        <v>100</v>
      </c>
      <c r="AI277" s="23" t="e">
        <f t="shared" si="795"/>
        <v>#DIV/0!</v>
      </c>
      <c r="AJ277" s="23" t="e">
        <f t="shared" si="796"/>
        <v>#DIV/0!</v>
      </c>
      <c r="AK277" s="23" t="e">
        <f t="shared" si="797"/>
        <v>#DIV/0!</v>
      </c>
      <c r="AL277" s="23">
        <v>0</v>
      </c>
      <c r="AM277" s="23">
        <f t="shared" si="798"/>
        <v>0</v>
      </c>
      <c r="AN277" s="23">
        <f t="shared" si="799"/>
        <v>0</v>
      </c>
      <c r="AO277" s="23">
        <f t="shared" si="800"/>
        <v>0</v>
      </c>
    </row>
    <row r="278" spans="1:51" s="5" customFormat="1" x14ac:dyDescent="0.45">
      <c r="A278" s="50" t="s">
        <v>3</v>
      </c>
      <c r="B278" s="5" t="s">
        <v>345</v>
      </c>
      <c r="C278" s="52">
        <f>AVERAGE(C279:C281)</f>
        <v>153.345</v>
      </c>
      <c r="D278" s="52">
        <f t="shared" ref="D278:AO278" si="803">AVERAGE(D279:D281)</f>
        <v>184.01400000000001</v>
      </c>
      <c r="E278" s="52">
        <f t="shared" si="803"/>
        <v>363.39999999999992</v>
      </c>
      <c r="F278" s="52">
        <f t="shared" si="803"/>
        <v>382.76666666666665</v>
      </c>
      <c r="G278" s="52">
        <f t="shared" si="803"/>
        <v>373.08333333333331</v>
      </c>
      <c r="H278" s="52">
        <f t="shared" si="803"/>
        <v>13.694301328979464</v>
      </c>
      <c r="I278" s="52">
        <f t="shared" si="803"/>
        <v>16.691469903992687</v>
      </c>
      <c r="J278" s="52">
        <f t="shared" si="803"/>
        <v>2.1729414754588388</v>
      </c>
      <c r="K278" s="52">
        <f t="shared" si="803"/>
        <v>389.83333333333331</v>
      </c>
      <c r="L278" s="52">
        <f t="shared" si="803"/>
        <v>405.26666666666665</v>
      </c>
      <c r="M278" s="52">
        <f t="shared" si="803"/>
        <v>397.55</v>
      </c>
      <c r="N278" s="52">
        <f t="shared" si="803"/>
        <v>10.913014656312386</v>
      </c>
      <c r="O278" s="52">
        <f t="shared" si="803"/>
        <v>17.366611567206832</v>
      </c>
      <c r="P278" s="52">
        <f t="shared" si="803"/>
        <v>1.6717342139610356</v>
      </c>
      <c r="Q278" s="52">
        <f t="shared" si="803"/>
        <v>388.63333333333338</v>
      </c>
      <c r="R278" s="52">
        <f t="shared" si="803"/>
        <v>383.86666666666673</v>
      </c>
      <c r="S278" s="52">
        <f t="shared" si="803"/>
        <v>386.25</v>
      </c>
      <c r="T278" s="52">
        <f t="shared" si="803"/>
        <v>12.798632739476512</v>
      </c>
      <c r="U278" s="52">
        <f t="shared" si="803"/>
        <v>17.067573487102464</v>
      </c>
      <c r="V278" s="52">
        <f t="shared" si="803"/>
        <v>2.1500893119310471</v>
      </c>
      <c r="W278" s="52">
        <f t="shared" si="803"/>
        <v>367.5333333333333</v>
      </c>
      <c r="X278" s="52">
        <f t="shared" si="803"/>
        <v>385.59999999999997</v>
      </c>
      <c r="Y278" s="52">
        <f t="shared" si="803"/>
        <v>376.56666666666666</v>
      </c>
      <c r="Z278" s="52">
        <f t="shared" si="803"/>
        <v>16.263455967290593</v>
      </c>
      <c r="AA278" s="52">
        <f t="shared" si="803"/>
        <v>16.826217822845688</v>
      </c>
      <c r="AB278" s="52">
        <f t="shared" si="803"/>
        <v>2.7083243022544572</v>
      </c>
      <c r="AC278" s="52" t="e">
        <f t="shared" si="803"/>
        <v>#DIV/0!</v>
      </c>
      <c r="AD278" s="46" t="e">
        <f t="shared" si="803"/>
        <v>#DIV/0!</v>
      </c>
      <c r="AE278" s="46" t="e">
        <f t="shared" si="803"/>
        <v>#DIV/0!</v>
      </c>
      <c r="AF278" s="94"/>
      <c r="AG278" s="93" t="str">
        <f t="shared" si="802"/>
        <v>TNFα</v>
      </c>
      <c r="AH278" s="87">
        <f t="shared" si="803"/>
        <v>100</v>
      </c>
      <c r="AI278" s="52">
        <f t="shared" si="803"/>
        <v>103.91100079475075</v>
      </c>
      <c r="AJ278" s="52">
        <f t="shared" si="803"/>
        <v>102.2363294412158</v>
      </c>
      <c r="AK278" s="52">
        <f t="shared" si="803"/>
        <v>101.22647023844844</v>
      </c>
      <c r="AL278" s="52">
        <f t="shared" si="803"/>
        <v>0</v>
      </c>
      <c r="AM278" s="52">
        <f t="shared" si="803"/>
        <v>1.9223378447099373</v>
      </c>
      <c r="AN278" s="52">
        <f t="shared" si="803"/>
        <v>2.1615153936949434</v>
      </c>
      <c r="AO278" s="52">
        <f t="shared" si="803"/>
        <v>2.4406328888566482</v>
      </c>
      <c r="AQ278" s="47"/>
      <c r="AR278" s="52"/>
      <c r="AS278" s="52"/>
      <c r="AT278" s="52"/>
      <c r="AU278" s="52"/>
      <c r="AV278" s="52"/>
      <c r="AW278" s="52"/>
      <c r="AX278" s="52"/>
      <c r="AY278" s="52"/>
    </row>
    <row r="279" spans="1:51" outlineLevel="1" x14ac:dyDescent="0.45">
      <c r="A279" s="1"/>
      <c r="B279" s="2" t="s">
        <v>345</v>
      </c>
      <c r="C279" s="14">
        <f t="shared" si="801"/>
        <v>177.04</v>
      </c>
      <c r="D279" s="81">
        <f t="shared" si="625"/>
        <v>212.44799999999998</v>
      </c>
      <c r="E279" s="101">
        <v>429.4</v>
      </c>
      <c r="F279" s="101">
        <v>475.4</v>
      </c>
      <c r="G279" s="15">
        <f t="shared" ref="G279:G413" si="804">AVERAGE(E279:F279)</f>
        <v>452.4</v>
      </c>
      <c r="H279" s="15">
        <f t="shared" ref="H279:H413" si="805">STDEV(E279:F279)</f>
        <v>32.526911934581186</v>
      </c>
      <c r="I279" s="15">
        <f t="shared" si="785"/>
        <v>18.605805545581735</v>
      </c>
      <c r="J279" s="58">
        <f t="shared" si="786"/>
        <v>4.5925724417338714</v>
      </c>
      <c r="K279" s="101">
        <v>467.2</v>
      </c>
      <c r="L279" s="101">
        <v>467.2</v>
      </c>
      <c r="M279" s="15">
        <f t="shared" ref="M279:M413" si="806">AVERAGE(K279:L279)</f>
        <v>467.2</v>
      </c>
      <c r="N279" s="15">
        <f t="shared" ref="N279:N413" si="807">STDEV(K279:L279)</f>
        <v>0</v>
      </c>
      <c r="O279" s="15">
        <f t="shared" si="787"/>
        <v>18.999368410555125</v>
      </c>
      <c r="P279" s="58">
        <f t="shared" si="788"/>
        <v>0</v>
      </c>
      <c r="Q279" s="101">
        <v>440.6</v>
      </c>
      <c r="R279" s="101">
        <v>460.6</v>
      </c>
      <c r="S279" s="15">
        <f t="shared" ref="S279:S413" si="808">AVERAGE(Q279:R279)</f>
        <v>450.6</v>
      </c>
      <c r="T279" s="15">
        <f t="shared" ref="T279:T413" si="809">STDEV(Q279:R279)</f>
        <v>14.142135623730951</v>
      </c>
      <c r="U279" s="15">
        <f t="shared" si="789"/>
        <v>18.557370503387595</v>
      </c>
      <c r="V279" s="58">
        <f t="shared" si="790"/>
        <v>2.0326405277969517</v>
      </c>
      <c r="W279" s="101">
        <v>380.2</v>
      </c>
      <c r="X279" s="101">
        <v>420.2</v>
      </c>
      <c r="Y279" s="15">
        <f t="shared" si="791"/>
        <v>400.2</v>
      </c>
      <c r="Z279" s="15">
        <f t="shared" si="792"/>
        <v>28.284271247461902</v>
      </c>
      <c r="AA279" s="15">
        <f t="shared" si="793"/>
        <v>17.145728330986699</v>
      </c>
      <c r="AB279" s="58">
        <f t="shared" si="794"/>
        <v>4.7001842574287949</v>
      </c>
      <c r="AG279" s="92" t="str">
        <f t="shared" si="802"/>
        <v>TNFα</v>
      </c>
      <c r="AH279" s="84">
        <v>100</v>
      </c>
      <c r="AI279" s="23">
        <f t="shared" si="795"/>
        <v>102.11526915085301</v>
      </c>
      <c r="AJ279" s="23">
        <f t="shared" si="796"/>
        <v>99.739677800697862</v>
      </c>
      <c r="AK279" s="23">
        <f t="shared" si="797"/>
        <v>92.152571889359791</v>
      </c>
      <c r="AL279" s="23">
        <v>0</v>
      </c>
      <c r="AM279" s="23">
        <f t="shared" si="798"/>
        <v>2.2962862208669357</v>
      </c>
      <c r="AN279" s="23">
        <f t="shared" si="799"/>
        <v>3.3126064847654115</v>
      </c>
      <c r="AO279" s="23">
        <f t="shared" si="800"/>
        <v>4.6463783495813331</v>
      </c>
    </row>
    <row r="280" spans="1:51" outlineLevel="1" x14ac:dyDescent="0.45">
      <c r="B280" s="1" t="s">
        <v>346</v>
      </c>
      <c r="C280" s="14">
        <f t="shared" si="801"/>
        <v>115.38</v>
      </c>
      <c r="D280" s="81">
        <f t="shared" si="625"/>
        <v>138.45599999999999</v>
      </c>
      <c r="E280" s="101">
        <v>281.2</v>
      </c>
      <c r="F280" s="101">
        <v>292.7</v>
      </c>
      <c r="G280" s="15">
        <f t="shared" si="804"/>
        <v>286.95</v>
      </c>
      <c r="H280" s="15">
        <f t="shared" si="805"/>
        <v>8.1317279836452965</v>
      </c>
      <c r="I280" s="15">
        <f t="shared" si="785"/>
        <v>14.755405789065916</v>
      </c>
      <c r="J280" s="58">
        <f t="shared" si="786"/>
        <v>1.8503379092730006</v>
      </c>
      <c r="K280" s="101">
        <v>278.89999999999998</v>
      </c>
      <c r="L280" s="101">
        <v>284.2</v>
      </c>
      <c r="M280" s="15">
        <f t="shared" si="806"/>
        <v>281.54999999999995</v>
      </c>
      <c r="N280" s="15">
        <f t="shared" si="807"/>
        <v>3.74766594028871</v>
      </c>
      <c r="O280" s="15">
        <f t="shared" si="787"/>
        <v>14.571273108414376</v>
      </c>
      <c r="P280" s="58">
        <f t="shared" si="788"/>
        <v>0.87868259470178944</v>
      </c>
      <c r="Q280" s="101">
        <v>290.8</v>
      </c>
      <c r="R280" s="101">
        <v>277.8</v>
      </c>
      <c r="S280" s="15">
        <f t="shared" si="808"/>
        <v>284.3</v>
      </c>
      <c r="T280" s="15">
        <f t="shared" si="809"/>
        <v>9.1923881554251174</v>
      </c>
      <c r="U280" s="15">
        <f t="shared" si="789"/>
        <v>14.665333272721762</v>
      </c>
      <c r="V280" s="58">
        <f t="shared" si="790"/>
        <v>2.1146894666767104</v>
      </c>
      <c r="W280" s="101">
        <v>304.7</v>
      </c>
      <c r="X280" s="101">
        <v>297.3</v>
      </c>
      <c r="Y280" s="15">
        <f t="shared" si="791"/>
        <v>301</v>
      </c>
      <c r="Z280" s="15">
        <f t="shared" si="792"/>
        <v>5.232590180780436</v>
      </c>
      <c r="AA280" s="15">
        <f t="shared" si="793"/>
        <v>15.224059905294645</v>
      </c>
      <c r="AB280" s="58">
        <f t="shared" si="794"/>
        <v>1.1225224777647649</v>
      </c>
      <c r="AG280" s="92" t="str">
        <f t="shared" si="802"/>
        <v>TNFα-1</v>
      </c>
      <c r="AH280" s="84">
        <v>100</v>
      </c>
      <c r="AI280" s="23">
        <f t="shared" si="795"/>
        <v>98.752100191050076</v>
      </c>
      <c r="AJ280" s="23">
        <f t="shared" si="796"/>
        <v>99.38956259399589</v>
      </c>
      <c r="AK280" s="23">
        <f t="shared" si="797"/>
        <v>103.17615200102468</v>
      </c>
      <c r="AL280" s="23">
        <v>0</v>
      </c>
      <c r="AM280" s="23">
        <f t="shared" si="798"/>
        <v>1.3645102519873951</v>
      </c>
      <c r="AN280" s="23">
        <f t="shared" si="799"/>
        <v>1.9825136879748555</v>
      </c>
      <c r="AO280" s="23">
        <f t="shared" si="800"/>
        <v>1.4864301935188826</v>
      </c>
    </row>
    <row r="281" spans="1:51" x14ac:dyDescent="0.45">
      <c r="B281" s="1" t="s">
        <v>368</v>
      </c>
      <c r="C281" s="14">
        <f t="shared" si="801"/>
        <v>167.61500000000001</v>
      </c>
      <c r="D281" s="81">
        <f t="shared" si="625"/>
        <v>201.13800000000001</v>
      </c>
      <c r="E281" s="101">
        <v>379.6</v>
      </c>
      <c r="F281" s="101">
        <v>380.2</v>
      </c>
      <c r="G281" s="15">
        <f t="shared" si="804"/>
        <v>379.9</v>
      </c>
      <c r="H281" s="15">
        <f t="shared" si="805"/>
        <v>0.42426406871190442</v>
      </c>
      <c r="I281" s="15">
        <f t="shared" si="785"/>
        <v>16.713198377330414</v>
      </c>
      <c r="J281" s="58">
        <f t="shared" si="786"/>
        <v>7.5914075369644882E-2</v>
      </c>
      <c r="K281" s="101">
        <v>423.4</v>
      </c>
      <c r="L281" s="101">
        <v>464.4</v>
      </c>
      <c r="M281" s="15">
        <f t="shared" si="806"/>
        <v>443.9</v>
      </c>
      <c r="N281" s="15">
        <f t="shared" si="807"/>
        <v>28.991378028648448</v>
      </c>
      <c r="O281" s="15">
        <f t="shared" si="787"/>
        <v>18.529193182650992</v>
      </c>
      <c r="P281" s="58">
        <f t="shared" si="788"/>
        <v>4.1365200471813175</v>
      </c>
      <c r="Q281" s="101">
        <v>434.5</v>
      </c>
      <c r="R281" s="101">
        <v>413.2</v>
      </c>
      <c r="S281" s="15">
        <f t="shared" si="808"/>
        <v>423.85</v>
      </c>
      <c r="T281" s="15">
        <f t="shared" si="809"/>
        <v>15.06137443927347</v>
      </c>
      <c r="U281" s="15">
        <f t="shared" si="789"/>
        <v>17.980016685198041</v>
      </c>
      <c r="V281" s="58">
        <f t="shared" si="790"/>
        <v>2.3029379413194797</v>
      </c>
      <c r="W281" s="101">
        <v>417.7</v>
      </c>
      <c r="X281" s="101">
        <v>439.3</v>
      </c>
      <c r="Y281" s="15">
        <f t="shared" si="791"/>
        <v>428.5</v>
      </c>
      <c r="Z281" s="15">
        <f t="shared" si="792"/>
        <v>15.273506473629443</v>
      </c>
      <c r="AA281" s="15">
        <f t="shared" si="793"/>
        <v>18.10886523225572</v>
      </c>
      <c r="AB281" s="58">
        <f t="shared" si="794"/>
        <v>2.3022661715698129</v>
      </c>
      <c r="AG281" s="92" t="str">
        <f t="shared" si="802"/>
        <v>TNFα-2</v>
      </c>
      <c r="AH281" s="84">
        <v>100</v>
      </c>
      <c r="AI281" s="23">
        <f t="shared" si="795"/>
        <v>110.86563304234917</v>
      </c>
      <c r="AJ281" s="23">
        <f t="shared" si="796"/>
        <v>107.57974792895371</v>
      </c>
      <c r="AK281" s="23">
        <f t="shared" si="797"/>
        <v>108.35068682496087</v>
      </c>
      <c r="AL281" s="23">
        <v>0</v>
      </c>
      <c r="AM281" s="23">
        <f t="shared" si="798"/>
        <v>2.1062170612754811</v>
      </c>
      <c r="AN281" s="23">
        <f t="shared" si="799"/>
        <v>1.1894260083445622</v>
      </c>
      <c r="AO281" s="23">
        <f t="shared" si="800"/>
        <v>1.1890901234697289</v>
      </c>
    </row>
    <row r="282" spans="1:51" x14ac:dyDescent="0.45">
      <c r="B282" s="44" t="s">
        <v>17</v>
      </c>
      <c r="C282" s="58">
        <f t="shared" ref="C282:D282" si="810">AVERAGE(C283:C284)</f>
        <v>168.01750000000004</v>
      </c>
      <c r="D282" s="58">
        <f t="shared" si="810"/>
        <v>201.62100000000004</v>
      </c>
      <c r="E282" s="58">
        <f>AVERAGE(E283:E284)</f>
        <v>420.4</v>
      </c>
      <c r="F282" s="58">
        <f t="shared" ref="F282:AO282" si="811">AVERAGE(F283:F284)</f>
        <v>403.65000000000003</v>
      </c>
      <c r="G282" s="58">
        <f t="shared" si="811"/>
        <v>412.02500000000003</v>
      </c>
      <c r="H282" s="58">
        <f t="shared" si="811"/>
        <v>11.844038584874649</v>
      </c>
      <c r="I282" s="58">
        <f t="shared" si="811"/>
        <v>17.342770509920079</v>
      </c>
      <c r="J282" s="58">
        <f t="shared" si="811"/>
        <v>1.461520575139529</v>
      </c>
      <c r="K282" s="58">
        <f t="shared" si="811"/>
        <v>413.3</v>
      </c>
      <c r="L282" s="58">
        <f t="shared" si="811"/>
        <v>409.25</v>
      </c>
      <c r="M282" s="58">
        <f t="shared" si="811"/>
        <v>411.27499999999998</v>
      </c>
      <c r="N282" s="58">
        <f t="shared" si="811"/>
        <v>7.672108575874077</v>
      </c>
      <c r="O282" s="58">
        <f t="shared" si="811"/>
        <v>17.350727105562076</v>
      </c>
      <c r="P282" s="58">
        <f t="shared" si="811"/>
        <v>1.2136692152720863</v>
      </c>
      <c r="Q282" s="58">
        <f t="shared" si="811"/>
        <v>407.1</v>
      </c>
      <c r="R282" s="58">
        <f t="shared" si="811"/>
        <v>426.3</v>
      </c>
      <c r="S282" s="58">
        <f t="shared" si="811"/>
        <v>416.70000000000005</v>
      </c>
      <c r="T282" s="58">
        <f t="shared" si="811"/>
        <v>16.122034611053291</v>
      </c>
      <c r="U282" s="58">
        <f t="shared" si="811"/>
        <v>17.498185265601609</v>
      </c>
      <c r="V282" s="58">
        <f t="shared" si="811"/>
        <v>2.0245421095459326</v>
      </c>
      <c r="W282" s="58">
        <f t="shared" si="811"/>
        <v>437.4</v>
      </c>
      <c r="X282" s="58">
        <f t="shared" si="811"/>
        <v>442.95</v>
      </c>
      <c r="Y282" s="58">
        <f t="shared" si="811"/>
        <v>440.17500000000001</v>
      </c>
      <c r="Z282" s="58">
        <f t="shared" si="811"/>
        <v>9.1570328163658026</v>
      </c>
      <c r="AA282" s="58">
        <f t="shared" si="811"/>
        <v>18.144390812781779</v>
      </c>
      <c r="AB282" s="58">
        <f t="shared" si="811"/>
        <v>1.2949424068254234</v>
      </c>
      <c r="AC282" s="101" t="e">
        <f t="shared" si="811"/>
        <v>#DIV/0!</v>
      </c>
      <c r="AD282" s="25" t="e">
        <f t="shared" si="811"/>
        <v>#DIV/0!</v>
      </c>
      <c r="AE282" s="25" t="e">
        <f t="shared" si="811"/>
        <v>#DIV/0!</v>
      </c>
      <c r="AF282" s="110"/>
      <c r="AG282" s="92" t="str">
        <f t="shared" si="802"/>
        <v>IL-1</v>
      </c>
      <c r="AH282" s="89">
        <f t="shared" si="811"/>
        <v>100</v>
      </c>
      <c r="AI282" s="58">
        <f t="shared" si="811"/>
        <v>100.22879980645533</v>
      </c>
      <c r="AJ282" s="58">
        <f t="shared" si="811"/>
        <v>101.0581158253969</v>
      </c>
      <c r="AK282" s="58">
        <f t="shared" si="811"/>
        <v>104.84002981801945</v>
      </c>
      <c r="AL282" s="58">
        <f t="shared" si="811"/>
        <v>0</v>
      </c>
      <c r="AM282" s="58">
        <f t="shared" si="811"/>
        <v>1.3375948952058077</v>
      </c>
      <c r="AN282" s="58">
        <f t="shared" si="811"/>
        <v>1.7430313423427308</v>
      </c>
      <c r="AO282" s="58">
        <f t="shared" si="811"/>
        <v>1.3782314909824762</v>
      </c>
    </row>
    <row r="283" spans="1:51" x14ac:dyDescent="0.45">
      <c r="B283" s="2" t="s">
        <v>17</v>
      </c>
      <c r="C283" s="14">
        <f t="shared" si="801"/>
        <v>226.33000000000004</v>
      </c>
      <c r="D283" s="81">
        <f t="shared" si="625"/>
        <v>271.59600000000006</v>
      </c>
      <c r="E283" s="101">
        <v>575</v>
      </c>
      <c r="F283" s="101">
        <v>543.20000000000005</v>
      </c>
      <c r="G283" s="15">
        <f t="shared" si="804"/>
        <v>559.1</v>
      </c>
      <c r="H283" s="15">
        <f t="shared" si="805"/>
        <v>22.485995641732178</v>
      </c>
      <c r="I283" s="15">
        <f t="shared" si="785"/>
        <v>20.574304362480888</v>
      </c>
      <c r="J283" s="58">
        <f t="shared" si="786"/>
        <v>2.6216574066265181</v>
      </c>
      <c r="K283" s="101">
        <v>560.20000000000005</v>
      </c>
      <c r="L283" s="101">
        <v>545.29999999999995</v>
      </c>
      <c r="M283" s="15">
        <f t="shared" si="806"/>
        <v>552.75</v>
      </c>
      <c r="N283" s="15">
        <f t="shared" si="807"/>
        <v>10.535891039679623</v>
      </c>
      <c r="O283" s="15">
        <f t="shared" si="787"/>
        <v>20.419402537782538</v>
      </c>
      <c r="P283" s="58">
        <f t="shared" si="788"/>
        <v>1.2555595706939835</v>
      </c>
      <c r="Q283" s="101">
        <v>539.70000000000005</v>
      </c>
      <c r="R283" s="101">
        <v>581.70000000000005</v>
      </c>
      <c r="S283" s="15">
        <f t="shared" si="808"/>
        <v>560.70000000000005</v>
      </c>
      <c r="T283" s="15">
        <f t="shared" si="809"/>
        <v>29.698484809834994</v>
      </c>
      <c r="U283" s="15">
        <f t="shared" si="789"/>
        <v>20.613151141928785</v>
      </c>
      <c r="V283" s="58">
        <f t="shared" si="790"/>
        <v>3.4357242315528556</v>
      </c>
      <c r="W283" s="101">
        <v>581.5</v>
      </c>
      <c r="X283" s="101">
        <v>600</v>
      </c>
      <c r="Y283" s="15">
        <f t="shared" si="791"/>
        <v>590.75</v>
      </c>
      <c r="Z283" s="15">
        <f t="shared" si="792"/>
        <v>13.08147545195113</v>
      </c>
      <c r="AA283" s="15">
        <f t="shared" si="793"/>
        <v>21.329603840671773</v>
      </c>
      <c r="AB283" s="58">
        <f t="shared" si="794"/>
        <v>1.4274878343193294</v>
      </c>
      <c r="AG283" s="92" t="str">
        <f t="shared" ref="AG283:AG298" si="812">B283</f>
        <v>IL-1</v>
      </c>
      <c r="AH283" s="84">
        <v>100</v>
      </c>
      <c r="AI283" s="23">
        <f t="shared" si="795"/>
        <v>99.247110269347289</v>
      </c>
      <c r="AJ283" s="23">
        <f t="shared" si="796"/>
        <v>100.18881211614006</v>
      </c>
      <c r="AK283" s="23">
        <f t="shared" si="797"/>
        <v>103.67108148535142</v>
      </c>
      <c r="AL283" s="23">
        <v>0</v>
      </c>
      <c r="AM283" s="23">
        <f t="shared" si="798"/>
        <v>1.9386084886602508</v>
      </c>
      <c r="AN283" s="23">
        <f t="shared" si="799"/>
        <v>3.0286908190896868</v>
      </c>
      <c r="AO283" s="23">
        <f t="shared" si="800"/>
        <v>2.0245726204729237</v>
      </c>
    </row>
    <row r="284" spans="1:51" x14ac:dyDescent="0.45">
      <c r="B284" s="1" t="s">
        <v>373</v>
      </c>
      <c r="C284" s="14">
        <f t="shared" si="801"/>
        <v>109.70500000000003</v>
      </c>
      <c r="D284" s="81">
        <f t="shared" si="625"/>
        <v>131.64600000000002</v>
      </c>
      <c r="E284" s="101">
        <v>265.8</v>
      </c>
      <c r="F284" s="101">
        <v>264.10000000000002</v>
      </c>
      <c r="G284" s="15">
        <f t="shared" si="804"/>
        <v>264.95000000000005</v>
      </c>
      <c r="H284" s="15">
        <f t="shared" si="805"/>
        <v>1.2020815280171229</v>
      </c>
      <c r="I284" s="15">
        <f t="shared" si="785"/>
        <v>14.111236657359271</v>
      </c>
      <c r="J284" s="58">
        <f t="shared" si="786"/>
        <v>0.30138374365254011</v>
      </c>
      <c r="K284" s="101">
        <v>266.39999999999998</v>
      </c>
      <c r="L284" s="101">
        <v>273.2</v>
      </c>
      <c r="M284" s="15">
        <f t="shared" si="806"/>
        <v>269.79999999999995</v>
      </c>
      <c r="N284" s="15">
        <f t="shared" si="807"/>
        <v>4.8083261120685314</v>
      </c>
      <c r="O284" s="15">
        <f t="shared" si="787"/>
        <v>14.282051673341613</v>
      </c>
      <c r="P284" s="58">
        <f t="shared" si="788"/>
        <v>1.1717788598501888</v>
      </c>
      <c r="Q284" s="101">
        <v>274.5</v>
      </c>
      <c r="R284" s="101">
        <v>270.89999999999998</v>
      </c>
      <c r="S284" s="15">
        <f t="shared" si="808"/>
        <v>272.7</v>
      </c>
      <c r="T284" s="15">
        <f t="shared" si="809"/>
        <v>2.5455844122715874</v>
      </c>
      <c r="U284" s="15">
        <f t="shared" si="789"/>
        <v>14.383219389274432</v>
      </c>
      <c r="V284" s="58">
        <f t="shared" si="790"/>
        <v>0.61335998753900967</v>
      </c>
      <c r="W284" s="101">
        <v>293.3</v>
      </c>
      <c r="X284" s="101">
        <v>285.89999999999998</v>
      </c>
      <c r="Y284" s="15">
        <f t="shared" si="791"/>
        <v>289.60000000000002</v>
      </c>
      <c r="Z284" s="15">
        <f t="shared" si="792"/>
        <v>5.232590180780476</v>
      </c>
      <c r="AA284" s="15">
        <f t="shared" si="793"/>
        <v>14.959177784891789</v>
      </c>
      <c r="AB284" s="58">
        <f t="shared" si="794"/>
        <v>1.1623969793315172</v>
      </c>
      <c r="AG284" s="92" t="str">
        <f t="shared" si="812"/>
        <v>IL-1-1</v>
      </c>
      <c r="AH284" s="84">
        <v>100</v>
      </c>
      <c r="AI284" s="23">
        <f t="shared" si="795"/>
        <v>101.21048934356335</v>
      </c>
      <c r="AJ284" s="23">
        <f t="shared" si="796"/>
        <v>101.92741953465374</v>
      </c>
      <c r="AK284" s="23">
        <f t="shared" si="797"/>
        <v>106.00897815068745</v>
      </c>
      <c r="AL284" s="23">
        <v>0</v>
      </c>
      <c r="AM284" s="23">
        <f t="shared" si="798"/>
        <v>0.73658130175136449</v>
      </c>
      <c r="AN284" s="23">
        <f t="shared" si="799"/>
        <v>0.45737186559577492</v>
      </c>
      <c r="AO284" s="23">
        <f t="shared" si="800"/>
        <v>0.73189036149202868</v>
      </c>
    </row>
    <row r="285" spans="1:51" x14ac:dyDescent="0.45">
      <c r="B285" s="2" t="s">
        <v>75</v>
      </c>
      <c r="C285" s="14">
        <f t="shared" si="801"/>
        <v>207.27000000000004</v>
      </c>
      <c r="D285" s="81">
        <f t="shared" si="625"/>
        <v>248.72400000000005</v>
      </c>
      <c r="E285" s="101">
        <v>547</v>
      </c>
      <c r="F285" s="101">
        <v>593.70000000000005</v>
      </c>
      <c r="G285" s="15">
        <f t="shared" si="804"/>
        <v>570.35</v>
      </c>
      <c r="H285" s="15">
        <f t="shared" si="805"/>
        <v>33.0218866814118</v>
      </c>
      <c r="I285" s="15">
        <f t="shared" si="785"/>
        <v>21.118427971797523</v>
      </c>
      <c r="J285" s="58">
        <f t="shared" si="786"/>
        <v>3.6360022786909156</v>
      </c>
      <c r="K285" s="101">
        <v>487.6</v>
      </c>
      <c r="L285" s="101">
        <v>534</v>
      </c>
      <c r="M285" s="15">
        <f t="shared" si="806"/>
        <v>510.8</v>
      </c>
      <c r="N285" s="15">
        <f t="shared" si="807"/>
        <v>32.80975464705579</v>
      </c>
      <c r="O285" s="15">
        <f t="shared" si="787"/>
        <v>19.658026350577515</v>
      </c>
      <c r="P285" s="58">
        <f t="shared" si="788"/>
        <v>4.1586781614450281</v>
      </c>
      <c r="Q285" s="101">
        <v>506.9</v>
      </c>
      <c r="R285" s="101">
        <v>546.9</v>
      </c>
      <c r="S285" s="15">
        <f t="shared" si="808"/>
        <v>526.9</v>
      </c>
      <c r="T285" s="15">
        <f t="shared" si="809"/>
        <v>28.284271247461902</v>
      </c>
      <c r="U285" s="15">
        <f t="shared" si="789"/>
        <v>20.063349670481248</v>
      </c>
      <c r="V285" s="58">
        <f t="shared" si="790"/>
        <v>3.4536054306591235</v>
      </c>
      <c r="W285" s="101">
        <v>445.4</v>
      </c>
      <c r="X285" s="101">
        <v>483.9</v>
      </c>
      <c r="Y285" s="15">
        <f t="shared" si="791"/>
        <v>464.65</v>
      </c>
      <c r="Z285" s="15">
        <f t="shared" si="792"/>
        <v>27.223611075682079</v>
      </c>
      <c r="AA285" s="15">
        <f t="shared" si="793"/>
        <v>18.446896757991571</v>
      </c>
      <c r="AB285" s="58">
        <f t="shared" si="794"/>
        <v>3.9231291971529423</v>
      </c>
      <c r="AG285" s="92" t="str">
        <f t="shared" si="812"/>
        <v>IL-6</v>
      </c>
      <c r="AH285" s="84">
        <v>100</v>
      </c>
      <c r="AI285" s="23">
        <f t="shared" si="795"/>
        <v>93.084704869272031</v>
      </c>
      <c r="AJ285" s="23">
        <f t="shared" si="796"/>
        <v>95.003992235003125</v>
      </c>
      <c r="AK285" s="23">
        <f t="shared" si="797"/>
        <v>87.349762883043979</v>
      </c>
      <c r="AL285" s="23">
        <v>0</v>
      </c>
      <c r="AM285" s="23">
        <f t="shared" si="798"/>
        <v>3.8973402200679717</v>
      </c>
      <c r="AN285" s="23">
        <f t="shared" si="799"/>
        <v>3.5448038546750196</v>
      </c>
      <c r="AO285" s="23">
        <f t="shared" si="800"/>
        <v>3.7795657379219287</v>
      </c>
    </row>
    <row r="286" spans="1:51" x14ac:dyDescent="0.45">
      <c r="B286" s="2" t="s">
        <v>76</v>
      </c>
      <c r="C286" s="14">
        <f t="shared" si="801"/>
        <v>110.21500000000002</v>
      </c>
      <c r="D286" s="81">
        <f t="shared" si="625"/>
        <v>132.25800000000001</v>
      </c>
      <c r="E286" s="101">
        <v>279.8</v>
      </c>
      <c r="F286" s="101">
        <v>264.60000000000002</v>
      </c>
      <c r="G286" s="15">
        <f t="shared" si="804"/>
        <v>272.20000000000005</v>
      </c>
      <c r="H286" s="15">
        <f t="shared" si="805"/>
        <v>10.748023074035514</v>
      </c>
      <c r="I286" s="15">
        <f t="shared" si="785"/>
        <v>14.355173283523959</v>
      </c>
      <c r="J286" s="58">
        <f t="shared" si="786"/>
        <v>2.5746992628593821</v>
      </c>
      <c r="K286" s="101">
        <v>249.6</v>
      </c>
      <c r="L286" s="101">
        <v>245.9</v>
      </c>
      <c r="M286" s="15">
        <f t="shared" si="806"/>
        <v>247.75</v>
      </c>
      <c r="N286" s="15">
        <f t="shared" si="807"/>
        <v>2.616295090390218</v>
      </c>
      <c r="O286" s="15">
        <f t="shared" si="787"/>
        <v>13.476683568296764</v>
      </c>
      <c r="P286" s="58">
        <f t="shared" si="788"/>
        <v>0.71768690184836026</v>
      </c>
      <c r="Q286" s="101">
        <v>298.2</v>
      </c>
      <c r="R286" s="101">
        <v>293.89999999999998</v>
      </c>
      <c r="S286" s="15">
        <f t="shared" si="808"/>
        <v>296.04999999999995</v>
      </c>
      <c r="T286" s="15">
        <f t="shared" si="809"/>
        <v>3.0405591591021626</v>
      </c>
      <c r="U286" s="15">
        <f t="shared" si="789"/>
        <v>15.163146111542945</v>
      </c>
      <c r="V286" s="58">
        <f t="shared" si="790"/>
        <v>0.65904652402940656</v>
      </c>
      <c r="W286" s="101">
        <v>300.2</v>
      </c>
      <c r="X286" s="101">
        <v>272.10000000000002</v>
      </c>
      <c r="Y286" s="15">
        <f t="shared" si="791"/>
        <v>286.14999999999998</v>
      </c>
      <c r="Z286" s="15">
        <f t="shared" si="792"/>
        <v>19.86970055134196</v>
      </c>
      <c r="AA286" s="15">
        <f t="shared" si="793"/>
        <v>14.833104867154415</v>
      </c>
      <c r="AB286" s="58">
        <f t="shared" si="794"/>
        <v>4.4178241661691517</v>
      </c>
      <c r="AG286" s="92" t="str">
        <f t="shared" si="812"/>
        <v>IL-8</v>
      </c>
      <c r="AH286" s="84">
        <v>100</v>
      </c>
      <c r="AI286" s="23">
        <f t="shared" si="795"/>
        <v>93.880326639905661</v>
      </c>
      <c r="AJ286" s="23">
        <f t="shared" si="796"/>
        <v>105.628443572648</v>
      </c>
      <c r="AK286" s="23">
        <f t="shared" si="797"/>
        <v>103.32933343395443</v>
      </c>
      <c r="AL286" s="23">
        <v>0</v>
      </c>
      <c r="AM286" s="23">
        <f t="shared" si="798"/>
        <v>1.6461930823538711</v>
      </c>
      <c r="AN286" s="23">
        <f t="shared" si="799"/>
        <v>1.6168728934443943</v>
      </c>
      <c r="AO286" s="23">
        <f t="shared" si="800"/>
        <v>3.4962617145142669</v>
      </c>
    </row>
    <row r="287" spans="1:51" x14ac:dyDescent="0.45">
      <c r="B287" s="1" t="s">
        <v>120</v>
      </c>
      <c r="C287" s="14">
        <f t="shared" si="801"/>
        <v>116.82000000000001</v>
      </c>
      <c r="D287" s="81">
        <f t="shared" si="625"/>
        <v>140.184</v>
      </c>
      <c r="E287" s="101">
        <v>257.39999999999998</v>
      </c>
      <c r="F287" s="101">
        <v>247.4</v>
      </c>
      <c r="G287" s="15">
        <f t="shared" si="804"/>
        <v>252.39999999999998</v>
      </c>
      <c r="H287" s="15">
        <f t="shared" si="805"/>
        <v>7.0710678118654551</v>
      </c>
      <c r="I287" s="15">
        <f t="shared" si="785"/>
        <v>13.502147977266432</v>
      </c>
      <c r="J287" s="58">
        <f t="shared" si="786"/>
        <v>1.9208704069454634</v>
      </c>
      <c r="K287" s="101">
        <v>300</v>
      </c>
      <c r="L287" s="101">
        <v>284.10000000000002</v>
      </c>
      <c r="M287" s="15">
        <f t="shared" si="806"/>
        <v>292.05</v>
      </c>
      <c r="N287" s="15">
        <f t="shared" si="807"/>
        <v>11.242997820866089</v>
      </c>
      <c r="O287" s="15">
        <f t="shared" si="787"/>
        <v>14.898254931366964</v>
      </c>
      <c r="P287" s="58">
        <f t="shared" si="788"/>
        <v>2.5014008423280973</v>
      </c>
      <c r="Q287" s="101">
        <v>286.3</v>
      </c>
      <c r="R287" s="101">
        <v>320.2</v>
      </c>
      <c r="S287" s="15">
        <f t="shared" si="808"/>
        <v>303.25</v>
      </c>
      <c r="T287" s="15">
        <f t="shared" si="809"/>
        <v>23.970919882223946</v>
      </c>
      <c r="U287" s="15">
        <f t="shared" si="789"/>
        <v>15.269512107464339</v>
      </c>
      <c r="V287" s="58">
        <f t="shared" si="790"/>
        <v>5.0147498201105316</v>
      </c>
      <c r="W287" s="101">
        <v>307.3</v>
      </c>
      <c r="X287" s="101">
        <v>333.7</v>
      </c>
      <c r="Y287" s="15">
        <f t="shared" si="791"/>
        <v>320.5</v>
      </c>
      <c r="Z287" s="15">
        <f t="shared" si="792"/>
        <v>18.667619023324839</v>
      </c>
      <c r="AA287" s="15">
        <f t="shared" si="793"/>
        <v>15.824285133932591</v>
      </c>
      <c r="AB287" s="58">
        <f t="shared" si="794"/>
        <v>3.6604462864892113</v>
      </c>
      <c r="AG287" s="92" t="str">
        <f t="shared" si="812"/>
        <v>IL-10</v>
      </c>
      <c r="AH287" s="84">
        <v>100</v>
      </c>
      <c r="AI287" s="23">
        <f t="shared" si="795"/>
        <v>110.33988781970956</v>
      </c>
      <c r="AJ287" s="23">
        <f t="shared" si="796"/>
        <v>113.08950348621285</v>
      </c>
      <c r="AK287" s="23">
        <f t="shared" si="797"/>
        <v>117.19827956689515</v>
      </c>
      <c r="AL287" s="23">
        <v>0</v>
      </c>
      <c r="AM287" s="23">
        <f t="shared" si="798"/>
        <v>2.2111356246367802</v>
      </c>
      <c r="AN287" s="23">
        <f t="shared" si="799"/>
        <v>3.4678101135279977</v>
      </c>
      <c r="AO287" s="23">
        <f t="shared" si="800"/>
        <v>2.7906583467173371</v>
      </c>
    </row>
    <row r="288" spans="1:51" x14ac:dyDescent="0.45">
      <c r="B288" s="1" t="s">
        <v>121</v>
      </c>
      <c r="C288" s="14">
        <f t="shared" si="801"/>
        <v>113.41</v>
      </c>
      <c r="D288" s="81">
        <f t="shared" si="625"/>
        <v>136.09199999999998</v>
      </c>
      <c r="E288" s="101">
        <v>252</v>
      </c>
      <c r="F288" s="101">
        <v>252</v>
      </c>
      <c r="G288" s="15">
        <f t="shared" si="804"/>
        <v>252</v>
      </c>
      <c r="H288" s="15">
        <f t="shared" si="805"/>
        <v>0</v>
      </c>
      <c r="I288" s="15">
        <f t="shared" si="785"/>
        <v>13.5629642777676</v>
      </c>
      <c r="J288" s="58">
        <f t="shared" si="786"/>
        <v>0</v>
      </c>
      <c r="K288" s="101">
        <v>308.3</v>
      </c>
      <c r="L288" s="101">
        <v>340</v>
      </c>
      <c r="M288" s="15">
        <f t="shared" si="806"/>
        <v>324.14999999999998</v>
      </c>
      <c r="N288" s="15">
        <f t="shared" si="807"/>
        <v>22.415284963613548</v>
      </c>
      <c r="O288" s="15">
        <f t="shared" si="787"/>
        <v>16.003249669988904</v>
      </c>
      <c r="P288" s="58">
        <f t="shared" si="788"/>
        <v>4.2844259802534186</v>
      </c>
      <c r="Q288" s="101">
        <v>277.8</v>
      </c>
      <c r="R288" s="101">
        <v>288.3</v>
      </c>
      <c r="S288" s="15">
        <f t="shared" si="808"/>
        <v>283.05</v>
      </c>
      <c r="T288" s="15">
        <f t="shared" si="809"/>
        <v>7.4246212024587486</v>
      </c>
      <c r="U288" s="15">
        <f t="shared" si="789"/>
        <v>14.663014696848668</v>
      </c>
      <c r="V288" s="58">
        <f t="shared" si="790"/>
        <v>1.7119697679269206</v>
      </c>
      <c r="W288" s="101">
        <v>286</v>
      </c>
      <c r="X288" s="101">
        <v>263.8</v>
      </c>
      <c r="Y288" s="15">
        <f t="shared" si="791"/>
        <v>274.89999999999998</v>
      </c>
      <c r="Z288" s="15">
        <f t="shared" si="792"/>
        <v>15.697770542341347</v>
      </c>
      <c r="AA288" s="15">
        <f t="shared" si="793"/>
        <v>14.382419824215951</v>
      </c>
      <c r="AB288" s="58">
        <f t="shared" si="794"/>
        <v>3.7250290569884887</v>
      </c>
      <c r="AG288" s="92" t="str">
        <f t="shared" si="812"/>
        <v>IL-12</v>
      </c>
      <c r="AH288" s="84">
        <v>100</v>
      </c>
      <c r="AI288" s="23">
        <f t="shared" si="795"/>
        <v>117.99227176481928</v>
      </c>
      <c r="AJ288" s="23">
        <f t="shared" si="796"/>
        <v>108.11069318293693</v>
      </c>
      <c r="AK288" s="23">
        <f t="shared" si="797"/>
        <v>106.04186171743888</v>
      </c>
      <c r="AL288" s="23">
        <v>0</v>
      </c>
      <c r="AM288" s="23">
        <f t="shared" si="798"/>
        <v>2.1422129901267093</v>
      </c>
      <c r="AN288" s="23">
        <f t="shared" si="799"/>
        <v>0.85598488396346029</v>
      </c>
      <c r="AO288" s="23">
        <f t="shared" si="800"/>
        <v>1.8625145284942444</v>
      </c>
    </row>
    <row r="289" spans="1:51" x14ac:dyDescent="0.45">
      <c r="B289" s="5" t="s">
        <v>211</v>
      </c>
      <c r="C289" s="14">
        <f t="shared" si="801"/>
        <v>122.04000000000002</v>
      </c>
      <c r="D289" s="81">
        <f t="shared" ref="D289:D355" si="813">C289*1.2</f>
        <v>146.44800000000001</v>
      </c>
      <c r="E289" s="58">
        <f t="shared" ref="E289:G289" si="814">AVERAGE(E290:E291)</f>
        <v>347.65</v>
      </c>
      <c r="F289" s="58">
        <f t="shared" si="814"/>
        <v>338.05</v>
      </c>
      <c r="G289" s="58">
        <f t="shared" si="814"/>
        <v>342.85</v>
      </c>
      <c r="H289" s="58">
        <f t="shared" ref="H289" si="815">AVERAGE(H290:H291)</f>
        <v>6.7882250993908517</v>
      </c>
      <c r="I289" s="58">
        <f t="shared" ref="I289:J289" si="816">AVERAGE(I290:I291)</f>
        <v>15.966834789443762</v>
      </c>
      <c r="J289" s="58">
        <f t="shared" si="816"/>
        <v>1.1065718636014164</v>
      </c>
      <c r="K289" s="58">
        <f t="shared" ref="K289" si="817">AVERAGE(K290:K291)</f>
        <v>303.89999999999998</v>
      </c>
      <c r="L289" s="58">
        <f t="shared" ref="L289:M289" si="818">AVERAGE(L290:L291)</f>
        <v>283.10000000000002</v>
      </c>
      <c r="M289" s="58">
        <f t="shared" si="818"/>
        <v>293.5</v>
      </c>
      <c r="N289" s="58">
        <f t="shared" ref="N289" si="819">AVERAGE(N290:N291)</f>
        <v>14.707821048680188</v>
      </c>
      <c r="O289" s="58">
        <f t="shared" ref="O289" si="820">AVERAGE(O290:O291)</f>
        <v>14.762076371860697</v>
      </c>
      <c r="P289" s="58">
        <f t="shared" ref="P289" si="821">AVERAGE(P290:P291)</f>
        <v>3.7671306102708866</v>
      </c>
      <c r="Q289" s="58">
        <f t="shared" ref="Q289" si="822">AVERAGE(Q290:Q291)</f>
        <v>272.35000000000002</v>
      </c>
      <c r="R289" s="58">
        <f t="shared" ref="R289" si="823">AVERAGE(R290:R291)</f>
        <v>287.39999999999998</v>
      </c>
      <c r="S289" s="58">
        <f t="shared" ref="S289" si="824">AVERAGE(S290:S291)</f>
        <v>279.875</v>
      </c>
      <c r="T289" s="58">
        <f t="shared" ref="T289" si="825">AVERAGE(T290:T291)</f>
        <v>10.641957056857539</v>
      </c>
      <c r="U289" s="58">
        <f t="shared" ref="U289:V289" si="826">AVERAGE(U290:U291)</f>
        <v>14.242698360229518</v>
      </c>
      <c r="V289" s="58">
        <f t="shared" si="826"/>
        <v>2.8674455333724795</v>
      </c>
      <c r="W289" s="58">
        <f t="shared" ref="W289" si="827">AVERAGE(W290:W291)</f>
        <v>285.85000000000002</v>
      </c>
      <c r="X289" s="58">
        <f t="shared" ref="X289" si="828">AVERAGE(X290:X291)</f>
        <v>322.5</v>
      </c>
      <c r="Y289" s="58">
        <f t="shared" ref="Y289" si="829">AVERAGE(Y290:Y291)</f>
        <v>304.17500000000001</v>
      </c>
      <c r="Z289" s="58">
        <f t="shared" ref="Z289" si="830">AVERAGE(Z290:Z291)</f>
        <v>25.915463530486981</v>
      </c>
      <c r="AA289" s="58">
        <f t="shared" ref="AA289" si="831">AVERAGE(AA290:AA291)</f>
        <v>15.044640355767246</v>
      </c>
      <c r="AB289" s="58">
        <f t="shared" ref="AB289" si="832">AVERAGE(AB290:AB291)</f>
        <v>5.4483196594948904</v>
      </c>
      <c r="AC289" s="58" t="e">
        <f t="shared" ref="AC289" si="833">AVERAGE(AC290:AC291)</f>
        <v>#DIV/0!</v>
      </c>
      <c r="AD289" s="27"/>
      <c r="AE289" s="27"/>
      <c r="AF289" s="95"/>
      <c r="AG289" s="92" t="str">
        <f t="shared" si="812"/>
        <v>IL-28</v>
      </c>
      <c r="AH289" s="89">
        <f t="shared" ref="AH289:AI289" si="834">AVERAGE(AH290:AH291)</f>
        <v>100</v>
      </c>
      <c r="AI289" s="58">
        <f t="shared" si="834"/>
        <v>95.65725657607635</v>
      </c>
      <c r="AJ289" s="58">
        <f t="shared" ref="AJ289" si="835">AVERAGE(AJ290:AJ291)</f>
        <v>91.546492344835627</v>
      </c>
      <c r="AK289" s="58">
        <f t="shared" ref="AK289" si="836">AVERAGE(AK290:AK291)</f>
        <v>96.559319115142415</v>
      </c>
      <c r="AL289" s="58">
        <f t="shared" ref="AL289" si="837">AVERAGE(AL290:AL291)</f>
        <v>0</v>
      </c>
      <c r="AM289" s="58">
        <f t="shared" ref="AM289" si="838">AVERAGE(AM290:AM291)</f>
        <v>2.4368512369361515</v>
      </c>
      <c r="AN289" s="58">
        <f t="shared" ref="AN289" si="839">AVERAGE(AN290:AN291)</f>
        <v>1.9870086984869479</v>
      </c>
      <c r="AO289" s="58">
        <f t="shared" ref="AO289" si="840">AVERAGE(AO290:AO291)</f>
        <v>3.2774457615481536</v>
      </c>
    </row>
    <row r="290" spans="1:51" outlineLevel="1" x14ac:dyDescent="0.45">
      <c r="B290" s="1" t="s">
        <v>211</v>
      </c>
      <c r="C290" s="14">
        <f t="shared" si="801"/>
        <v>159.91</v>
      </c>
      <c r="D290" s="81">
        <f t="shared" si="813"/>
        <v>191.892</v>
      </c>
      <c r="E290" s="101">
        <v>495.9</v>
      </c>
      <c r="F290" s="101">
        <v>480</v>
      </c>
      <c r="G290" s="15">
        <f t="shared" si="804"/>
        <v>487.95</v>
      </c>
      <c r="H290" s="15">
        <f t="shared" si="805"/>
        <v>11.242997820866089</v>
      </c>
      <c r="I290" s="15">
        <f t="shared" si="785"/>
        <v>19.799090888220096</v>
      </c>
      <c r="J290" s="58">
        <f t="shared" si="786"/>
        <v>1.4239037026524919</v>
      </c>
      <c r="K290" s="101">
        <v>366.4</v>
      </c>
      <c r="L290" s="101">
        <v>356.7</v>
      </c>
      <c r="M290" s="15">
        <f t="shared" si="806"/>
        <v>361.54999999999995</v>
      </c>
      <c r="N290" s="15">
        <f t="shared" si="807"/>
        <v>6.8589357775095028</v>
      </c>
      <c r="O290" s="15">
        <f t="shared" si="787"/>
        <v>16.297361749682061</v>
      </c>
      <c r="P290" s="58">
        <f t="shared" si="788"/>
        <v>1.2829658667638795</v>
      </c>
      <c r="Q290" s="101">
        <v>352</v>
      </c>
      <c r="R290" s="101">
        <v>364.2</v>
      </c>
      <c r="S290" s="15">
        <f t="shared" si="808"/>
        <v>358.1</v>
      </c>
      <c r="T290" s="15">
        <f t="shared" si="809"/>
        <v>8.6267027304758717</v>
      </c>
      <c r="U290" s="15">
        <f t="shared" si="789"/>
        <v>16.191170433294808</v>
      </c>
      <c r="V290" s="58">
        <f t="shared" si="790"/>
        <v>1.6320325495226866</v>
      </c>
      <c r="W290" s="101">
        <v>367.9</v>
      </c>
      <c r="X290" s="101">
        <v>415.1</v>
      </c>
      <c r="Y290" s="15">
        <f t="shared" ref="Y290:Y413" si="841">AVERAGE(W290:X290)</f>
        <v>391.5</v>
      </c>
      <c r="Z290" s="15">
        <f t="shared" ref="Z290:Z413" si="842">STDEV(W290:X290)</f>
        <v>33.375440072005077</v>
      </c>
      <c r="AA290" s="15">
        <f t="shared" si="793"/>
        <v>17.191684036184469</v>
      </c>
      <c r="AB290" s="58">
        <f t="shared" si="794"/>
        <v>5.4952612982424647</v>
      </c>
      <c r="AG290" s="92" t="str">
        <f t="shared" si="812"/>
        <v>IL-28</v>
      </c>
      <c r="AH290" s="84">
        <v>100</v>
      </c>
      <c r="AI290" s="23">
        <f t="shared" si="795"/>
        <v>82.313687237925322</v>
      </c>
      <c r="AJ290" s="23">
        <f t="shared" si="796"/>
        <v>81.777342832079725</v>
      </c>
      <c r="AK290" s="23">
        <f t="shared" si="797"/>
        <v>86.830673858934802</v>
      </c>
      <c r="AL290" s="23">
        <v>0</v>
      </c>
      <c r="AM290" s="23">
        <f t="shared" si="798"/>
        <v>1.3534347847081856</v>
      </c>
      <c r="AN290" s="23">
        <f t="shared" si="799"/>
        <v>1.5279681260875893</v>
      </c>
      <c r="AO290" s="23">
        <f t="shared" si="800"/>
        <v>3.4595825004474783</v>
      </c>
    </row>
    <row r="291" spans="1:51" outlineLevel="1" x14ac:dyDescent="0.45">
      <c r="B291" s="1" t="s">
        <v>212</v>
      </c>
      <c r="C291" s="14">
        <f t="shared" si="801"/>
        <v>84.17</v>
      </c>
      <c r="D291" s="81">
        <f t="shared" si="813"/>
        <v>101.004</v>
      </c>
      <c r="E291" s="101">
        <v>199.4</v>
      </c>
      <c r="F291" s="101">
        <v>196.1</v>
      </c>
      <c r="G291" s="15">
        <f t="shared" si="804"/>
        <v>197.75</v>
      </c>
      <c r="H291" s="15">
        <f t="shared" si="805"/>
        <v>2.3334523779156151</v>
      </c>
      <c r="I291" s="15">
        <f t="shared" si="785"/>
        <v>12.134578690667427</v>
      </c>
      <c r="J291" s="58">
        <f t="shared" si="786"/>
        <v>0.7892400245503407</v>
      </c>
      <c r="K291" s="101">
        <v>241.4</v>
      </c>
      <c r="L291" s="101">
        <v>209.5</v>
      </c>
      <c r="M291" s="15">
        <f t="shared" si="806"/>
        <v>225.45</v>
      </c>
      <c r="N291" s="15">
        <f t="shared" si="807"/>
        <v>22.556706319850871</v>
      </c>
      <c r="O291" s="15">
        <f t="shared" si="787"/>
        <v>13.226790994039332</v>
      </c>
      <c r="P291" s="58">
        <f t="shared" si="788"/>
        <v>6.2512953537778939</v>
      </c>
      <c r="Q291" s="101">
        <v>192.7</v>
      </c>
      <c r="R291" s="101">
        <v>210.6</v>
      </c>
      <c r="S291" s="15">
        <f t="shared" si="808"/>
        <v>201.64999999999998</v>
      </c>
      <c r="T291" s="15">
        <f t="shared" si="809"/>
        <v>12.657211383239204</v>
      </c>
      <c r="U291" s="15">
        <f t="shared" si="789"/>
        <v>12.29422628716423</v>
      </c>
      <c r="V291" s="58">
        <f t="shared" si="790"/>
        <v>4.1028585172222725</v>
      </c>
      <c r="W291" s="101">
        <v>203.8</v>
      </c>
      <c r="X291" s="101">
        <v>229.9</v>
      </c>
      <c r="Y291" s="15">
        <f t="shared" si="841"/>
        <v>216.85000000000002</v>
      </c>
      <c r="Z291" s="15">
        <f t="shared" si="842"/>
        <v>18.455486988968886</v>
      </c>
      <c r="AA291" s="15">
        <f t="shared" si="793"/>
        <v>12.897596675350025</v>
      </c>
      <c r="AB291" s="58">
        <f t="shared" si="794"/>
        <v>5.4013780207473161</v>
      </c>
      <c r="AG291" s="92" t="str">
        <f t="shared" si="812"/>
        <v>IL-28-1</v>
      </c>
      <c r="AH291" s="84">
        <v>100</v>
      </c>
      <c r="AI291" s="23">
        <f t="shared" si="795"/>
        <v>109.00082591422738</v>
      </c>
      <c r="AJ291" s="23">
        <f t="shared" si="796"/>
        <v>101.31564185759154</v>
      </c>
      <c r="AK291" s="23">
        <f t="shared" si="797"/>
        <v>106.28796437135001</v>
      </c>
      <c r="AM291" s="23">
        <f t="shared" si="798"/>
        <v>3.5202676891641174</v>
      </c>
      <c r="AN291" s="23">
        <f t="shared" si="799"/>
        <v>2.4460492708863066</v>
      </c>
      <c r="AO291" s="23">
        <f t="shared" si="800"/>
        <v>3.0953090226488285</v>
      </c>
    </row>
    <row r="292" spans="1:51" x14ac:dyDescent="0.45">
      <c r="B292" s="3" t="s">
        <v>77</v>
      </c>
      <c r="C292" s="14">
        <f t="shared" si="801"/>
        <v>81.209999999999994</v>
      </c>
      <c r="D292" s="81">
        <f t="shared" si="813"/>
        <v>97.451999999999984</v>
      </c>
      <c r="E292" s="101">
        <v>195.8</v>
      </c>
      <c r="F292" s="101">
        <v>181.7</v>
      </c>
      <c r="G292" s="15">
        <f t="shared" si="804"/>
        <v>188.75</v>
      </c>
      <c r="H292" s="15">
        <f t="shared" si="805"/>
        <v>9.970205614730336</v>
      </c>
      <c r="I292" s="15">
        <f t="shared" si="785"/>
        <v>11.833173707843555</v>
      </c>
      <c r="J292" s="58">
        <f t="shared" si="786"/>
        <v>3.4989636696138615</v>
      </c>
      <c r="K292" s="101">
        <v>195.3</v>
      </c>
      <c r="L292" s="101">
        <v>217.4</v>
      </c>
      <c r="M292" s="15">
        <f t="shared" si="806"/>
        <v>206.35000000000002</v>
      </c>
      <c r="N292" s="15">
        <f t="shared" si="807"/>
        <v>15.627059864222696</v>
      </c>
      <c r="O292" s="15">
        <f t="shared" si="787"/>
        <v>12.554839704273409</v>
      </c>
      <c r="P292" s="58">
        <f t="shared" si="788"/>
        <v>4.8399434160753678</v>
      </c>
      <c r="Q292" s="101">
        <v>193.8</v>
      </c>
      <c r="R292" s="101">
        <v>220.6</v>
      </c>
      <c r="S292" s="15">
        <f t="shared" si="808"/>
        <v>207.2</v>
      </c>
      <c r="T292" s="15">
        <f t="shared" si="809"/>
        <v>18.950461735799461</v>
      </c>
      <c r="U292" s="15">
        <f t="shared" si="789"/>
        <v>12.588645677752631</v>
      </c>
      <c r="V292" s="58">
        <f t="shared" si="790"/>
        <v>5.8102494361258294</v>
      </c>
      <c r="W292" s="101">
        <v>200.7</v>
      </c>
      <c r="X292" s="101">
        <v>218.9</v>
      </c>
      <c r="Y292" s="15">
        <f t="shared" si="841"/>
        <v>209.8</v>
      </c>
      <c r="Z292" s="15">
        <f t="shared" si="842"/>
        <v>12.869343417595177</v>
      </c>
      <c r="AA292" s="15">
        <f t="shared" si="793"/>
        <v>12.691493213960287</v>
      </c>
      <c r="AB292" s="58">
        <f t="shared" si="794"/>
        <v>3.9180969399648129</v>
      </c>
      <c r="AG292" s="92" t="str">
        <f t="shared" si="812"/>
        <v>MMP-1</v>
      </c>
      <c r="AH292" s="84">
        <v>100</v>
      </c>
      <c r="AI292" s="23">
        <f t="shared" si="795"/>
        <v>106.09866815317265</v>
      </c>
      <c r="AJ292" s="23">
        <f t="shared" si="796"/>
        <v>106.38435628987948</v>
      </c>
      <c r="AK292" s="23">
        <f t="shared" si="797"/>
        <v>107.25350212300017</v>
      </c>
      <c r="AL292" s="23">
        <v>0</v>
      </c>
      <c r="AM292" s="23">
        <f t="shared" si="798"/>
        <v>4.1694535428446144</v>
      </c>
      <c r="AN292" s="23">
        <f t="shared" si="799"/>
        <v>4.6546065528698453</v>
      </c>
      <c r="AO292" s="23">
        <f t="shared" si="800"/>
        <v>3.7085303047893374</v>
      </c>
    </row>
    <row r="293" spans="1:51" s="5" customFormat="1" x14ac:dyDescent="0.45">
      <c r="A293" s="50"/>
      <c r="B293" s="5" t="s">
        <v>293</v>
      </c>
      <c r="C293" s="14">
        <f t="shared" si="801"/>
        <v>117.24750000000002</v>
      </c>
      <c r="D293" s="81">
        <f t="shared" si="813"/>
        <v>140.697</v>
      </c>
      <c r="E293" s="52">
        <f t="shared" ref="E293:AO293" si="843">AVERAGE(E294:E295)</f>
        <v>332.6</v>
      </c>
      <c r="F293" s="52">
        <f t="shared" si="843"/>
        <v>295.2</v>
      </c>
      <c r="G293" s="52">
        <f t="shared" si="843"/>
        <v>313.89999999999998</v>
      </c>
      <c r="H293" s="52">
        <f t="shared" si="843"/>
        <v>26.445793616376882</v>
      </c>
      <c r="I293" s="52">
        <f t="shared" si="843"/>
        <v>15.398382034042509</v>
      </c>
      <c r="J293" s="52">
        <f t="shared" si="843"/>
        <v>5.1453497145750866</v>
      </c>
      <c r="K293" s="52">
        <f t="shared" si="843"/>
        <v>287.89999999999998</v>
      </c>
      <c r="L293" s="52">
        <f t="shared" si="843"/>
        <v>309.7</v>
      </c>
      <c r="M293" s="52">
        <f t="shared" si="843"/>
        <v>298.8</v>
      </c>
      <c r="N293" s="52">
        <f t="shared" si="843"/>
        <v>15.414927829866745</v>
      </c>
      <c r="O293" s="52">
        <f t="shared" si="843"/>
        <v>14.997355731514759</v>
      </c>
      <c r="P293" s="52">
        <f t="shared" si="843"/>
        <v>3.360995523542806</v>
      </c>
      <c r="Q293" s="52">
        <f t="shared" si="843"/>
        <v>291.89999999999998</v>
      </c>
      <c r="R293" s="52">
        <f t="shared" si="843"/>
        <v>272.75</v>
      </c>
      <c r="S293" s="52">
        <f t="shared" si="843"/>
        <v>282.32500000000005</v>
      </c>
      <c r="T293" s="52">
        <f t="shared" si="843"/>
        <v>13.54109485972238</v>
      </c>
      <c r="U293" s="52">
        <f t="shared" si="843"/>
        <v>14.210995469090086</v>
      </c>
      <c r="V293" s="52">
        <f t="shared" si="843"/>
        <v>2.6062914980116565</v>
      </c>
      <c r="W293" s="52">
        <f t="shared" si="843"/>
        <v>276.10000000000002</v>
      </c>
      <c r="X293" s="52">
        <f t="shared" si="843"/>
        <v>278.8</v>
      </c>
      <c r="Y293" s="52">
        <f t="shared" si="843"/>
        <v>277.45</v>
      </c>
      <c r="Z293" s="52">
        <f t="shared" si="843"/>
        <v>8.7681240867131933</v>
      </c>
      <c r="AA293" s="52">
        <f t="shared" si="843"/>
        <v>14.13209130316986</v>
      </c>
      <c r="AB293" s="52">
        <f t="shared" si="843"/>
        <v>2.230725805760001</v>
      </c>
      <c r="AC293" s="52" t="e">
        <f t="shared" si="843"/>
        <v>#DIV/0!</v>
      </c>
      <c r="AD293" s="46"/>
      <c r="AE293" s="46" t="e">
        <f t="shared" si="843"/>
        <v>#DIV/0!</v>
      </c>
      <c r="AF293" s="94"/>
      <c r="AG293" s="92" t="str">
        <f t="shared" si="812"/>
        <v>MMP-2</v>
      </c>
      <c r="AH293" s="87">
        <f t="shared" si="843"/>
        <v>100</v>
      </c>
      <c r="AI293" s="52">
        <f t="shared" si="843"/>
        <v>98.047934353502541</v>
      </c>
      <c r="AJ293" s="52">
        <f t="shared" si="843"/>
        <v>91.382468540430153</v>
      </c>
      <c r="AK293" s="52">
        <f t="shared" si="843"/>
        <v>91.349167924719268</v>
      </c>
      <c r="AL293" s="52">
        <f t="shared" si="843"/>
        <v>0</v>
      </c>
      <c r="AM293" s="52">
        <f t="shared" si="843"/>
        <v>4.2531726190589465</v>
      </c>
      <c r="AN293" s="52">
        <f t="shared" si="843"/>
        <v>3.8758206062933716</v>
      </c>
      <c r="AO293" s="52">
        <f t="shared" si="843"/>
        <v>3.688037760167544</v>
      </c>
      <c r="AQ293" s="47"/>
      <c r="AR293" s="52"/>
      <c r="AS293" s="52"/>
      <c r="AT293" s="52"/>
      <c r="AU293" s="52"/>
      <c r="AV293" s="52"/>
      <c r="AW293" s="52"/>
      <c r="AX293" s="52"/>
      <c r="AY293" s="52"/>
    </row>
    <row r="294" spans="1:51" outlineLevel="1" x14ac:dyDescent="0.45">
      <c r="B294" s="3" t="s">
        <v>78</v>
      </c>
      <c r="C294" s="14">
        <f t="shared" si="801"/>
        <v>77.600000000000023</v>
      </c>
      <c r="D294" s="81">
        <f t="shared" si="813"/>
        <v>93.120000000000019</v>
      </c>
      <c r="E294" s="101">
        <v>223.2</v>
      </c>
      <c r="F294" s="101">
        <v>200.7</v>
      </c>
      <c r="G294" s="15">
        <f t="shared" si="804"/>
        <v>211.95</v>
      </c>
      <c r="H294" s="15">
        <f t="shared" si="805"/>
        <v>15.90990257669732</v>
      </c>
      <c r="I294" s="15">
        <f t="shared" si="785"/>
        <v>12.860404348231045</v>
      </c>
      <c r="J294" s="58">
        <f t="shared" si="786"/>
        <v>4.6993924985715765</v>
      </c>
      <c r="K294" s="101">
        <v>209.9</v>
      </c>
      <c r="L294" s="101">
        <v>227.4</v>
      </c>
      <c r="M294" s="15">
        <f t="shared" si="806"/>
        <v>218.65</v>
      </c>
      <c r="N294" s="15">
        <f t="shared" si="807"/>
        <v>12.374368670764582</v>
      </c>
      <c r="O294" s="15">
        <f t="shared" si="787"/>
        <v>13.118307817702709</v>
      </c>
      <c r="P294" s="58">
        <f t="shared" si="788"/>
        <v>3.5329116015385624</v>
      </c>
      <c r="Q294" s="101">
        <v>170.9</v>
      </c>
      <c r="R294" s="101">
        <v>166.2</v>
      </c>
      <c r="S294" s="15">
        <f t="shared" si="808"/>
        <v>168.55</v>
      </c>
      <c r="T294" s="15">
        <f t="shared" si="809"/>
        <v>3.3234018715767855</v>
      </c>
      <c r="U294" s="15">
        <f t="shared" si="789"/>
        <v>11.044908329180466</v>
      </c>
      <c r="V294" s="58">
        <f t="shared" si="790"/>
        <v>1.3530084407539307</v>
      </c>
      <c r="W294" s="101">
        <v>181.7</v>
      </c>
      <c r="X294" s="101">
        <v>172</v>
      </c>
      <c r="Y294" s="15">
        <f t="shared" si="841"/>
        <v>176.85</v>
      </c>
      <c r="Z294" s="15">
        <f t="shared" si="842"/>
        <v>6.8589357775095028</v>
      </c>
      <c r="AA294" s="15">
        <f t="shared" si="793"/>
        <v>11.414464507807626</v>
      </c>
      <c r="AB294" s="58">
        <f t="shared" si="794"/>
        <v>2.5984214644599897</v>
      </c>
      <c r="AG294" s="92" t="str">
        <f t="shared" si="812"/>
        <v>MMP-2</v>
      </c>
      <c r="AH294" s="84">
        <v>100</v>
      </c>
      <c r="AI294" s="23">
        <f t="shared" si="795"/>
        <v>102.00540715896804</v>
      </c>
      <c r="AJ294" s="23">
        <f t="shared" si="796"/>
        <v>85.883056474034575</v>
      </c>
      <c r="AK294" s="23">
        <f t="shared" si="797"/>
        <v>88.756653358085842</v>
      </c>
      <c r="AL294" s="23">
        <v>0</v>
      </c>
      <c r="AM294" s="23">
        <f t="shared" si="798"/>
        <v>4.116152050055069</v>
      </c>
      <c r="AN294" s="23">
        <f t="shared" si="799"/>
        <v>3.0262004696627534</v>
      </c>
      <c r="AO294" s="23">
        <f t="shared" si="800"/>
        <v>3.6489069815157831</v>
      </c>
    </row>
    <row r="295" spans="1:51" outlineLevel="1" x14ac:dyDescent="0.45">
      <c r="B295" s="3" t="s">
        <v>292</v>
      </c>
      <c r="C295" s="14">
        <f t="shared" si="801"/>
        <v>156.89500000000001</v>
      </c>
      <c r="D295" s="81">
        <f t="shared" si="813"/>
        <v>188.274</v>
      </c>
      <c r="E295" s="101">
        <v>442</v>
      </c>
      <c r="F295" s="101">
        <v>389.7</v>
      </c>
      <c r="G295" s="15">
        <f t="shared" si="804"/>
        <v>415.85</v>
      </c>
      <c r="H295" s="15">
        <f t="shared" si="805"/>
        <v>36.981684656056444</v>
      </c>
      <c r="I295" s="15">
        <f t="shared" si="785"/>
        <v>17.936359719853971</v>
      </c>
      <c r="J295" s="58">
        <f t="shared" si="786"/>
        <v>5.5913069305785976</v>
      </c>
      <c r="K295" s="101">
        <v>365.9</v>
      </c>
      <c r="L295" s="101">
        <v>392</v>
      </c>
      <c r="M295" s="15">
        <f t="shared" si="806"/>
        <v>378.95</v>
      </c>
      <c r="N295" s="15">
        <f t="shared" si="807"/>
        <v>18.455486988968907</v>
      </c>
      <c r="O295" s="15">
        <f t="shared" si="787"/>
        <v>16.876403645326807</v>
      </c>
      <c r="P295" s="58">
        <f t="shared" si="788"/>
        <v>3.1890794455470495</v>
      </c>
      <c r="Q295" s="101">
        <v>412.9</v>
      </c>
      <c r="R295" s="101">
        <v>379.3</v>
      </c>
      <c r="S295" s="15">
        <f t="shared" si="808"/>
        <v>396.1</v>
      </c>
      <c r="T295" s="15">
        <f t="shared" si="809"/>
        <v>23.758787847867975</v>
      </c>
      <c r="U295" s="15">
        <f t="shared" si="789"/>
        <v>17.377082608999707</v>
      </c>
      <c r="V295" s="58">
        <f t="shared" si="790"/>
        <v>3.8595745552693823</v>
      </c>
      <c r="W295" s="101">
        <v>370.5</v>
      </c>
      <c r="X295" s="101">
        <v>385.6</v>
      </c>
      <c r="Y295" s="15">
        <f t="shared" si="841"/>
        <v>378.05</v>
      </c>
      <c r="Z295" s="15">
        <f t="shared" si="842"/>
        <v>10.677312395916884</v>
      </c>
      <c r="AA295" s="15">
        <f t="shared" si="793"/>
        <v>16.849718098532094</v>
      </c>
      <c r="AB295" s="58">
        <f t="shared" si="794"/>
        <v>1.8630301470600124</v>
      </c>
      <c r="AG295" s="92" t="str">
        <f t="shared" si="812"/>
        <v>MMP-2-1</v>
      </c>
      <c r="AH295" s="84">
        <v>100</v>
      </c>
      <c r="AI295" s="23">
        <f t="shared" si="795"/>
        <v>94.090461548037055</v>
      </c>
      <c r="AJ295" s="23">
        <f t="shared" si="796"/>
        <v>96.881880606825732</v>
      </c>
      <c r="AK295" s="23">
        <f t="shared" si="797"/>
        <v>93.94168249135268</v>
      </c>
      <c r="AM295" s="23">
        <f t="shared" si="798"/>
        <v>4.390193188062824</v>
      </c>
      <c r="AN295" s="23">
        <f t="shared" si="799"/>
        <v>4.7254407429239897</v>
      </c>
      <c r="AO295" s="23">
        <f t="shared" si="800"/>
        <v>3.727168538819305</v>
      </c>
    </row>
    <row r="296" spans="1:51" x14ac:dyDescent="0.45">
      <c r="B296" s="3" t="s">
        <v>79</v>
      </c>
      <c r="C296" s="14">
        <f t="shared" si="801"/>
        <v>74.210000000000008</v>
      </c>
      <c r="D296" s="81">
        <f t="shared" si="813"/>
        <v>89.052000000000007</v>
      </c>
      <c r="E296" s="101">
        <v>198.9</v>
      </c>
      <c r="F296" s="101">
        <v>214.9</v>
      </c>
      <c r="G296" s="15">
        <f t="shared" si="804"/>
        <v>206.9</v>
      </c>
      <c r="H296" s="15">
        <f t="shared" si="805"/>
        <v>11.313708498984761</v>
      </c>
      <c r="I296" s="15">
        <f t="shared" si="785"/>
        <v>12.742605698992651</v>
      </c>
      <c r="J296" s="58">
        <f t="shared" si="786"/>
        <v>3.4251830014390077</v>
      </c>
      <c r="K296" s="101">
        <v>168.9</v>
      </c>
      <c r="L296" s="101">
        <v>168.7</v>
      </c>
      <c r="M296" s="15">
        <f t="shared" si="806"/>
        <v>168.8</v>
      </c>
      <c r="N296" s="15">
        <f t="shared" si="807"/>
        <v>0.14142135623732158</v>
      </c>
      <c r="O296" s="15">
        <f t="shared" si="787"/>
        <v>11.147824899952457</v>
      </c>
      <c r="P296" s="58">
        <f t="shared" si="788"/>
        <v>5.6882833672523107E-2</v>
      </c>
      <c r="Q296" s="101">
        <v>180.3</v>
      </c>
      <c r="R296" s="101">
        <v>183.8</v>
      </c>
      <c r="S296" s="15">
        <f t="shared" si="808"/>
        <v>182.05</v>
      </c>
      <c r="T296" s="15">
        <f t="shared" si="809"/>
        <v>2.4748737341529163</v>
      </c>
      <c r="U296" s="15">
        <f t="shared" si="789"/>
        <v>11.727062718345119</v>
      </c>
      <c r="V296" s="58">
        <f t="shared" si="790"/>
        <v>0.89578487693623365</v>
      </c>
      <c r="W296" s="101">
        <v>190.4</v>
      </c>
      <c r="X296" s="101">
        <v>178.3</v>
      </c>
      <c r="Y296" s="15">
        <f t="shared" si="841"/>
        <v>184.35000000000002</v>
      </c>
      <c r="Z296" s="15">
        <f t="shared" si="842"/>
        <v>8.5559920523572206</v>
      </c>
      <c r="AA296" s="15">
        <f t="shared" si="793"/>
        <v>11.824719869832013</v>
      </c>
      <c r="AB296" s="58">
        <f t="shared" si="794"/>
        <v>3.0141327667615765</v>
      </c>
      <c r="AG296" s="92" t="str">
        <f t="shared" si="812"/>
        <v>MMP-3</v>
      </c>
      <c r="AH296" s="84">
        <v>100</v>
      </c>
      <c r="AI296" s="23">
        <f t="shared" si="795"/>
        <v>87.484657088885143</v>
      </c>
      <c r="AJ296" s="23">
        <f t="shared" si="796"/>
        <v>92.030335045776269</v>
      </c>
      <c r="AK296" s="23">
        <f t="shared" si="797"/>
        <v>92.796717948879163</v>
      </c>
      <c r="AL296" s="23">
        <v>0</v>
      </c>
      <c r="AM296" s="23">
        <f t="shared" si="798"/>
        <v>1.7410329175557653</v>
      </c>
      <c r="AN296" s="23">
        <f t="shared" si="799"/>
        <v>2.1604839391876207</v>
      </c>
      <c r="AO296" s="23">
        <f t="shared" si="800"/>
        <v>3.2196578841002923</v>
      </c>
    </row>
    <row r="297" spans="1:51" x14ac:dyDescent="0.45">
      <c r="B297" s="3" t="s">
        <v>80</v>
      </c>
      <c r="C297" s="14">
        <f t="shared" si="801"/>
        <v>82.445000000000007</v>
      </c>
      <c r="D297" s="81">
        <f t="shared" si="813"/>
        <v>98.934000000000012</v>
      </c>
      <c r="E297" s="101">
        <v>188.6</v>
      </c>
      <c r="F297" s="101">
        <v>173.7</v>
      </c>
      <c r="G297" s="15">
        <f t="shared" si="804"/>
        <v>181.14999999999998</v>
      </c>
      <c r="H297" s="15">
        <f t="shared" si="805"/>
        <v>10.535891039679562</v>
      </c>
      <c r="I297" s="15">
        <f t="shared" si="785"/>
        <v>11.47532134626303</v>
      </c>
      <c r="J297" s="58">
        <f t="shared" si="786"/>
        <v>3.9235055407898352</v>
      </c>
      <c r="K297" s="101">
        <v>252.7</v>
      </c>
      <c r="L297" s="101">
        <v>232.7</v>
      </c>
      <c r="M297" s="15">
        <f t="shared" si="806"/>
        <v>242.7</v>
      </c>
      <c r="N297" s="15">
        <f t="shared" si="807"/>
        <v>14.142135623730951</v>
      </c>
      <c r="O297" s="15">
        <f t="shared" si="787"/>
        <v>13.900827313509076</v>
      </c>
      <c r="P297" s="58">
        <f t="shared" si="788"/>
        <v>3.5947372636318828</v>
      </c>
      <c r="Q297" s="101">
        <v>192.4</v>
      </c>
      <c r="R297" s="101">
        <v>206.2</v>
      </c>
      <c r="S297" s="15">
        <f t="shared" si="808"/>
        <v>199.3</v>
      </c>
      <c r="T297" s="15">
        <f t="shared" si="809"/>
        <v>9.7580735803743437</v>
      </c>
      <c r="U297" s="15">
        <f t="shared" si="789"/>
        <v>12.240629068801979</v>
      </c>
      <c r="V297" s="58">
        <f t="shared" si="790"/>
        <v>3.2049577871406116</v>
      </c>
      <c r="W297" s="101">
        <v>191.2</v>
      </c>
      <c r="X297" s="101">
        <v>211.4</v>
      </c>
      <c r="Y297" s="15">
        <f t="shared" si="841"/>
        <v>201.3</v>
      </c>
      <c r="Z297" s="15">
        <f t="shared" si="842"/>
        <v>14.283556979968273</v>
      </c>
      <c r="AA297" s="15">
        <f t="shared" si="793"/>
        <v>12.322053400306299</v>
      </c>
      <c r="AB297" s="58">
        <f t="shared" si="794"/>
        <v>4.5979984207827691</v>
      </c>
      <c r="AG297" s="92" t="str">
        <f t="shared" si="812"/>
        <v>MMP-9</v>
      </c>
      <c r="AH297" s="84">
        <v>100</v>
      </c>
      <c r="AI297" s="23">
        <f t="shared" si="795"/>
        <v>121.13671499086969</v>
      </c>
      <c r="AJ297" s="23">
        <f t="shared" si="796"/>
        <v>106.6691615811541</v>
      </c>
      <c r="AK297" s="23">
        <f t="shared" si="797"/>
        <v>107.37872194157778</v>
      </c>
      <c r="AL297" s="23">
        <v>0</v>
      </c>
      <c r="AM297" s="23">
        <f t="shared" si="798"/>
        <v>3.7591214022108588</v>
      </c>
      <c r="AN297" s="23">
        <f t="shared" si="799"/>
        <v>3.5642316639652236</v>
      </c>
      <c r="AO297" s="23">
        <f t="shared" si="800"/>
        <v>4.2607519807863019</v>
      </c>
    </row>
    <row r="298" spans="1:51" x14ac:dyDescent="0.45">
      <c r="B298" s="3" t="s">
        <v>81</v>
      </c>
      <c r="C298" s="14">
        <f t="shared" si="801"/>
        <v>86.33</v>
      </c>
      <c r="D298" s="81">
        <f t="shared" si="813"/>
        <v>103.59599999999999</v>
      </c>
      <c r="E298" s="101">
        <v>206.6</v>
      </c>
      <c r="F298" s="101">
        <v>212.9</v>
      </c>
      <c r="G298" s="15">
        <f t="shared" si="804"/>
        <v>209.75</v>
      </c>
      <c r="H298" s="15">
        <f t="shared" si="805"/>
        <v>4.4547727214752575</v>
      </c>
      <c r="I298" s="15">
        <f t="shared" si="785"/>
        <v>12.567895607459509</v>
      </c>
      <c r="J298" s="58">
        <f t="shared" si="786"/>
        <v>1.4003615457498984</v>
      </c>
      <c r="K298" s="101">
        <v>240</v>
      </c>
      <c r="L298" s="101">
        <v>237.6</v>
      </c>
      <c r="M298" s="15">
        <f t="shared" si="806"/>
        <v>238.8</v>
      </c>
      <c r="N298" s="15">
        <f t="shared" si="807"/>
        <v>1.697056274847718</v>
      </c>
      <c r="O298" s="15">
        <f t="shared" si="787"/>
        <v>13.674867458224229</v>
      </c>
      <c r="P298" s="58">
        <f t="shared" si="788"/>
        <v>0.45272869293302004</v>
      </c>
      <c r="Q298" s="101">
        <v>215.2</v>
      </c>
      <c r="R298" s="101">
        <v>205.4</v>
      </c>
      <c r="S298" s="15">
        <f t="shared" si="808"/>
        <v>210.3</v>
      </c>
      <c r="T298" s="15">
        <f t="shared" si="809"/>
        <v>6.9296464556281538</v>
      </c>
      <c r="U298" s="15">
        <f t="shared" si="789"/>
        <v>12.589757741910685</v>
      </c>
      <c r="V298" s="58">
        <f t="shared" si="790"/>
        <v>2.1625966411098605</v>
      </c>
      <c r="W298" s="101">
        <v>203.9</v>
      </c>
      <c r="X298" s="101">
        <v>205</v>
      </c>
      <c r="Y298" s="15">
        <f t="shared" si="841"/>
        <v>204.45</v>
      </c>
      <c r="Z298" s="15">
        <f t="shared" si="842"/>
        <v>0.7778174593051983</v>
      </c>
      <c r="AA298" s="15">
        <f t="shared" si="793"/>
        <v>12.355241802571085</v>
      </c>
      <c r="AB298" s="58">
        <f t="shared" si="794"/>
        <v>0.25444447497136163</v>
      </c>
      <c r="AG298" s="92" t="str">
        <f t="shared" si="812"/>
        <v>MMP-10</v>
      </c>
      <c r="AH298" s="84">
        <v>100</v>
      </c>
      <c r="AI298" s="23">
        <f t="shared" si="795"/>
        <v>108.80793320806781</v>
      </c>
      <c r="AJ298" s="23">
        <f t="shared" si="796"/>
        <v>100.17395222823302</v>
      </c>
      <c r="AK298" s="23">
        <f t="shared" si="797"/>
        <v>98.307960126895026</v>
      </c>
      <c r="AL298" s="23">
        <v>0</v>
      </c>
      <c r="AM298" s="23">
        <f t="shared" si="798"/>
        <v>0.92654511934145922</v>
      </c>
      <c r="AN298" s="23">
        <f t="shared" si="799"/>
        <v>1.7814790934298794</v>
      </c>
      <c r="AO298" s="23">
        <f t="shared" si="800"/>
        <v>0.82740301036063002</v>
      </c>
    </row>
    <row r="299" spans="1:51" x14ac:dyDescent="0.45">
      <c r="B299" s="3" t="s">
        <v>321</v>
      </c>
      <c r="C299" s="14">
        <f t="shared" si="801"/>
        <v>107.51500000000001</v>
      </c>
      <c r="D299" s="81">
        <f t="shared" si="813"/>
        <v>129.018</v>
      </c>
      <c r="E299" s="101">
        <v>255.5</v>
      </c>
      <c r="F299" s="101">
        <v>270.89999999999998</v>
      </c>
      <c r="G299" s="15">
        <f t="shared" ref="G299" si="844">AVERAGE(E299:F299)</f>
        <v>263.2</v>
      </c>
      <c r="H299" s="15">
        <f t="shared" ref="H299" si="845">STDEV(E299:F299)</f>
        <v>10.889444430272816</v>
      </c>
      <c r="I299" s="15">
        <f t="shared" ref="I299" si="846">SQRT((G299-D299*0.5))</f>
        <v>14.095779510193822</v>
      </c>
      <c r="J299" s="58">
        <f t="shared" ref="J299" si="847">(SQRT(G299-D299*0.5+H299)-I299)/I299*100</f>
        <v>2.7037451577695557</v>
      </c>
      <c r="K299" s="101">
        <v>251.6</v>
      </c>
      <c r="L299" s="101">
        <v>274.89999999999998</v>
      </c>
      <c r="M299" s="15">
        <f t="shared" ref="M299" si="848">AVERAGE(K299:L299)</f>
        <v>263.25</v>
      </c>
      <c r="N299" s="15">
        <f t="shared" ref="N299" si="849">STDEV(K299:L299)</f>
        <v>16.475588001646546</v>
      </c>
      <c r="O299" s="15">
        <f t="shared" ref="O299" si="850">SQRT((M299-D299*0.5))</f>
        <v>14.097552979152091</v>
      </c>
      <c r="P299" s="58">
        <f t="shared" ref="P299" si="851">(SQRT(M299-D299*0.5+N299)-O299)/O299*100</f>
        <v>4.0624713435541224</v>
      </c>
      <c r="Q299" s="101">
        <v>306.8</v>
      </c>
      <c r="R299" s="101">
        <v>278.39999999999998</v>
      </c>
      <c r="S299" s="15">
        <f t="shared" ref="S299" si="852">AVERAGE(Q299:R299)</f>
        <v>292.60000000000002</v>
      </c>
      <c r="T299" s="15">
        <f t="shared" ref="T299" si="853">STDEV(Q299:R299)</f>
        <v>20.081832585697974</v>
      </c>
      <c r="U299" s="15">
        <f t="shared" ref="U299" si="854">SQRT((S299-D299*0.5))</f>
        <v>15.102681881043512</v>
      </c>
      <c r="V299" s="58">
        <f t="shared" ref="V299" si="855">(SQRT(S299-D299*0.5+T299)-U299)/U299*100</f>
        <v>4.30930318512792</v>
      </c>
      <c r="W299" s="101">
        <v>252</v>
      </c>
      <c r="X299" s="101">
        <v>260.2</v>
      </c>
      <c r="Y299" s="15">
        <f t="shared" ref="Y299" si="856">AVERAGE(W299:X299)</f>
        <v>256.10000000000002</v>
      </c>
      <c r="Z299" s="15">
        <f t="shared" ref="Z299" si="857">STDEV(W299:X299)</f>
        <v>5.7982756057296818</v>
      </c>
      <c r="AA299" s="15">
        <f t="shared" ref="AA299" si="858">SQRT((Y299-D299*0.5))</f>
        <v>13.841640076233741</v>
      </c>
      <c r="AB299" s="58">
        <f t="shared" ref="AB299" si="859">(SQRT(Y299-D299*0.5+Z299)-AA299)/AA299*100</f>
        <v>1.5019123147685014</v>
      </c>
      <c r="AG299" s="92" t="str">
        <f t="shared" ref="AG299" si="860">B299</f>
        <v>MMP-12</v>
      </c>
      <c r="AH299" s="84">
        <v>100</v>
      </c>
      <c r="AI299" s="23">
        <f t="shared" ref="AI299" si="861">(O299/I299)*100</f>
        <v>100.01258156001225</v>
      </c>
      <c r="AJ299" s="23">
        <f t="shared" ref="AJ299" si="862">(U299/I299)*100</f>
        <v>107.14328973521128</v>
      </c>
      <c r="AK299" s="23">
        <f t="shared" ref="AK299" si="863">(AA299/I299)*100</f>
        <v>98.197052998904439</v>
      </c>
      <c r="AL299" s="23">
        <v>0</v>
      </c>
      <c r="AM299" s="23">
        <f t="shared" ref="AM299" si="864">(J299+P299)/2</f>
        <v>3.3831082506618388</v>
      </c>
      <c r="AN299" s="23">
        <f t="shared" ref="AN299" si="865">(J299+V299)/2</f>
        <v>3.5065241714487376</v>
      </c>
      <c r="AO299" s="23">
        <f t="shared" ref="AO299" si="866">(J299+AB299)/2</f>
        <v>2.1028287362690286</v>
      </c>
    </row>
    <row r="300" spans="1:51" x14ac:dyDescent="0.45">
      <c r="B300" s="3" t="s">
        <v>82</v>
      </c>
      <c r="C300" s="14">
        <f t="shared" si="801"/>
        <v>199.23500000000001</v>
      </c>
      <c r="D300" s="81">
        <f t="shared" si="813"/>
        <v>239.08199999999999</v>
      </c>
      <c r="E300" s="101">
        <v>445.2</v>
      </c>
      <c r="F300" s="101">
        <v>435.2</v>
      </c>
      <c r="G300" s="15">
        <f t="shared" si="804"/>
        <v>440.2</v>
      </c>
      <c r="H300" s="15">
        <f t="shared" si="805"/>
        <v>7.0710678118654755</v>
      </c>
      <c r="I300" s="15">
        <f t="shared" si="785"/>
        <v>17.906953956494107</v>
      </c>
      <c r="J300" s="58">
        <f t="shared" si="786"/>
        <v>1.0965713684410956</v>
      </c>
      <c r="K300" s="101">
        <v>488.5</v>
      </c>
      <c r="L300" s="101">
        <v>442.7</v>
      </c>
      <c r="M300" s="15">
        <f t="shared" si="806"/>
        <v>465.6</v>
      </c>
      <c r="N300" s="15">
        <f t="shared" si="807"/>
        <v>32.385490578343884</v>
      </c>
      <c r="O300" s="15">
        <f t="shared" si="787"/>
        <v>18.60266109996094</v>
      </c>
      <c r="P300" s="58">
        <f t="shared" si="788"/>
        <v>4.5745535890004252</v>
      </c>
      <c r="Q300" s="101">
        <v>566.70000000000005</v>
      </c>
      <c r="R300" s="101">
        <v>617.9</v>
      </c>
      <c r="S300" s="15">
        <f t="shared" si="808"/>
        <v>592.29999999999995</v>
      </c>
      <c r="T300" s="15">
        <f t="shared" si="809"/>
        <v>36.203867196751183</v>
      </c>
      <c r="U300" s="15">
        <f t="shared" si="789"/>
        <v>21.7430218690963</v>
      </c>
      <c r="V300" s="58">
        <f t="shared" si="790"/>
        <v>3.7583714208978014</v>
      </c>
      <c r="W300" s="101">
        <v>506.7</v>
      </c>
      <c r="X300" s="101">
        <v>481.8</v>
      </c>
      <c r="Y300" s="15">
        <f t="shared" si="841"/>
        <v>494.25</v>
      </c>
      <c r="Z300" s="15">
        <f t="shared" si="842"/>
        <v>17.606958851545016</v>
      </c>
      <c r="AA300" s="15">
        <f t="shared" si="793"/>
        <v>19.357401685143593</v>
      </c>
      <c r="AB300" s="58">
        <f t="shared" si="794"/>
        <v>2.3224488190590322</v>
      </c>
      <c r="AG300" s="92" t="str">
        <f t="shared" ref="AG300:AG305" si="867">B300</f>
        <v>cathepsin C</v>
      </c>
      <c r="AH300" s="84">
        <v>100</v>
      </c>
      <c r="AI300" s="23">
        <f t="shared" si="795"/>
        <v>103.885122758215</v>
      </c>
      <c r="AJ300" s="23">
        <f t="shared" si="796"/>
        <v>121.42222469506608</v>
      </c>
      <c r="AK300" s="23">
        <f t="shared" si="797"/>
        <v>108.09991320787123</v>
      </c>
      <c r="AL300" s="23">
        <v>0</v>
      </c>
      <c r="AM300" s="23">
        <f t="shared" si="798"/>
        <v>2.8355624787207603</v>
      </c>
      <c r="AN300" s="23">
        <f t="shared" si="799"/>
        <v>2.4274713946694484</v>
      </c>
      <c r="AO300" s="23">
        <f t="shared" si="800"/>
        <v>1.709510093750064</v>
      </c>
    </row>
    <row r="301" spans="1:51" x14ac:dyDescent="0.45">
      <c r="B301" s="3" t="s">
        <v>178</v>
      </c>
      <c r="C301" s="14">
        <f t="shared" si="801"/>
        <v>200.55500000000001</v>
      </c>
      <c r="D301" s="81">
        <f t="shared" si="813"/>
        <v>240.666</v>
      </c>
      <c r="E301" s="101">
        <v>426.9</v>
      </c>
      <c r="F301" s="101">
        <v>411.6</v>
      </c>
      <c r="G301" s="15">
        <f t="shared" si="804"/>
        <v>419.25</v>
      </c>
      <c r="H301" s="15">
        <f t="shared" si="805"/>
        <v>10.818733752154145</v>
      </c>
      <c r="I301" s="15">
        <f t="shared" si="785"/>
        <v>17.289216292244134</v>
      </c>
      <c r="J301" s="58">
        <f t="shared" si="786"/>
        <v>1.7935706683941153</v>
      </c>
      <c r="K301" s="101">
        <v>482.3</v>
      </c>
      <c r="L301" s="101">
        <v>462.3</v>
      </c>
      <c r="M301" s="15">
        <f t="shared" si="806"/>
        <v>472.3</v>
      </c>
      <c r="N301" s="15">
        <f t="shared" si="807"/>
        <v>14.142135623730951</v>
      </c>
      <c r="O301" s="15">
        <f t="shared" si="787"/>
        <v>18.760783565725607</v>
      </c>
      <c r="P301" s="58">
        <f t="shared" si="788"/>
        <v>1.9892292627206316</v>
      </c>
      <c r="Q301" s="101">
        <v>556.70000000000005</v>
      </c>
      <c r="R301" s="101">
        <v>608.70000000000005</v>
      </c>
      <c r="S301" s="15">
        <f t="shared" si="808"/>
        <v>582.70000000000005</v>
      </c>
      <c r="T301" s="15">
        <f t="shared" si="809"/>
        <v>36.76955262170047</v>
      </c>
      <c r="U301" s="15">
        <f t="shared" si="789"/>
        <v>21.502720758080827</v>
      </c>
      <c r="V301" s="58">
        <f t="shared" si="790"/>
        <v>3.9001734404342838</v>
      </c>
      <c r="W301" s="101">
        <v>511.3</v>
      </c>
      <c r="X301" s="101">
        <v>551.29999999999995</v>
      </c>
      <c r="Y301" s="15">
        <f t="shared" si="841"/>
        <v>531.29999999999995</v>
      </c>
      <c r="Z301" s="15">
        <f t="shared" si="842"/>
        <v>28.284271247461859</v>
      </c>
      <c r="AA301" s="15">
        <f t="shared" si="793"/>
        <v>20.27232103139648</v>
      </c>
      <c r="AB301" s="58">
        <f t="shared" si="794"/>
        <v>3.3839302894080117</v>
      </c>
      <c r="AG301" s="92" t="str">
        <f t="shared" si="867"/>
        <v>cathepsin G</v>
      </c>
      <c r="AH301" s="84">
        <v>100</v>
      </c>
      <c r="AI301" s="23">
        <f t="shared" si="795"/>
        <v>108.51147471699809</v>
      </c>
      <c r="AJ301" s="23">
        <f t="shared" si="796"/>
        <v>124.37070827627306</v>
      </c>
      <c r="AK301" s="23">
        <f t="shared" si="797"/>
        <v>117.25413511363469</v>
      </c>
      <c r="AL301" s="23">
        <v>0</v>
      </c>
      <c r="AM301" s="23">
        <f t="shared" si="798"/>
        <v>1.8913999655573734</v>
      </c>
      <c r="AN301" s="23">
        <f t="shared" si="799"/>
        <v>2.8468720544141997</v>
      </c>
      <c r="AO301" s="23">
        <f t="shared" si="800"/>
        <v>2.5887504789010634</v>
      </c>
    </row>
    <row r="302" spans="1:51" x14ac:dyDescent="0.45">
      <c r="B302" s="3" t="s">
        <v>88</v>
      </c>
      <c r="C302" s="14">
        <f t="shared" si="801"/>
        <v>106.76500000000001</v>
      </c>
      <c r="D302" s="81">
        <f t="shared" si="813"/>
        <v>128.11800000000002</v>
      </c>
      <c r="E302" s="101">
        <v>249</v>
      </c>
      <c r="F302" s="101">
        <v>261.60000000000002</v>
      </c>
      <c r="G302" s="15">
        <f>AVERAGE(E302:F302)</f>
        <v>255.3</v>
      </c>
      <c r="H302" s="15">
        <f>STDEV(E302:F302)</f>
        <v>8.909545442950515</v>
      </c>
      <c r="I302" s="15">
        <f>SQRT((G302-D302*0.5))</f>
        <v>13.828991286424328</v>
      </c>
      <c r="J302" s="58">
        <f>(SQRT(G302-D302*0.5+H302)-I302)/I302*100</f>
        <v>2.3028861227334758</v>
      </c>
      <c r="K302" s="101">
        <v>258</v>
      </c>
      <c r="L302" s="101">
        <v>280.60000000000002</v>
      </c>
      <c r="M302" s="15">
        <f>AVERAGE(K302:L302)</f>
        <v>269.3</v>
      </c>
      <c r="N302" s="15">
        <f>STDEV(K302:L302)</f>
        <v>15.98061325481599</v>
      </c>
      <c r="O302" s="15">
        <f>SQRT((M302-D302*0.5))</f>
        <v>14.326234676285321</v>
      </c>
      <c r="P302" s="58">
        <f>(SQRT(M302-D302*0.5+N302)-O302)/O302*100</f>
        <v>3.8201654245878647</v>
      </c>
      <c r="Q302" s="101">
        <v>297.2</v>
      </c>
      <c r="R302" s="101">
        <v>261</v>
      </c>
      <c r="S302" s="15">
        <f>AVERAGE(Q302:R302)</f>
        <v>279.10000000000002</v>
      </c>
      <c r="T302" s="15">
        <f>STDEV(Q302:R302)</f>
        <v>25.597265478953013</v>
      </c>
      <c r="U302" s="15">
        <f>SQRT((S302-D302*0.5))</f>
        <v>14.664276320364397</v>
      </c>
      <c r="V302" s="58">
        <f>(SQRT(S302-D302*0.5+T302)-U302)/U302*100</f>
        <v>5.7844198909156272</v>
      </c>
      <c r="W302" s="101">
        <v>286.3</v>
      </c>
      <c r="X302" s="101">
        <v>241.6</v>
      </c>
      <c r="Y302" s="15">
        <f>AVERAGE(W302:X302)</f>
        <v>263.95</v>
      </c>
      <c r="Z302" s="15">
        <f>STDEV(W302:X302)</f>
        <v>31.607673119038687</v>
      </c>
      <c r="AA302" s="15">
        <f>SQRT((Y302-D302*0.5))</f>
        <v>14.138281366559372</v>
      </c>
      <c r="AB302" s="58">
        <f>(SQRT(Y302-D302*0.5+Z302)-AA302)/AA302*100</f>
        <v>7.6161950391940501</v>
      </c>
      <c r="AG302" s="92" t="str">
        <f t="shared" si="867"/>
        <v>cathepsin K</v>
      </c>
      <c r="AH302" s="84">
        <v>100</v>
      </c>
      <c r="AI302" s="23">
        <f>(O302/I302)*100</f>
        <v>103.59565914506814</v>
      </c>
      <c r="AJ302" s="23">
        <f>(U302/I302)*100</f>
        <v>106.04010094908406</v>
      </c>
      <c r="AK302" s="23">
        <f>(AA302/I302)*100</f>
        <v>102.23653391436198</v>
      </c>
      <c r="AL302" s="23">
        <v>0</v>
      </c>
      <c r="AM302" s="23">
        <f>(J302+P302)/2</f>
        <v>3.0615257736606702</v>
      </c>
      <c r="AN302" s="23">
        <f>(J302+V302)/2</f>
        <v>4.0436530068245515</v>
      </c>
      <c r="AO302" s="23">
        <f>(J302+AB302)/2</f>
        <v>4.9595405809637629</v>
      </c>
    </row>
    <row r="303" spans="1:51" x14ac:dyDescent="0.45">
      <c r="B303" s="5" t="s">
        <v>374</v>
      </c>
      <c r="C303" s="14">
        <f t="shared" si="801"/>
        <v>186.78250000000003</v>
      </c>
      <c r="D303" s="81">
        <f t="shared" si="813"/>
        <v>224.13900000000004</v>
      </c>
      <c r="E303" s="58">
        <f>AVERAGE(E304:E305)</f>
        <v>455.25</v>
      </c>
      <c r="F303" s="58">
        <f t="shared" ref="F303:AO303" si="868">AVERAGE(F304:F305)</f>
        <v>443.04999999999995</v>
      </c>
      <c r="G303" s="58">
        <f t="shared" si="868"/>
        <v>449.15</v>
      </c>
      <c r="H303" s="58">
        <f t="shared" si="868"/>
        <v>9.7580735803743437</v>
      </c>
      <c r="I303" s="58">
        <f t="shared" si="868"/>
        <v>17.995491412174914</v>
      </c>
      <c r="J303" s="58">
        <f t="shared" si="868"/>
        <v>1.1095646653445743</v>
      </c>
      <c r="K303" s="58">
        <f t="shared" si="868"/>
        <v>476.05</v>
      </c>
      <c r="L303" s="58">
        <f t="shared" si="868"/>
        <v>443.04999999999995</v>
      </c>
      <c r="M303" s="58">
        <f t="shared" si="868"/>
        <v>459.55</v>
      </c>
      <c r="N303" s="58">
        <f t="shared" si="868"/>
        <v>23.334523779156086</v>
      </c>
      <c r="O303" s="58">
        <f t="shared" si="868"/>
        <v>18.232012628072745</v>
      </c>
      <c r="P303" s="58">
        <f t="shared" si="868"/>
        <v>2.4234231069971033</v>
      </c>
      <c r="Q303" s="58">
        <f t="shared" si="868"/>
        <v>451.7</v>
      </c>
      <c r="R303" s="58">
        <f t="shared" si="868"/>
        <v>477.79999999999995</v>
      </c>
      <c r="S303" s="58">
        <f t="shared" si="868"/>
        <v>464.74999999999994</v>
      </c>
      <c r="T303" s="58">
        <f t="shared" si="868"/>
        <v>18.455486988968886</v>
      </c>
      <c r="U303" s="58">
        <f t="shared" si="868"/>
        <v>18.429485305343754</v>
      </c>
      <c r="V303" s="58">
        <f t="shared" si="868"/>
        <v>3.3481121466236008</v>
      </c>
      <c r="W303" s="58">
        <f t="shared" si="868"/>
        <v>468.9</v>
      </c>
      <c r="X303" s="58">
        <f t="shared" si="868"/>
        <v>519.84999999999991</v>
      </c>
      <c r="Y303" s="58">
        <f t="shared" si="868"/>
        <v>494.375</v>
      </c>
      <c r="Z303" s="58">
        <f t="shared" si="868"/>
        <v>36.027090501454566</v>
      </c>
      <c r="AA303" s="58">
        <f t="shared" si="868"/>
        <v>19.196890439695405</v>
      </c>
      <c r="AB303" s="58">
        <f t="shared" si="868"/>
        <v>4.4030592796338048</v>
      </c>
      <c r="AC303" s="101" t="e">
        <f t="shared" si="868"/>
        <v>#DIV/0!</v>
      </c>
      <c r="AD303" s="25" t="e">
        <f t="shared" si="868"/>
        <v>#DIV/0!</v>
      </c>
      <c r="AE303" s="25" t="e">
        <f t="shared" si="868"/>
        <v>#DIV/0!</v>
      </c>
      <c r="AF303" s="110"/>
      <c r="AG303" s="93" t="str">
        <f t="shared" si="867"/>
        <v>lysozyme</v>
      </c>
      <c r="AH303" s="87">
        <f t="shared" si="868"/>
        <v>100</v>
      </c>
      <c r="AI303" s="52">
        <f t="shared" si="868"/>
        <v>101.08509355005386</v>
      </c>
      <c r="AJ303" s="52">
        <f t="shared" si="868"/>
        <v>102.5481596807181</v>
      </c>
      <c r="AK303" s="52">
        <f t="shared" si="868"/>
        <v>106.87436550133867</v>
      </c>
      <c r="AL303" s="52">
        <f t="shared" si="868"/>
        <v>0</v>
      </c>
      <c r="AM303" s="52">
        <f t="shared" si="868"/>
        <v>1.766493886170839</v>
      </c>
      <c r="AN303" s="52">
        <f t="shared" si="868"/>
        <v>2.2288384059840878</v>
      </c>
      <c r="AO303" s="52">
        <f t="shared" si="868"/>
        <v>2.7563119724891898</v>
      </c>
    </row>
    <row r="304" spans="1:51" x14ac:dyDescent="0.45">
      <c r="A304" s="49" t="s">
        <v>176</v>
      </c>
      <c r="B304" s="3" t="s">
        <v>83</v>
      </c>
      <c r="C304" s="14">
        <f t="shared" si="801"/>
        <v>258.91000000000003</v>
      </c>
      <c r="D304" s="81">
        <f t="shared" si="813"/>
        <v>310.69200000000001</v>
      </c>
      <c r="E304" s="101">
        <v>636.4</v>
      </c>
      <c r="F304" s="101">
        <v>610.4</v>
      </c>
      <c r="G304" s="15">
        <f t="shared" si="804"/>
        <v>623.4</v>
      </c>
      <c r="H304" s="15">
        <f t="shared" si="805"/>
        <v>18.384776310850235</v>
      </c>
      <c r="I304" s="15">
        <f t="shared" si="785"/>
        <v>21.634555692225344</v>
      </c>
      <c r="J304" s="58">
        <f t="shared" si="786"/>
        <v>1.9450429326060918</v>
      </c>
      <c r="K304" s="101">
        <v>676.5</v>
      </c>
      <c r="L304" s="101">
        <v>612.29999999999995</v>
      </c>
      <c r="M304" s="15">
        <f t="shared" si="806"/>
        <v>644.4</v>
      </c>
      <c r="N304" s="15">
        <f t="shared" si="807"/>
        <v>45.396255352176382</v>
      </c>
      <c r="O304" s="15">
        <f t="shared" si="787"/>
        <v>22.114565335995188</v>
      </c>
      <c r="P304" s="58">
        <f t="shared" si="788"/>
        <v>4.5382526852469525</v>
      </c>
      <c r="Q304" s="101">
        <v>632.29999999999995</v>
      </c>
      <c r="R304" s="101">
        <v>649.9</v>
      </c>
      <c r="S304" s="15">
        <f t="shared" si="808"/>
        <v>641.09999999999991</v>
      </c>
      <c r="T304" s="15">
        <f t="shared" si="809"/>
        <v>12.445079348883253</v>
      </c>
      <c r="U304" s="15">
        <f t="shared" si="789"/>
        <v>22.039827585532514</v>
      </c>
      <c r="V304" s="58">
        <f t="shared" si="790"/>
        <v>1.272904933486446</v>
      </c>
      <c r="W304" s="101">
        <v>642.6</v>
      </c>
      <c r="X304" s="101">
        <v>717.8</v>
      </c>
      <c r="Y304" s="15">
        <f t="shared" si="841"/>
        <v>680.2</v>
      </c>
      <c r="Z304" s="15">
        <f t="shared" si="842"/>
        <v>53.174429945228326</v>
      </c>
      <c r="AA304" s="15">
        <f t="shared" si="793"/>
        <v>22.909692272049401</v>
      </c>
      <c r="AB304" s="58">
        <f t="shared" si="794"/>
        <v>4.9434515858514567</v>
      </c>
      <c r="AG304" s="92" t="str">
        <f t="shared" si="867"/>
        <v>lysozyme</v>
      </c>
      <c r="AH304" s="84">
        <v>100</v>
      </c>
      <c r="AI304" s="23">
        <f t="shared" si="795"/>
        <v>102.21871736401012</v>
      </c>
      <c r="AJ304" s="23">
        <f t="shared" si="796"/>
        <v>101.87326191983136</v>
      </c>
      <c r="AK304" s="23">
        <f t="shared" si="797"/>
        <v>105.89398089780182</v>
      </c>
      <c r="AL304" s="23">
        <v>0</v>
      </c>
      <c r="AM304" s="23">
        <f t="shared" si="798"/>
        <v>3.2416478089265222</v>
      </c>
      <c r="AN304" s="23">
        <f t="shared" si="799"/>
        <v>1.6089739330462689</v>
      </c>
      <c r="AO304" s="23">
        <f t="shared" si="800"/>
        <v>3.4442472592287743</v>
      </c>
    </row>
    <row r="305" spans="1:51" x14ac:dyDescent="0.45">
      <c r="A305" s="49" t="s">
        <v>129</v>
      </c>
      <c r="B305" s="3" t="s">
        <v>362</v>
      </c>
      <c r="C305" s="14">
        <f t="shared" ref="C305" si="869">(G305+M305+S305+Y305)/4*0.4</f>
        <v>114.655</v>
      </c>
      <c r="D305" s="81">
        <f t="shared" si="813"/>
        <v>137.58599999999998</v>
      </c>
      <c r="E305" s="101">
        <v>274.10000000000002</v>
      </c>
      <c r="F305" s="101">
        <v>275.7</v>
      </c>
      <c r="G305" s="15">
        <f t="shared" ref="G305" si="870">AVERAGE(E305:F305)</f>
        <v>274.89999999999998</v>
      </c>
      <c r="H305" s="15">
        <f t="shared" ref="H305" si="871">STDEV(E305:F305)</f>
        <v>1.131370849898452</v>
      </c>
      <c r="I305" s="15">
        <f t="shared" ref="I305" si="872">SQRT((G305-D305*0.5))</f>
        <v>14.356427132124482</v>
      </c>
      <c r="J305" s="58">
        <f t="shared" ref="J305" si="873">(SQRT(G305-D305*0.5+H305)-I305)/I305*100</f>
        <v>0.27408639808305685</v>
      </c>
      <c r="K305" s="101">
        <v>275.60000000000002</v>
      </c>
      <c r="L305" s="101">
        <v>273.8</v>
      </c>
      <c r="M305" s="15">
        <f t="shared" ref="M305" si="874">AVERAGE(K305:L305)</f>
        <v>274.70000000000005</v>
      </c>
      <c r="N305" s="15">
        <f t="shared" ref="N305" si="875">STDEV(K305:L305)</f>
        <v>1.2727922061357937</v>
      </c>
      <c r="O305" s="15">
        <f t="shared" ref="O305" si="876">SQRT((M305-D305*0.5))</f>
        <v>14.349459920150306</v>
      </c>
      <c r="P305" s="58">
        <f t="shared" ref="P305" si="877">(SQRT(M305-D305*0.5+N305)-O305)/O305*100</f>
        <v>0.30859352874725449</v>
      </c>
      <c r="Q305" s="101">
        <v>271.10000000000002</v>
      </c>
      <c r="R305" s="101">
        <v>305.7</v>
      </c>
      <c r="S305" s="15">
        <f t="shared" ref="S305" si="878">AVERAGE(Q305:R305)</f>
        <v>288.39999999999998</v>
      </c>
      <c r="T305" s="15">
        <f t="shared" ref="T305" si="879">STDEV(Q305:R305)</f>
        <v>24.465894629054521</v>
      </c>
      <c r="U305" s="15">
        <f t="shared" ref="U305" si="880">SQRT((S305-D305*0.5))</f>
        <v>14.819143025154997</v>
      </c>
      <c r="V305" s="58">
        <f t="shared" ref="V305" si="881">(SQRT(S305-D305*0.5+T305)-U305)/U305*100</f>
        <v>5.4233193597607556</v>
      </c>
      <c r="W305" s="101">
        <v>295.2</v>
      </c>
      <c r="X305" s="101">
        <v>321.89999999999998</v>
      </c>
      <c r="Y305" s="15">
        <f t="shared" ref="Y305" si="882">AVERAGE(W305:X305)</f>
        <v>308.54999999999995</v>
      </c>
      <c r="Z305" s="15">
        <f t="shared" ref="Z305" si="883">STDEV(W305:X305)</f>
        <v>18.87975105768081</v>
      </c>
      <c r="AA305" s="15">
        <f t="shared" ref="AA305" si="884">SQRT((Y305-D305*0.5))</f>
        <v>15.484088607341407</v>
      </c>
      <c r="AB305" s="58">
        <f t="shared" ref="AB305" si="885">(SQRT(Y305-D305*0.5+Z305)-AA305)/AA305*100</f>
        <v>3.8626669734161534</v>
      </c>
      <c r="AG305" s="92" t="str">
        <f t="shared" si="867"/>
        <v>lysozyme-1</v>
      </c>
      <c r="AH305" s="84">
        <v>100</v>
      </c>
      <c r="AI305" s="23">
        <f t="shared" ref="AI305" si="886">(O305/I305)*100</f>
        <v>99.951469736097593</v>
      </c>
      <c r="AJ305" s="23">
        <f t="shared" ref="AJ305" si="887">(U305/I305)*100</f>
        <v>103.22305744160485</v>
      </c>
      <c r="AK305" s="23">
        <f t="shared" ref="AK305" si="888">(AA305/I305)*100</f>
        <v>107.85475010487554</v>
      </c>
      <c r="AL305" s="23">
        <v>0</v>
      </c>
      <c r="AM305" s="23">
        <f t="shared" ref="AM305" si="889">(J305+P305)/2</f>
        <v>0.29133996341515567</v>
      </c>
      <c r="AN305" s="23">
        <f t="shared" ref="AN305" si="890">(J305+V305)/2</f>
        <v>2.8487028789219062</v>
      </c>
      <c r="AO305" s="23">
        <f t="shared" ref="AO305" si="891">(J305+AB305)/2</f>
        <v>2.0683766857496053</v>
      </c>
    </row>
    <row r="306" spans="1:51" x14ac:dyDescent="0.45">
      <c r="A306" s="49" t="s">
        <v>129</v>
      </c>
      <c r="B306" s="3" t="s">
        <v>330</v>
      </c>
      <c r="C306" s="14">
        <f t="shared" si="801"/>
        <v>107.25</v>
      </c>
      <c r="D306" s="81">
        <f t="shared" si="813"/>
        <v>128.69999999999999</v>
      </c>
      <c r="E306" s="101">
        <v>291</v>
      </c>
      <c r="F306" s="101">
        <v>294.10000000000002</v>
      </c>
      <c r="G306" s="15">
        <f t="shared" ref="G306" si="892">AVERAGE(E306:F306)</f>
        <v>292.55</v>
      </c>
      <c r="H306" s="15">
        <f t="shared" ref="H306" si="893">STDEV(E306:F306)</f>
        <v>2.1920310216783134</v>
      </c>
      <c r="I306" s="15">
        <f t="shared" ref="I306" si="894">SQRT((G306-D306*0.5))</f>
        <v>15.106290080625357</v>
      </c>
      <c r="J306" s="58">
        <f t="shared" ref="J306" si="895">(SQRT(G306-D306*0.5+H306)-I306)/I306*100</f>
        <v>0.47913938005030837</v>
      </c>
      <c r="K306" s="101">
        <v>246.4</v>
      </c>
      <c r="L306" s="101">
        <v>271.60000000000002</v>
      </c>
      <c r="M306" s="15">
        <f t="shared" ref="M306" si="896">AVERAGE(K306:L306)</f>
        <v>259</v>
      </c>
      <c r="N306" s="15">
        <f t="shared" ref="N306" si="897">STDEV(K306:L306)</f>
        <v>17.819090885901009</v>
      </c>
      <c r="O306" s="15">
        <f t="shared" ref="O306" si="898">SQRT((M306-D306*0.5))</f>
        <v>13.951702405083044</v>
      </c>
      <c r="P306" s="58">
        <f t="shared" ref="P306" si="899">(SQRT(M306-D306*0.5+N306)-O306)/O306*100</f>
        <v>4.4769957204708772</v>
      </c>
      <c r="Q306" s="101">
        <v>271</v>
      </c>
      <c r="R306" s="101">
        <v>249.1</v>
      </c>
      <c r="S306" s="15">
        <f t="shared" ref="S306" si="900">AVERAGE(Q306:R306)</f>
        <v>260.05</v>
      </c>
      <c r="T306" s="15">
        <f t="shared" ref="T306" si="901">STDEV(Q306:R306)</f>
        <v>15.485638507985394</v>
      </c>
      <c r="U306" s="15">
        <f t="shared" ref="U306" si="902">SQRT((S306-D306*0.5))</f>
        <v>13.989281611290838</v>
      </c>
      <c r="V306" s="58">
        <f t="shared" ref="V306" si="903">(SQRT(S306-D306*0.5+T306)-U306)/U306*100</f>
        <v>3.8811569188534731</v>
      </c>
      <c r="W306" s="101">
        <v>251</v>
      </c>
      <c r="X306" s="101">
        <v>270.8</v>
      </c>
      <c r="Y306" s="15">
        <f t="shared" ref="Y306" si="904">AVERAGE(W306:X306)</f>
        <v>260.89999999999998</v>
      </c>
      <c r="Z306" s="15">
        <f t="shared" ref="Z306" si="905">STDEV(W306:X306)</f>
        <v>14.000714267493649</v>
      </c>
      <c r="AA306" s="15">
        <f t="shared" ref="AA306" si="906">SQRT((Y306-D306*0.5))</f>
        <v>14.019629096377692</v>
      </c>
      <c r="AB306" s="58">
        <f t="shared" ref="AB306" si="907">(SQRT(Y306-D306*0.5+Z306)-AA306)/AA306*100</f>
        <v>3.5003540579906165</v>
      </c>
      <c r="AG306" s="92" t="str">
        <f t="shared" ref="AG306" si="908">B306</f>
        <v>LTA4H</v>
      </c>
      <c r="AH306" s="84">
        <v>100</v>
      </c>
      <c r="AI306" s="23">
        <f t="shared" ref="AI306" si="909">(O306/I306)*100</f>
        <v>92.356907821973209</v>
      </c>
      <c r="AJ306" s="23">
        <f t="shared" ref="AJ306" si="910">(U306/I306)*100</f>
        <v>92.605673111182057</v>
      </c>
      <c r="AK306" s="23">
        <f t="shared" ref="AK306" si="911">(AA306/I306)*100</f>
        <v>92.806566149279973</v>
      </c>
      <c r="AL306" s="23">
        <v>0</v>
      </c>
      <c r="AM306" s="23">
        <f t="shared" ref="AM306" si="912">(J306+P306)/2</f>
        <v>2.4780675502605929</v>
      </c>
      <c r="AN306" s="23">
        <f t="shared" ref="AN306" si="913">(J306+V306)/2</f>
        <v>2.1801481494518908</v>
      </c>
      <c r="AO306" s="23">
        <f t="shared" ref="AO306" si="914">(J306+AB306)/2</f>
        <v>1.9897467190204625</v>
      </c>
    </row>
    <row r="307" spans="1:51" x14ac:dyDescent="0.45">
      <c r="B307" s="3" t="s">
        <v>202</v>
      </c>
      <c r="C307" s="14">
        <f t="shared" si="801"/>
        <v>125.81500000000001</v>
      </c>
      <c r="D307" s="81">
        <f t="shared" si="813"/>
        <v>150.97800000000001</v>
      </c>
      <c r="E307" s="101">
        <v>315.60000000000002</v>
      </c>
      <c r="F307" s="101">
        <v>325.5</v>
      </c>
      <c r="G307" s="15">
        <f t="shared" si="804"/>
        <v>320.55</v>
      </c>
      <c r="H307" s="15">
        <f t="shared" si="805"/>
        <v>7.000357133746804</v>
      </c>
      <c r="I307" s="15">
        <f t="shared" si="785"/>
        <v>15.654424294748114</v>
      </c>
      <c r="J307" s="58">
        <f t="shared" si="786"/>
        <v>1.4182317912045186</v>
      </c>
      <c r="K307" s="101">
        <v>350</v>
      </c>
      <c r="L307" s="101">
        <v>366.6</v>
      </c>
      <c r="M307" s="15">
        <f t="shared" si="806"/>
        <v>358.3</v>
      </c>
      <c r="N307" s="15">
        <f t="shared" si="807"/>
        <v>11.737972567696705</v>
      </c>
      <c r="O307" s="15">
        <f t="shared" si="787"/>
        <v>16.81698546113423</v>
      </c>
      <c r="P307" s="58">
        <f t="shared" si="788"/>
        <v>2.0541353166896279</v>
      </c>
      <c r="Q307" s="101">
        <v>341.9</v>
      </c>
      <c r="R307" s="101">
        <v>323.3</v>
      </c>
      <c r="S307" s="15">
        <f t="shared" si="808"/>
        <v>332.6</v>
      </c>
      <c r="T307" s="15">
        <f t="shared" si="809"/>
        <v>13.15218613006976</v>
      </c>
      <c r="U307" s="15">
        <f t="shared" si="789"/>
        <v>16.034681163029092</v>
      </c>
      <c r="V307" s="58">
        <f t="shared" si="790"/>
        <v>2.5257883600188151</v>
      </c>
      <c r="W307" s="101">
        <v>235</v>
      </c>
      <c r="X307" s="101">
        <v>258.39999999999998</v>
      </c>
      <c r="Y307" s="15">
        <f t="shared" si="841"/>
        <v>246.7</v>
      </c>
      <c r="Z307" s="15">
        <f t="shared" si="842"/>
        <v>16.546298679765197</v>
      </c>
      <c r="AA307" s="15">
        <f t="shared" si="793"/>
        <v>13.084762130050358</v>
      </c>
      <c r="AB307" s="58">
        <f t="shared" si="794"/>
        <v>4.7207110062373516</v>
      </c>
      <c r="AG307" s="92" t="str">
        <f>B307</f>
        <v>M-CSF</v>
      </c>
      <c r="AH307" s="84">
        <v>100</v>
      </c>
      <c r="AI307" s="23">
        <f t="shared" si="795"/>
        <v>107.42640639155374</v>
      </c>
      <c r="AJ307" s="23">
        <f t="shared" si="796"/>
        <v>102.42906964268592</v>
      </c>
      <c r="AK307" s="23">
        <f t="shared" si="797"/>
        <v>83.585073993683366</v>
      </c>
      <c r="AL307" s="23">
        <v>0</v>
      </c>
      <c r="AM307" s="23">
        <f t="shared" si="798"/>
        <v>1.7361835539470731</v>
      </c>
      <c r="AN307" s="23">
        <f t="shared" si="799"/>
        <v>1.9720100756116667</v>
      </c>
      <c r="AO307" s="23">
        <f t="shared" si="800"/>
        <v>3.069471398720935</v>
      </c>
    </row>
    <row r="308" spans="1:51" x14ac:dyDescent="0.45">
      <c r="B308" s="3" t="s">
        <v>322</v>
      </c>
      <c r="C308" s="14">
        <f t="shared" si="801"/>
        <v>106.11999999999999</v>
      </c>
      <c r="D308" s="81">
        <f t="shared" si="813"/>
        <v>127.34399999999998</v>
      </c>
      <c r="E308" s="101">
        <v>306.7</v>
      </c>
      <c r="F308" s="101">
        <v>279.2</v>
      </c>
      <c r="G308" s="15">
        <f t="shared" ref="G308" si="915">AVERAGE(E308:F308)</f>
        <v>292.95</v>
      </c>
      <c r="H308" s="15">
        <f t="shared" ref="H308" si="916">STDEV(E308:F308)</f>
        <v>19.445436482630058</v>
      </c>
      <c r="I308" s="15">
        <f t="shared" ref="I308" si="917">SQRT((G308-D308*0.5))</f>
        <v>15.141928542956475</v>
      </c>
      <c r="J308" s="58">
        <f t="shared" ref="J308" si="918">(SQRT(G308-D308*0.5+H308)-I308)/I308*100</f>
        <v>4.1542899126036374</v>
      </c>
      <c r="K308" s="101">
        <v>250.7</v>
      </c>
      <c r="L308" s="101">
        <v>250.4</v>
      </c>
      <c r="M308" s="15">
        <f t="shared" ref="M308" si="919">AVERAGE(K308:L308)</f>
        <v>250.55</v>
      </c>
      <c r="N308" s="15">
        <f t="shared" ref="N308" si="920">STDEV(K308:L308)</f>
        <v>0.21213203435595221</v>
      </c>
      <c r="O308" s="15">
        <f t="shared" ref="O308" si="921">SQRT((M308-D308*0.5))</f>
        <v>13.670332841595336</v>
      </c>
      <c r="P308" s="58">
        <f t="shared" ref="P308" si="922">(SQRT(M308-D308*0.5+N308)-O308)/O308*100</f>
        <v>5.6740726248327385E-2</v>
      </c>
      <c r="Q308" s="101">
        <v>257.2</v>
      </c>
      <c r="R308" s="101">
        <v>240.9</v>
      </c>
      <c r="S308" s="15">
        <f t="shared" ref="S308" si="923">AVERAGE(Q308:R308)</f>
        <v>249.05</v>
      </c>
      <c r="T308" s="15">
        <f t="shared" ref="T308" si="924">STDEV(Q308:R308)</f>
        <v>11.525840533340714</v>
      </c>
      <c r="U308" s="15">
        <f t="shared" ref="U308" si="925">SQRT((S308-D308*0.5))</f>
        <v>13.61535897433483</v>
      </c>
      <c r="V308" s="58">
        <f t="shared" ref="V308" si="926">(SQRT(S308-D308*0.5+T308)-U308)/U308*100</f>
        <v>3.061865036283046</v>
      </c>
      <c r="W308" s="101">
        <v>287.2</v>
      </c>
      <c r="X308" s="101">
        <v>250.1</v>
      </c>
      <c r="Y308" s="15">
        <f t="shared" ref="Y308" si="927">AVERAGE(W308:X308)</f>
        <v>268.64999999999998</v>
      </c>
      <c r="Z308" s="15">
        <f t="shared" ref="Z308" si="928">STDEV(W308:X308)</f>
        <v>26.233661582020911</v>
      </c>
      <c r="AA308" s="15">
        <f t="shared" ref="AA308" si="929">SQRT((Y308-D308*0.5))</f>
        <v>14.317052769337689</v>
      </c>
      <c r="AB308" s="58">
        <f t="shared" ref="AB308" si="930">(SQRT(Y308-D308*0.5+Z308)-AA308)/AA308*100</f>
        <v>6.2065353746696896</v>
      </c>
      <c r="AG308" s="92" t="str">
        <f t="shared" ref="AG308" si="931">B308</f>
        <v>CXCR4</v>
      </c>
      <c r="AH308" s="84">
        <v>100</v>
      </c>
      <c r="AI308" s="23">
        <f t="shared" ref="AI308" si="932">(O308/I308)*100</f>
        <v>90.281319204575979</v>
      </c>
      <c r="AJ308" s="23">
        <f t="shared" ref="AJ308" si="933">(U308/I308)*100</f>
        <v>89.918261968474582</v>
      </c>
      <c r="AK308" s="23">
        <f t="shared" ref="AK308" si="934">(AA308/I308)*100</f>
        <v>94.552373092511459</v>
      </c>
      <c r="AL308" s="23">
        <v>0</v>
      </c>
      <c r="AM308" s="23">
        <f t="shared" ref="AM308" si="935">(J308+P308)/2</f>
        <v>2.1055153194259826</v>
      </c>
      <c r="AN308" s="23">
        <f t="shared" ref="AN308" si="936">(J308+V308)/2</f>
        <v>3.6080774744433417</v>
      </c>
      <c r="AO308" s="23">
        <f t="shared" ref="AO308" si="937">(J308+AB308)/2</f>
        <v>5.1804126436366635</v>
      </c>
    </row>
    <row r="309" spans="1:51" x14ac:dyDescent="0.45">
      <c r="B309" s="3" t="s">
        <v>84</v>
      </c>
      <c r="C309" s="14">
        <f t="shared" si="801"/>
        <v>111.285</v>
      </c>
      <c r="D309" s="81">
        <f t="shared" si="813"/>
        <v>133.542</v>
      </c>
      <c r="E309" s="101">
        <v>268</v>
      </c>
      <c r="F309" s="101">
        <v>268</v>
      </c>
      <c r="G309" s="15">
        <f t="shared" si="804"/>
        <v>268</v>
      </c>
      <c r="H309" s="15">
        <f t="shared" si="805"/>
        <v>0</v>
      </c>
      <c r="I309" s="15">
        <f t="shared" si="785"/>
        <v>14.185520787056074</v>
      </c>
      <c r="J309" s="58">
        <f t="shared" si="786"/>
        <v>0</v>
      </c>
      <c r="K309" s="101">
        <v>317.3</v>
      </c>
      <c r="L309" s="101">
        <v>293.5</v>
      </c>
      <c r="M309" s="15">
        <f t="shared" si="806"/>
        <v>305.39999999999998</v>
      </c>
      <c r="N309" s="15">
        <f t="shared" si="807"/>
        <v>16.829141392239837</v>
      </c>
      <c r="O309" s="15">
        <f t="shared" si="787"/>
        <v>15.447621176090511</v>
      </c>
      <c r="P309" s="58">
        <f t="shared" si="788"/>
        <v>3.4661438581967583</v>
      </c>
      <c r="Q309" s="101">
        <v>276.39999999999998</v>
      </c>
      <c r="R309" s="101">
        <v>319.89999999999998</v>
      </c>
      <c r="S309" s="15">
        <f t="shared" si="808"/>
        <v>298.14999999999998</v>
      </c>
      <c r="T309" s="15">
        <f t="shared" si="809"/>
        <v>30.759144981614817</v>
      </c>
      <c r="U309" s="15">
        <f t="shared" si="789"/>
        <v>15.211147228266512</v>
      </c>
      <c r="V309" s="58">
        <f t="shared" si="790"/>
        <v>6.4395772629554262</v>
      </c>
      <c r="W309" s="101">
        <v>246.3</v>
      </c>
      <c r="X309" s="101">
        <v>236.3</v>
      </c>
      <c r="Y309" s="15">
        <f t="shared" si="841"/>
        <v>241.3</v>
      </c>
      <c r="Z309" s="15">
        <f t="shared" si="842"/>
        <v>7.0710678118654755</v>
      </c>
      <c r="AA309" s="15">
        <f t="shared" si="793"/>
        <v>13.210942434209604</v>
      </c>
      <c r="AB309" s="58">
        <f t="shared" si="794"/>
        <v>2.0056442262877456</v>
      </c>
      <c r="AG309" s="92" t="str">
        <f t="shared" ref="AG309:AG324" si="938">B309</f>
        <v>LL-37</v>
      </c>
      <c r="AH309" s="84">
        <v>100</v>
      </c>
      <c r="AI309" s="23">
        <f t="shared" si="795"/>
        <v>108.89710295434534</v>
      </c>
      <c r="AJ309" s="23">
        <f t="shared" si="796"/>
        <v>107.23009367513879</v>
      </c>
      <c r="AK309" s="23">
        <f t="shared" si="797"/>
        <v>93.129766841300977</v>
      </c>
      <c r="AL309" s="23">
        <v>0</v>
      </c>
      <c r="AM309" s="23">
        <f t="shared" si="798"/>
        <v>1.7330719290983791</v>
      </c>
      <c r="AN309" s="23">
        <f t="shared" si="799"/>
        <v>3.2197886314777131</v>
      </c>
      <c r="AO309" s="23">
        <f t="shared" si="800"/>
        <v>1.0028221131438728</v>
      </c>
    </row>
    <row r="310" spans="1:51" s="5" customFormat="1" x14ac:dyDescent="0.45">
      <c r="A310" s="50"/>
      <c r="B310" s="5" t="s">
        <v>343</v>
      </c>
      <c r="C310" s="14">
        <f t="shared" si="801"/>
        <v>142.75750000000002</v>
      </c>
      <c r="D310" s="81">
        <f t="shared" si="813"/>
        <v>171.30900000000003</v>
      </c>
      <c r="E310" s="52">
        <f t="shared" ref="E310:AO310" si="939">AVERAGE(E311:E312)</f>
        <v>340.75</v>
      </c>
      <c r="F310" s="52">
        <f t="shared" si="939"/>
        <v>348.35</v>
      </c>
      <c r="G310" s="52">
        <f t="shared" si="939"/>
        <v>344.55</v>
      </c>
      <c r="H310" s="52">
        <f t="shared" si="939"/>
        <v>5.3740115370177568</v>
      </c>
      <c r="I310" s="52">
        <f t="shared" si="939"/>
        <v>15.755716246756847</v>
      </c>
      <c r="J310" s="52">
        <f t="shared" si="939"/>
        <v>0.7373531266135317</v>
      </c>
      <c r="K310" s="52">
        <f t="shared" si="939"/>
        <v>358.45</v>
      </c>
      <c r="L310" s="52">
        <f t="shared" si="939"/>
        <v>356.75</v>
      </c>
      <c r="M310" s="52">
        <f t="shared" si="939"/>
        <v>357.6</v>
      </c>
      <c r="N310" s="52">
        <f t="shared" si="939"/>
        <v>1.2020815280171229</v>
      </c>
      <c r="O310" s="52">
        <f t="shared" si="939"/>
        <v>16.187620235743488</v>
      </c>
      <c r="P310" s="52">
        <f t="shared" si="939"/>
        <v>0.1605150661727347</v>
      </c>
      <c r="Q310" s="52">
        <f t="shared" si="939"/>
        <v>358.2</v>
      </c>
      <c r="R310" s="52">
        <f t="shared" si="939"/>
        <v>332.05</v>
      </c>
      <c r="S310" s="52">
        <f t="shared" si="939"/>
        <v>345.125</v>
      </c>
      <c r="T310" s="52">
        <f t="shared" si="939"/>
        <v>24.218407255639242</v>
      </c>
      <c r="U310" s="52">
        <f t="shared" si="939"/>
        <v>15.853917854684447</v>
      </c>
      <c r="V310" s="52">
        <f t="shared" si="939"/>
        <v>3.803890676569027</v>
      </c>
      <c r="W310" s="52">
        <f t="shared" si="939"/>
        <v>382.9</v>
      </c>
      <c r="X310" s="52">
        <f t="shared" si="939"/>
        <v>377.7</v>
      </c>
      <c r="Y310" s="52">
        <f t="shared" si="939"/>
        <v>380.3</v>
      </c>
      <c r="Z310" s="52">
        <f t="shared" si="939"/>
        <v>11.667261889578015</v>
      </c>
      <c r="AA310" s="52">
        <f t="shared" si="939"/>
        <v>16.835455427622207</v>
      </c>
      <c r="AB310" s="52">
        <f t="shared" si="939"/>
        <v>2.5541822757087553</v>
      </c>
      <c r="AC310" s="52" t="e">
        <f t="shared" si="939"/>
        <v>#DIV/0!</v>
      </c>
      <c r="AD310" s="46"/>
      <c r="AE310" s="46"/>
      <c r="AF310" s="94"/>
      <c r="AG310" s="93" t="str">
        <f t="shared" si="938"/>
        <v>α1-AT</v>
      </c>
      <c r="AH310" s="87">
        <f t="shared" si="939"/>
        <v>100</v>
      </c>
      <c r="AI310" s="52">
        <f t="shared" si="939"/>
        <v>103.02410496938725</v>
      </c>
      <c r="AJ310" s="52">
        <f t="shared" si="939"/>
        <v>101.21947609201416</v>
      </c>
      <c r="AK310" s="52">
        <f t="shared" si="939"/>
        <v>107.04392234877805</v>
      </c>
      <c r="AL310" s="52">
        <f t="shared" si="939"/>
        <v>0</v>
      </c>
      <c r="AM310" s="52">
        <f t="shared" si="939"/>
        <v>0.4489340963931332</v>
      </c>
      <c r="AN310" s="52">
        <f t="shared" si="939"/>
        <v>2.2706219015912792</v>
      </c>
      <c r="AO310" s="52">
        <f t="shared" si="939"/>
        <v>1.6457677011611436</v>
      </c>
      <c r="AQ310" s="47"/>
      <c r="AR310" s="52"/>
      <c r="AS310" s="52"/>
      <c r="AT310" s="52"/>
      <c r="AU310" s="52"/>
      <c r="AV310" s="52"/>
      <c r="AW310" s="52"/>
      <c r="AX310" s="52"/>
      <c r="AY310" s="52"/>
    </row>
    <row r="311" spans="1:51" outlineLevel="1" x14ac:dyDescent="0.45">
      <c r="B311" s="3" t="s">
        <v>343</v>
      </c>
      <c r="C311" s="14">
        <f t="shared" si="801"/>
        <v>89.09</v>
      </c>
      <c r="D311" s="81">
        <f t="shared" si="813"/>
        <v>106.908</v>
      </c>
      <c r="E311" s="101">
        <v>209.5</v>
      </c>
      <c r="F311" s="101">
        <v>209.5</v>
      </c>
      <c r="G311" s="15">
        <f t="shared" si="804"/>
        <v>209.5</v>
      </c>
      <c r="H311" s="15">
        <f t="shared" si="805"/>
        <v>0</v>
      </c>
      <c r="I311" s="15">
        <f t="shared" si="785"/>
        <v>12.491837334835896</v>
      </c>
      <c r="J311" s="58">
        <f t="shared" si="786"/>
        <v>0</v>
      </c>
      <c r="K311" s="101">
        <v>223.5</v>
      </c>
      <c r="L311" s="101">
        <v>223.5</v>
      </c>
      <c r="M311" s="15">
        <f t="shared" si="806"/>
        <v>223.5</v>
      </c>
      <c r="N311" s="15">
        <f t="shared" si="807"/>
        <v>0</v>
      </c>
      <c r="O311" s="15">
        <f t="shared" si="787"/>
        <v>13.040168710565059</v>
      </c>
      <c r="P311" s="58">
        <f t="shared" si="788"/>
        <v>0</v>
      </c>
      <c r="Q311" s="101">
        <v>218.5</v>
      </c>
      <c r="R311" s="101">
        <v>226.6</v>
      </c>
      <c r="S311" s="15">
        <f t="shared" si="808"/>
        <v>222.55</v>
      </c>
      <c r="T311" s="15">
        <f t="shared" si="809"/>
        <v>5.7275649276110308</v>
      </c>
      <c r="U311" s="15">
        <f t="shared" si="789"/>
        <v>13.003691783489796</v>
      </c>
      <c r="V311" s="58">
        <f t="shared" si="790"/>
        <v>1.6794805266065476</v>
      </c>
      <c r="W311" s="101">
        <v>246.2</v>
      </c>
      <c r="X311" s="101">
        <v>224.5</v>
      </c>
      <c r="Y311" s="15">
        <f t="shared" si="841"/>
        <v>235.35</v>
      </c>
      <c r="Z311" s="15">
        <f t="shared" si="842"/>
        <v>15.344217151748074</v>
      </c>
      <c r="AA311" s="15">
        <f t="shared" si="793"/>
        <v>13.486882515985672</v>
      </c>
      <c r="AB311" s="58">
        <f t="shared" si="794"/>
        <v>4.1324680155189677</v>
      </c>
      <c r="AG311" s="92" t="str">
        <f t="shared" si="938"/>
        <v>α1-AT</v>
      </c>
      <c r="AH311" s="84">
        <v>100</v>
      </c>
      <c r="AI311" s="23">
        <f t="shared" si="795"/>
        <v>104.38951741870697</v>
      </c>
      <c r="AJ311" s="23">
        <f t="shared" si="796"/>
        <v>104.09751131826297</v>
      </c>
      <c r="AK311" s="23">
        <f t="shared" si="797"/>
        <v>107.96556306713106</v>
      </c>
      <c r="AL311" s="23">
        <v>0</v>
      </c>
      <c r="AM311" s="23">
        <f t="shared" si="798"/>
        <v>0</v>
      </c>
      <c r="AN311" s="23">
        <f t="shared" si="799"/>
        <v>0.83974026330327378</v>
      </c>
      <c r="AO311" s="23">
        <f t="shared" si="800"/>
        <v>2.0662340077594838</v>
      </c>
    </row>
    <row r="312" spans="1:51" outlineLevel="1" x14ac:dyDescent="0.45">
      <c r="B312" s="3" t="s">
        <v>344</v>
      </c>
      <c r="C312" s="14">
        <f t="shared" si="801"/>
        <v>196.42500000000001</v>
      </c>
      <c r="D312" s="81">
        <f t="shared" si="813"/>
        <v>235.71</v>
      </c>
      <c r="E312" s="101">
        <v>472</v>
      </c>
      <c r="F312" s="101">
        <v>487.2</v>
      </c>
      <c r="G312" s="15">
        <f t="shared" si="804"/>
        <v>479.6</v>
      </c>
      <c r="H312" s="15">
        <f t="shared" si="805"/>
        <v>10.748023074035514</v>
      </c>
      <c r="I312" s="15">
        <f t="shared" si="785"/>
        <v>19.019595158677799</v>
      </c>
      <c r="J312" s="58">
        <f t="shared" si="786"/>
        <v>1.4747062532270634</v>
      </c>
      <c r="K312" s="101">
        <v>493.4</v>
      </c>
      <c r="L312" s="101">
        <v>490</v>
      </c>
      <c r="M312" s="15">
        <f t="shared" si="806"/>
        <v>491.7</v>
      </c>
      <c r="N312" s="15">
        <f t="shared" si="807"/>
        <v>2.4041630560342457</v>
      </c>
      <c r="O312" s="15">
        <f t="shared" si="787"/>
        <v>19.335071760921913</v>
      </c>
      <c r="P312" s="58">
        <f t="shared" si="788"/>
        <v>0.3210301323454694</v>
      </c>
      <c r="Q312" s="101">
        <v>497.9</v>
      </c>
      <c r="R312" s="101">
        <v>437.5</v>
      </c>
      <c r="S312" s="15">
        <f t="shared" si="808"/>
        <v>467.7</v>
      </c>
      <c r="T312" s="15">
        <f t="shared" si="809"/>
        <v>42.70924958366745</v>
      </c>
      <c r="U312" s="15">
        <f t="shared" si="789"/>
        <v>18.704143925879098</v>
      </c>
      <c r="V312" s="58">
        <f t="shared" si="790"/>
        <v>5.9283008265315065</v>
      </c>
      <c r="W312" s="101">
        <v>519.6</v>
      </c>
      <c r="X312" s="101">
        <v>530.9</v>
      </c>
      <c r="Y312" s="15">
        <f t="shared" si="841"/>
        <v>525.25</v>
      </c>
      <c r="Z312" s="15">
        <f t="shared" si="842"/>
        <v>7.9903066274079553</v>
      </c>
      <c r="AA312" s="15">
        <f t="shared" si="793"/>
        <v>20.184028339258742</v>
      </c>
      <c r="AB312" s="58">
        <f t="shared" si="794"/>
        <v>0.97589653589854275</v>
      </c>
      <c r="AG312" s="92" t="str">
        <f t="shared" si="938"/>
        <v>α1-AT-1</v>
      </c>
      <c r="AH312" s="84">
        <v>100</v>
      </c>
      <c r="AI312" s="23">
        <f t="shared" si="795"/>
        <v>101.65869252006755</v>
      </c>
      <c r="AJ312" s="23">
        <f t="shared" si="796"/>
        <v>98.341440865765364</v>
      </c>
      <c r="AK312" s="23">
        <f t="shared" si="797"/>
        <v>106.12228163042505</v>
      </c>
      <c r="AL312" s="23">
        <v>0</v>
      </c>
      <c r="AM312" s="23">
        <f t="shared" si="798"/>
        <v>0.89786819278626639</v>
      </c>
      <c r="AN312" s="23">
        <f t="shared" si="799"/>
        <v>3.701503539879285</v>
      </c>
      <c r="AO312" s="23">
        <f t="shared" si="800"/>
        <v>1.2253013945628031</v>
      </c>
    </row>
    <row r="313" spans="1:51" x14ac:dyDescent="0.45">
      <c r="B313" s="3" t="s">
        <v>200</v>
      </c>
      <c r="C313" s="14">
        <f t="shared" si="801"/>
        <v>90.970000000000013</v>
      </c>
      <c r="D313" s="81">
        <f t="shared" si="813"/>
        <v>109.16400000000002</v>
      </c>
      <c r="E313" s="101">
        <v>217.3</v>
      </c>
      <c r="F313" s="101">
        <v>229.4</v>
      </c>
      <c r="G313" s="15">
        <f t="shared" si="804"/>
        <v>223.35000000000002</v>
      </c>
      <c r="H313" s="15">
        <f t="shared" si="805"/>
        <v>8.5559920523572206</v>
      </c>
      <c r="I313" s="15">
        <f t="shared" si="785"/>
        <v>12.991073858615385</v>
      </c>
      <c r="J313" s="58">
        <f t="shared" si="786"/>
        <v>2.5035007924062538</v>
      </c>
      <c r="K313" s="101">
        <v>209.2</v>
      </c>
      <c r="L313" s="101">
        <v>228.3</v>
      </c>
      <c r="M313" s="15">
        <f t="shared" si="806"/>
        <v>218.75</v>
      </c>
      <c r="N313" s="15">
        <f t="shared" si="807"/>
        <v>13.505739520663074</v>
      </c>
      <c r="O313" s="15">
        <f t="shared" si="787"/>
        <v>12.812806093904644</v>
      </c>
      <c r="P313" s="58">
        <f t="shared" si="788"/>
        <v>4.0321006190116959</v>
      </c>
      <c r="Q313" s="101">
        <v>241.9</v>
      </c>
      <c r="R313" s="101">
        <v>228.3</v>
      </c>
      <c r="S313" s="15">
        <f t="shared" si="808"/>
        <v>235.10000000000002</v>
      </c>
      <c r="T313" s="15">
        <f t="shared" si="809"/>
        <v>9.6166522241370416</v>
      </c>
      <c r="U313" s="15">
        <f t="shared" si="789"/>
        <v>13.43569871647917</v>
      </c>
      <c r="V313" s="58">
        <f t="shared" si="790"/>
        <v>2.6290669917781657</v>
      </c>
      <c r="W313" s="101">
        <v>251.9</v>
      </c>
      <c r="X313" s="101">
        <v>213.1</v>
      </c>
      <c r="Y313" s="15">
        <f t="shared" si="841"/>
        <v>232.5</v>
      </c>
      <c r="Z313" s="15">
        <f t="shared" si="842"/>
        <v>27.435743110038054</v>
      </c>
      <c r="AA313" s="15">
        <f t="shared" si="793"/>
        <v>13.33859063019778</v>
      </c>
      <c r="AB313" s="58">
        <f t="shared" si="794"/>
        <v>7.4339064845338809</v>
      </c>
      <c r="AG313" s="92" t="str">
        <f t="shared" si="938"/>
        <v>CD3</v>
      </c>
      <c r="AH313" s="84">
        <v>100</v>
      </c>
      <c r="AI313" s="23">
        <f t="shared" si="795"/>
        <v>98.627767291211896</v>
      </c>
      <c r="AJ313" s="23">
        <f t="shared" si="796"/>
        <v>103.4225412210163</v>
      </c>
      <c r="AK313" s="23">
        <f t="shared" si="797"/>
        <v>102.67504268980758</v>
      </c>
      <c r="AL313" s="23">
        <v>0</v>
      </c>
      <c r="AM313" s="23">
        <f t="shared" si="798"/>
        <v>3.2678007057089751</v>
      </c>
      <c r="AN313" s="23">
        <f t="shared" si="799"/>
        <v>2.5662838920922098</v>
      </c>
      <c r="AO313" s="23">
        <f t="shared" si="800"/>
        <v>4.9687036384700676</v>
      </c>
    </row>
    <row r="314" spans="1:51" x14ac:dyDescent="0.45">
      <c r="B314" s="3" t="s">
        <v>201</v>
      </c>
      <c r="C314" s="14">
        <f t="shared" si="801"/>
        <v>92.314999999999998</v>
      </c>
      <c r="D314" s="81">
        <f t="shared" si="813"/>
        <v>110.77799999999999</v>
      </c>
      <c r="E314" s="101">
        <v>211.6</v>
      </c>
      <c r="F314" s="101">
        <v>199.3</v>
      </c>
      <c r="G314" s="15">
        <f t="shared" si="804"/>
        <v>205.45</v>
      </c>
      <c r="H314" s="15">
        <f t="shared" si="805"/>
        <v>8.6974134085945227</v>
      </c>
      <c r="I314" s="15">
        <f t="shared" si="785"/>
        <v>12.249938775357204</v>
      </c>
      <c r="J314" s="58">
        <f t="shared" si="786"/>
        <v>2.8571429696707211</v>
      </c>
      <c r="K314" s="101">
        <v>208.6</v>
      </c>
      <c r="L314" s="101">
        <v>205.6</v>
      </c>
      <c r="M314" s="15">
        <f t="shared" si="806"/>
        <v>207.1</v>
      </c>
      <c r="N314" s="15">
        <f t="shared" si="807"/>
        <v>2.1213203435596424</v>
      </c>
      <c r="O314" s="15">
        <f t="shared" si="787"/>
        <v>12.317101931866928</v>
      </c>
      <c r="P314" s="58">
        <f t="shared" si="788"/>
        <v>0.69670502586632455</v>
      </c>
      <c r="Q314" s="101">
        <v>265.5</v>
      </c>
      <c r="R314" s="101">
        <v>231.5</v>
      </c>
      <c r="S314" s="15">
        <f t="shared" si="808"/>
        <v>248.5</v>
      </c>
      <c r="T314" s="15">
        <f t="shared" si="809"/>
        <v>24.041630560342615</v>
      </c>
      <c r="U314" s="15">
        <f t="shared" si="789"/>
        <v>13.896438392624205</v>
      </c>
      <c r="V314" s="58">
        <f t="shared" si="790"/>
        <v>6.0422761174189512</v>
      </c>
      <c r="W314" s="101">
        <v>265.89999999999998</v>
      </c>
      <c r="X314" s="101">
        <v>258.3</v>
      </c>
      <c r="Y314" s="15">
        <f t="shared" si="841"/>
        <v>262.10000000000002</v>
      </c>
      <c r="Z314" s="15">
        <f t="shared" si="842"/>
        <v>5.3740115370177373</v>
      </c>
      <c r="AA314" s="15">
        <f t="shared" si="793"/>
        <v>14.377447617710176</v>
      </c>
      <c r="AB314" s="58">
        <f t="shared" si="794"/>
        <v>1.2915447953951471</v>
      </c>
      <c r="AG314" s="92" t="str">
        <f t="shared" si="938"/>
        <v>CD20</v>
      </c>
      <c r="AH314" s="84">
        <v>100</v>
      </c>
      <c r="AI314" s="23">
        <f t="shared" si="795"/>
        <v>100.54827340561761</v>
      </c>
      <c r="AJ314" s="23">
        <f t="shared" si="796"/>
        <v>113.44088037875919</v>
      </c>
      <c r="AK314" s="23">
        <f t="shared" si="797"/>
        <v>117.36750592282806</v>
      </c>
      <c r="AL314" s="23">
        <v>0</v>
      </c>
      <c r="AM314" s="23">
        <f t="shared" si="798"/>
        <v>1.7769239977685229</v>
      </c>
      <c r="AN314" s="23">
        <f t="shared" si="799"/>
        <v>4.4497095435448362</v>
      </c>
      <c r="AO314" s="23">
        <f t="shared" si="800"/>
        <v>2.0743438825329341</v>
      </c>
    </row>
    <row r="315" spans="1:51" x14ac:dyDescent="0.45">
      <c r="B315" s="3" t="s">
        <v>177</v>
      </c>
      <c r="C315" s="14">
        <f t="shared" si="801"/>
        <v>117.375</v>
      </c>
      <c r="D315" s="81">
        <f t="shared" si="813"/>
        <v>140.85</v>
      </c>
      <c r="E315" s="101">
        <v>268</v>
      </c>
      <c r="F315" s="101">
        <v>284.60000000000002</v>
      </c>
      <c r="G315" s="15">
        <f t="shared" si="804"/>
        <v>276.3</v>
      </c>
      <c r="H315" s="15">
        <f t="shared" si="805"/>
        <v>11.737972567696705</v>
      </c>
      <c r="I315" s="15">
        <f t="shared" si="785"/>
        <v>14.348344852281743</v>
      </c>
      <c r="J315" s="58">
        <f t="shared" si="786"/>
        <v>2.8112370252476389</v>
      </c>
      <c r="K315" s="101">
        <v>286</v>
      </c>
      <c r="L315" s="101">
        <v>290.3</v>
      </c>
      <c r="M315" s="15">
        <f t="shared" si="806"/>
        <v>288.14999999999998</v>
      </c>
      <c r="N315" s="15">
        <f t="shared" si="807"/>
        <v>3.0405591591021626</v>
      </c>
      <c r="O315" s="15">
        <f t="shared" si="787"/>
        <v>14.755507446374047</v>
      </c>
      <c r="P315" s="58">
        <f t="shared" si="788"/>
        <v>0.69583584481780414</v>
      </c>
      <c r="Q315" s="101">
        <v>261.8</v>
      </c>
      <c r="R315" s="101">
        <v>318.60000000000002</v>
      </c>
      <c r="S315" s="15">
        <f t="shared" si="808"/>
        <v>290.20000000000005</v>
      </c>
      <c r="T315" s="15">
        <f t="shared" si="809"/>
        <v>40.163665171395913</v>
      </c>
      <c r="U315" s="15">
        <f t="shared" si="789"/>
        <v>14.824810285464029</v>
      </c>
      <c r="V315" s="58">
        <f t="shared" si="790"/>
        <v>8.7542650574679985</v>
      </c>
      <c r="W315" s="101">
        <v>305</v>
      </c>
      <c r="X315" s="101">
        <v>333.2</v>
      </c>
      <c r="Y315" s="15">
        <f t="shared" si="841"/>
        <v>319.10000000000002</v>
      </c>
      <c r="Z315" s="15">
        <f t="shared" si="842"/>
        <v>19.940411229460633</v>
      </c>
      <c r="AA315" s="15">
        <f t="shared" si="793"/>
        <v>15.769432456496334</v>
      </c>
      <c r="AB315" s="58">
        <f t="shared" si="794"/>
        <v>3.9320275025200329</v>
      </c>
      <c r="AG315" s="92" t="str">
        <f t="shared" si="938"/>
        <v>CD28</v>
      </c>
      <c r="AH315" s="84">
        <v>100</v>
      </c>
      <c r="AI315" s="23">
        <f t="shared" si="795"/>
        <v>102.83769729738239</v>
      </c>
      <c r="AJ315" s="23">
        <f t="shared" si="796"/>
        <v>103.32069962136794</v>
      </c>
      <c r="AK315" s="23">
        <f t="shared" si="797"/>
        <v>109.90419186913118</v>
      </c>
      <c r="AL315" s="23">
        <v>0</v>
      </c>
      <c r="AM315" s="23">
        <f t="shared" si="798"/>
        <v>1.7535364350327214</v>
      </c>
      <c r="AN315" s="23">
        <f t="shared" si="799"/>
        <v>5.7827510413578187</v>
      </c>
      <c r="AO315" s="23">
        <f t="shared" si="800"/>
        <v>3.3716322638838356</v>
      </c>
    </row>
    <row r="316" spans="1:51" x14ac:dyDescent="0.45">
      <c r="B316" s="5" t="s">
        <v>85</v>
      </c>
      <c r="C316" s="14">
        <f t="shared" si="801"/>
        <v>113.13</v>
      </c>
      <c r="D316" s="81">
        <f t="shared" si="813"/>
        <v>135.756</v>
      </c>
      <c r="E316" s="52">
        <f t="shared" ref="E316:G316" si="940">AVERAGE(E317:E318)</f>
        <v>265.14999999999998</v>
      </c>
      <c r="F316" s="52">
        <f t="shared" si="940"/>
        <v>267.14999999999998</v>
      </c>
      <c r="G316" s="52">
        <f t="shared" si="940"/>
        <v>266.14999999999998</v>
      </c>
      <c r="H316" s="52">
        <f t="shared" ref="H316" si="941">AVERAGE(H317:H318)</f>
        <v>15.485638507985383</v>
      </c>
      <c r="I316" s="52">
        <f t="shared" ref="I316:J316" si="942">AVERAGE(I317:I318)</f>
        <v>14.016999040094159</v>
      </c>
      <c r="J316" s="52">
        <f t="shared" si="942"/>
        <v>4.0333370028487447</v>
      </c>
      <c r="K316" s="52">
        <f t="shared" ref="K316" si="943">AVERAGE(K317:K318)</f>
        <v>305.5</v>
      </c>
      <c r="L316" s="52">
        <f t="shared" ref="L316:M316" si="944">AVERAGE(L317:L318)</f>
        <v>287.14999999999998</v>
      </c>
      <c r="M316" s="52">
        <f t="shared" si="944"/>
        <v>296.32500000000005</v>
      </c>
      <c r="N316" s="52">
        <f t="shared" ref="N316" si="945">AVERAGE(N317:N318)</f>
        <v>14.177490962790296</v>
      </c>
      <c r="O316" s="52">
        <f t="shared" ref="O316:P316" si="946">AVERAGE(O317:O318)</f>
        <v>14.887226767713701</v>
      </c>
      <c r="P316" s="52">
        <f t="shared" si="946"/>
        <v>2.3689330189683377</v>
      </c>
      <c r="Q316" s="52">
        <f t="shared" ref="Q316" si="947">AVERAGE(Q317:Q318)</f>
        <v>273.8</v>
      </c>
      <c r="R316" s="52">
        <f t="shared" ref="R316:S316" si="948">AVERAGE(R317:R318)</f>
        <v>307</v>
      </c>
      <c r="S316" s="52">
        <f t="shared" si="948"/>
        <v>290.39999999999998</v>
      </c>
      <c r="T316" s="52">
        <f t="shared" ref="T316" si="949">AVERAGE(T317:T318)</f>
        <v>23.475945135393271</v>
      </c>
      <c r="U316" s="52">
        <f t="shared" ref="U316:V316" si="950">AVERAGE(U317:U318)</f>
        <v>14.70298529334144</v>
      </c>
      <c r="V316" s="52">
        <f t="shared" si="950"/>
        <v>7.1402213308239624</v>
      </c>
      <c r="W316" s="52">
        <f t="shared" ref="W316" si="951">AVERAGE(W317:W318)</f>
        <v>273.75</v>
      </c>
      <c r="X316" s="52">
        <f t="shared" ref="X316:Y316" si="952">AVERAGE(X317:X318)</f>
        <v>283.10000000000002</v>
      </c>
      <c r="Y316" s="52">
        <f t="shared" si="952"/>
        <v>278.42500000000001</v>
      </c>
      <c r="Z316" s="52">
        <f t="shared" ref="Z316" si="953">AVERAGE(Z317:Z318)</f>
        <v>12.975409434773145</v>
      </c>
      <c r="AA316" s="52">
        <f t="shared" ref="AA316:AB316" si="954">AVERAGE(AA317:AA318)</f>
        <v>14.447188873358305</v>
      </c>
      <c r="AB316" s="52">
        <f t="shared" si="954"/>
        <v>3.4114042396429896</v>
      </c>
      <c r="AC316" s="52" t="e">
        <f t="shared" ref="AC316" si="955">AVERAGE(AC317:AC318)</f>
        <v>#DIV/0!</v>
      </c>
      <c r="AD316" s="46"/>
      <c r="AE316" s="46"/>
      <c r="AF316" s="94"/>
      <c r="AG316" s="92" t="str">
        <f t="shared" si="938"/>
        <v>CD31</v>
      </c>
      <c r="AH316" s="87">
        <f t="shared" ref="AH316" si="956">AVERAGE(AH317:AH318)</f>
        <v>100</v>
      </c>
      <c r="AI316" s="52">
        <f t="shared" ref="AI316" si="957">AVERAGE(AI317:AI318)</f>
        <v>105.39078278744833</v>
      </c>
      <c r="AJ316" s="52">
        <f t="shared" ref="AJ316" si="958">AVERAGE(AJ317:AJ318)</f>
        <v>104.12774701524006</v>
      </c>
      <c r="AK316" s="52">
        <f t="shared" ref="AK316" si="959">AVERAGE(AK317:AK318)</f>
        <v>103.08969515281191</v>
      </c>
      <c r="AL316" s="52">
        <f t="shared" ref="AL316" si="960">AVERAGE(AL317:AL318)</f>
        <v>0</v>
      </c>
      <c r="AM316" s="52">
        <f t="shared" ref="AM316" si="961">AVERAGE(AM317:AM318)</f>
        <v>3.201135010908541</v>
      </c>
      <c r="AN316" s="52">
        <f t="shared" ref="AN316" si="962">AVERAGE(AN317:AN318)</f>
        <v>5.5867791668363536</v>
      </c>
      <c r="AO316" s="52">
        <f t="shared" ref="AO316" si="963">AVERAGE(AO317:AO318)</f>
        <v>3.7223706212458669</v>
      </c>
    </row>
    <row r="317" spans="1:51" outlineLevel="1" x14ac:dyDescent="0.45">
      <c r="B317" s="3" t="s">
        <v>85</v>
      </c>
      <c r="C317" s="14">
        <f t="shared" si="801"/>
        <v>143.185</v>
      </c>
      <c r="D317" s="81">
        <f t="shared" si="813"/>
        <v>171.822</v>
      </c>
      <c r="E317" s="101">
        <v>331.7</v>
      </c>
      <c r="F317" s="101">
        <v>311.8</v>
      </c>
      <c r="G317" s="15">
        <f t="shared" si="804"/>
        <v>321.75</v>
      </c>
      <c r="H317" s="15">
        <f t="shared" si="805"/>
        <v>14.071424945612279</v>
      </c>
      <c r="I317" s="15">
        <f t="shared" si="785"/>
        <v>15.357050498061144</v>
      </c>
      <c r="J317" s="58">
        <f t="shared" si="786"/>
        <v>2.9400498300564681</v>
      </c>
      <c r="K317" s="101">
        <v>411.3</v>
      </c>
      <c r="L317" s="101">
        <v>372.9</v>
      </c>
      <c r="M317" s="15">
        <f t="shared" si="806"/>
        <v>392.1</v>
      </c>
      <c r="N317" s="15">
        <f t="shared" si="807"/>
        <v>27.15290039756345</v>
      </c>
      <c r="O317" s="15">
        <f t="shared" si="787"/>
        <v>17.498257056061327</v>
      </c>
      <c r="P317" s="58">
        <f t="shared" si="788"/>
        <v>4.3398387749150338</v>
      </c>
      <c r="Q317" s="101">
        <v>380</v>
      </c>
      <c r="R317" s="101">
        <v>385</v>
      </c>
      <c r="S317" s="15">
        <f t="shared" si="808"/>
        <v>382.5</v>
      </c>
      <c r="T317" s="15">
        <f t="shared" si="809"/>
        <v>3.5355339059327378</v>
      </c>
      <c r="U317" s="15">
        <f t="shared" si="789"/>
        <v>17.22175949199152</v>
      </c>
      <c r="V317" s="58">
        <f t="shared" si="790"/>
        <v>0.5942667759745891</v>
      </c>
      <c r="W317" s="101">
        <v>340</v>
      </c>
      <c r="X317" s="101">
        <v>331</v>
      </c>
      <c r="Y317" s="15">
        <f t="shared" si="841"/>
        <v>335.5</v>
      </c>
      <c r="Z317" s="15">
        <f t="shared" si="842"/>
        <v>6.3639610306789276</v>
      </c>
      <c r="AA317" s="15">
        <f t="shared" si="793"/>
        <v>15.798385993512122</v>
      </c>
      <c r="AB317" s="58">
        <f t="shared" si="794"/>
        <v>1.2668634077393481</v>
      </c>
      <c r="AG317" s="92" t="str">
        <f t="shared" si="938"/>
        <v>CD31</v>
      </c>
      <c r="AH317" s="84">
        <v>100</v>
      </c>
      <c r="AI317" s="23">
        <f t="shared" si="795"/>
        <v>113.94282423093233</v>
      </c>
      <c r="AJ317" s="23">
        <f t="shared" si="796"/>
        <v>112.14236414841379</v>
      </c>
      <c r="AK317" s="23">
        <f t="shared" si="797"/>
        <v>102.87382981195965</v>
      </c>
      <c r="AL317" s="23">
        <v>0</v>
      </c>
      <c r="AM317" s="23">
        <f t="shared" si="798"/>
        <v>3.639944302485751</v>
      </c>
      <c r="AN317" s="23">
        <f t="shared" si="799"/>
        <v>1.7671583030155287</v>
      </c>
      <c r="AO317" s="23">
        <f t="shared" si="800"/>
        <v>2.103456618897908</v>
      </c>
    </row>
    <row r="318" spans="1:51" outlineLevel="1" x14ac:dyDescent="0.45">
      <c r="B318" s="3" t="s">
        <v>209</v>
      </c>
      <c r="C318" s="14">
        <f t="shared" si="801"/>
        <v>83.075000000000017</v>
      </c>
      <c r="D318" s="81">
        <f t="shared" si="813"/>
        <v>99.690000000000012</v>
      </c>
      <c r="E318" s="101">
        <v>198.6</v>
      </c>
      <c r="F318" s="101">
        <v>222.5</v>
      </c>
      <c r="G318" s="15">
        <f t="shared" si="804"/>
        <v>210.55</v>
      </c>
      <c r="H318" s="15">
        <f t="shared" si="805"/>
        <v>16.899852070358488</v>
      </c>
      <c r="I318" s="15">
        <f t="shared" si="785"/>
        <v>12.676947582127175</v>
      </c>
      <c r="J318" s="58">
        <f t="shared" si="786"/>
        <v>5.1266241756410205</v>
      </c>
      <c r="K318" s="101">
        <v>199.7</v>
      </c>
      <c r="L318" s="101">
        <v>201.4</v>
      </c>
      <c r="M318" s="15">
        <f t="shared" si="806"/>
        <v>200.55</v>
      </c>
      <c r="N318" s="15">
        <f t="shared" si="807"/>
        <v>1.2020815280171429</v>
      </c>
      <c r="O318" s="15">
        <f t="shared" si="787"/>
        <v>12.276196479366074</v>
      </c>
      <c r="P318" s="58">
        <f t="shared" si="788"/>
        <v>0.39802726302164187</v>
      </c>
      <c r="Q318" s="101">
        <v>167.6</v>
      </c>
      <c r="R318" s="101">
        <v>229</v>
      </c>
      <c r="S318" s="15">
        <f t="shared" si="808"/>
        <v>198.3</v>
      </c>
      <c r="T318" s="15">
        <f t="shared" si="809"/>
        <v>43.416356364853804</v>
      </c>
      <c r="U318" s="15">
        <f t="shared" si="789"/>
        <v>12.18421109469136</v>
      </c>
      <c r="V318" s="58">
        <f t="shared" si="790"/>
        <v>13.686175885673336</v>
      </c>
      <c r="W318" s="101">
        <v>207.5</v>
      </c>
      <c r="X318" s="101">
        <v>235.2</v>
      </c>
      <c r="Y318" s="15">
        <f t="shared" si="841"/>
        <v>221.35</v>
      </c>
      <c r="Z318" s="15">
        <f t="shared" si="842"/>
        <v>19.58685783886736</v>
      </c>
      <c r="AA318" s="15">
        <f t="shared" si="793"/>
        <v>13.095991753204489</v>
      </c>
      <c r="AB318" s="58">
        <f t="shared" si="794"/>
        <v>5.5559450715466312</v>
      </c>
      <c r="AG318" s="92" t="str">
        <f t="shared" si="938"/>
        <v>CD31-1</v>
      </c>
      <c r="AH318" s="84">
        <v>100</v>
      </c>
      <c r="AI318" s="23">
        <f t="shared" si="795"/>
        <v>96.83874134396433</v>
      </c>
      <c r="AJ318" s="23">
        <f t="shared" si="796"/>
        <v>96.113129882066346</v>
      </c>
      <c r="AK318" s="23">
        <f t="shared" si="797"/>
        <v>103.30556049366419</v>
      </c>
      <c r="AL318" s="23">
        <v>0</v>
      </c>
      <c r="AM318" s="23">
        <f t="shared" si="798"/>
        <v>2.7623257193313311</v>
      </c>
      <c r="AN318" s="23">
        <f t="shared" si="799"/>
        <v>9.4064000306571778</v>
      </c>
      <c r="AO318" s="23">
        <f t="shared" si="800"/>
        <v>5.3412846235938254</v>
      </c>
    </row>
    <row r="319" spans="1:51" x14ac:dyDescent="0.45">
      <c r="B319" s="3" t="s">
        <v>86</v>
      </c>
      <c r="C319" s="14">
        <f t="shared" si="801"/>
        <v>117.59000000000002</v>
      </c>
      <c r="D319" s="81">
        <f t="shared" si="813"/>
        <v>141.108</v>
      </c>
      <c r="E319" s="101">
        <v>315.5</v>
      </c>
      <c r="F319" s="101">
        <v>293</v>
      </c>
      <c r="G319" s="15">
        <f t="shared" si="804"/>
        <v>304.25</v>
      </c>
      <c r="H319" s="15">
        <f t="shared" si="805"/>
        <v>15.90990257669732</v>
      </c>
      <c r="I319" s="15">
        <f t="shared" si="785"/>
        <v>15.287118760577481</v>
      </c>
      <c r="J319" s="58">
        <f t="shared" si="786"/>
        <v>3.347930883559064</v>
      </c>
      <c r="K319" s="101">
        <v>292.8</v>
      </c>
      <c r="L319" s="101">
        <v>297.7</v>
      </c>
      <c r="M319" s="15">
        <f t="shared" si="806"/>
        <v>295.25</v>
      </c>
      <c r="N319" s="15">
        <f t="shared" si="807"/>
        <v>3.4648232278140667</v>
      </c>
      <c r="O319" s="15">
        <f t="shared" si="787"/>
        <v>14.989863241537595</v>
      </c>
      <c r="P319" s="58">
        <f t="shared" si="788"/>
        <v>0.76805290094490397</v>
      </c>
      <c r="Q319" s="101">
        <v>321</v>
      </c>
      <c r="R319" s="101">
        <v>273.39999999999998</v>
      </c>
      <c r="S319" s="15">
        <f t="shared" si="808"/>
        <v>297.2</v>
      </c>
      <c r="T319" s="15">
        <f t="shared" si="809"/>
        <v>33.658282784479674</v>
      </c>
      <c r="U319" s="15">
        <f t="shared" si="789"/>
        <v>15.054766686999836</v>
      </c>
      <c r="V319" s="58">
        <f t="shared" si="790"/>
        <v>7.1683705343540778</v>
      </c>
      <c r="W319" s="101">
        <v>278.39999999999998</v>
      </c>
      <c r="X319" s="101">
        <v>280</v>
      </c>
      <c r="Y319" s="15">
        <f t="shared" si="841"/>
        <v>279.2</v>
      </c>
      <c r="Z319" s="15">
        <f t="shared" si="842"/>
        <v>1.1313708498984922</v>
      </c>
      <c r="AA319" s="15">
        <f t="shared" si="793"/>
        <v>14.444583760011916</v>
      </c>
      <c r="AB319" s="58">
        <f t="shared" si="794"/>
        <v>0.27075556105287074</v>
      </c>
      <c r="AG319" s="92" t="str">
        <f t="shared" si="938"/>
        <v>CD34</v>
      </c>
      <c r="AH319" s="84">
        <v>100</v>
      </c>
      <c r="AI319" s="23">
        <f t="shared" si="795"/>
        <v>98.055516388042648</v>
      </c>
      <c r="AJ319" s="23">
        <f t="shared" si="796"/>
        <v>98.480079358205572</v>
      </c>
      <c r="AK319" s="23">
        <f t="shared" si="797"/>
        <v>94.488595177671414</v>
      </c>
      <c r="AL319" s="23">
        <v>0</v>
      </c>
      <c r="AM319" s="23">
        <f t="shared" si="798"/>
        <v>2.0579918922519838</v>
      </c>
      <c r="AN319" s="23">
        <f t="shared" si="799"/>
        <v>5.2581507089565704</v>
      </c>
      <c r="AO319" s="23">
        <f t="shared" si="800"/>
        <v>1.8093432223059673</v>
      </c>
    </row>
    <row r="320" spans="1:51" x14ac:dyDescent="0.45">
      <c r="B320" s="3" t="s">
        <v>192</v>
      </c>
      <c r="C320" s="14">
        <f t="shared" si="801"/>
        <v>124.955</v>
      </c>
      <c r="D320" s="81">
        <f t="shared" si="813"/>
        <v>149.946</v>
      </c>
      <c r="E320" s="101">
        <v>326.7</v>
      </c>
      <c r="F320" s="101">
        <v>303</v>
      </c>
      <c r="G320" s="15">
        <f t="shared" si="804"/>
        <v>314.85000000000002</v>
      </c>
      <c r="H320" s="15">
        <f t="shared" si="805"/>
        <v>16.758430714121168</v>
      </c>
      <c r="I320" s="15">
        <f t="shared" si="785"/>
        <v>15.487963068137786</v>
      </c>
      <c r="J320" s="58">
        <f t="shared" si="786"/>
        <v>3.4341625974839038</v>
      </c>
      <c r="K320" s="101">
        <v>314.10000000000002</v>
      </c>
      <c r="L320" s="101">
        <v>322.2</v>
      </c>
      <c r="M320" s="15">
        <f t="shared" si="806"/>
        <v>318.14999999999998</v>
      </c>
      <c r="N320" s="15">
        <f t="shared" si="807"/>
        <v>5.7275649276110103</v>
      </c>
      <c r="O320" s="15">
        <f t="shared" si="787"/>
        <v>15.59413351231802</v>
      </c>
      <c r="P320" s="58">
        <f t="shared" si="788"/>
        <v>1.170799645925624</v>
      </c>
      <c r="Q320" s="101">
        <v>302.60000000000002</v>
      </c>
      <c r="R320" s="101">
        <v>332.7</v>
      </c>
      <c r="S320" s="15">
        <f t="shared" si="808"/>
        <v>317.64999999999998</v>
      </c>
      <c r="T320" s="15">
        <f t="shared" si="809"/>
        <v>21.283914113715056</v>
      </c>
      <c r="U320" s="15">
        <f t="shared" si="789"/>
        <v>15.578093593248179</v>
      </c>
      <c r="V320" s="58">
        <f t="shared" si="790"/>
        <v>4.2930823498626287</v>
      </c>
      <c r="W320" s="101">
        <v>298.89999999999998</v>
      </c>
      <c r="X320" s="101">
        <v>298.89999999999998</v>
      </c>
      <c r="Y320" s="15">
        <f t="shared" si="841"/>
        <v>298.89999999999998</v>
      </c>
      <c r="Z320" s="15">
        <f t="shared" si="842"/>
        <v>0</v>
      </c>
      <c r="AA320" s="15">
        <f t="shared" si="793"/>
        <v>14.964190589537409</v>
      </c>
      <c r="AB320" s="58">
        <f t="shared" si="794"/>
        <v>0</v>
      </c>
      <c r="AG320" s="92" t="str">
        <f t="shared" si="938"/>
        <v>CD40</v>
      </c>
      <c r="AH320" s="84">
        <v>100</v>
      </c>
      <c r="AI320" s="23">
        <f t="shared" si="795"/>
        <v>100.6855029529264</v>
      </c>
      <c r="AJ320" s="23">
        <f t="shared" si="796"/>
        <v>100.58193917892156</v>
      </c>
      <c r="AK320" s="23">
        <f t="shared" si="797"/>
        <v>96.618196490422335</v>
      </c>
      <c r="AL320" s="23">
        <v>0</v>
      </c>
      <c r="AM320" s="23">
        <f t="shared" si="798"/>
        <v>2.3024811217047638</v>
      </c>
      <c r="AN320" s="23">
        <f t="shared" si="799"/>
        <v>3.8636224736732663</v>
      </c>
      <c r="AO320" s="23">
        <f t="shared" si="800"/>
        <v>1.7170812987419519</v>
      </c>
    </row>
    <row r="321" spans="1:51" x14ac:dyDescent="0.45">
      <c r="B321" s="3" t="s">
        <v>198</v>
      </c>
      <c r="C321" s="14">
        <f t="shared" si="801"/>
        <v>142.88999999999999</v>
      </c>
      <c r="D321" s="81">
        <f t="shared" si="813"/>
        <v>171.46799999999999</v>
      </c>
      <c r="E321" s="101">
        <v>366.6</v>
      </c>
      <c r="F321" s="101">
        <v>357.3</v>
      </c>
      <c r="G321" s="15">
        <f t="shared" si="804"/>
        <v>361.95000000000005</v>
      </c>
      <c r="H321" s="15">
        <f t="shared" si="805"/>
        <v>6.5760930650349003</v>
      </c>
      <c r="I321" s="15">
        <f t="shared" si="785"/>
        <v>16.619747290497532</v>
      </c>
      <c r="J321" s="58">
        <f t="shared" si="786"/>
        <v>1.1833875675084491</v>
      </c>
      <c r="K321" s="101">
        <v>424.4</v>
      </c>
      <c r="L321" s="101">
        <v>376.4</v>
      </c>
      <c r="M321" s="15">
        <f t="shared" si="806"/>
        <v>400.4</v>
      </c>
      <c r="N321" s="15">
        <f t="shared" si="807"/>
        <v>33.941125496954278</v>
      </c>
      <c r="O321" s="15">
        <f t="shared" si="787"/>
        <v>17.738827469706109</v>
      </c>
      <c r="P321" s="58">
        <f t="shared" si="788"/>
        <v>5.2551174436693984</v>
      </c>
      <c r="Q321" s="101">
        <v>350</v>
      </c>
      <c r="R321" s="101">
        <v>327.5</v>
      </c>
      <c r="S321" s="15">
        <f t="shared" si="808"/>
        <v>338.75</v>
      </c>
      <c r="T321" s="15">
        <f t="shared" si="809"/>
        <v>15.90990257669732</v>
      </c>
      <c r="U321" s="15">
        <f t="shared" si="789"/>
        <v>15.90647666832602</v>
      </c>
      <c r="V321" s="58">
        <f t="shared" si="790"/>
        <v>3.0961208657642354</v>
      </c>
      <c r="W321" s="101">
        <v>300.39999999999998</v>
      </c>
      <c r="X321" s="101">
        <v>355.2</v>
      </c>
      <c r="Y321" s="15">
        <f t="shared" si="841"/>
        <v>327.79999999999995</v>
      </c>
      <c r="Z321" s="15">
        <f t="shared" si="842"/>
        <v>38.749451609022813</v>
      </c>
      <c r="AA321" s="15">
        <f t="shared" si="793"/>
        <v>15.558470361831846</v>
      </c>
      <c r="AB321" s="58">
        <f t="shared" si="794"/>
        <v>7.706919147080848</v>
      </c>
      <c r="AG321" s="92" t="str">
        <f t="shared" si="938"/>
        <v>CD54</v>
      </c>
      <c r="AH321" s="84">
        <v>100</v>
      </c>
      <c r="AI321" s="23">
        <f t="shared" si="795"/>
        <v>106.73343679448375</v>
      </c>
      <c r="AJ321" s="23">
        <f t="shared" si="796"/>
        <v>95.708294418054535</v>
      </c>
      <c r="AK321" s="23">
        <f t="shared" si="797"/>
        <v>93.614361818410558</v>
      </c>
      <c r="AL321" s="23">
        <v>0</v>
      </c>
      <c r="AM321" s="23">
        <f t="shared" si="798"/>
        <v>3.2192525055889236</v>
      </c>
      <c r="AN321" s="23">
        <f t="shared" si="799"/>
        <v>2.1397542166363421</v>
      </c>
      <c r="AO321" s="23">
        <f t="shared" si="800"/>
        <v>4.4451533572946484</v>
      </c>
    </row>
    <row r="322" spans="1:51" s="5" customFormat="1" x14ac:dyDescent="0.45">
      <c r="A322" s="50"/>
      <c r="B322" s="5" t="s">
        <v>199</v>
      </c>
      <c r="C322" s="14">
        <f t="shared" si="801"/>
        <v>115.46500000000002</v>
      </c>
      <c r="D322" s="81">
        <f t="shared" si="813"/>
        <v>138.55800000000002</v>
      </c>
      <c r="E322" s="52">
        <f t="shared" ref="E322:AC322" si="964">AVERAGE(E323:E324)</f>
        <v>272.35000000000002</v>
      </c>
      <c r="F322" s="52">
        <f t="shared" si="964"/>
        <v>291.89999999999998</v>
      </c>
      <c r="G322" s="52">
        <f t="shared" si="964"/>
        <v>282.125</v>
      </c>
      <c r="H322" s="52">
        <f t="shared" si="964"/>
        <v>13.823937572197</v>
      </c>
      <c r="I322" s="52">
        <f t="shared" si="964"/>
        <v>14.463532229673309</v>
      </c>
      <c r="J322" s="52">
        <f t="shared" si="964"/>
        <v>3.1480708818909697</v>
      </c>
      <c r="K322" s="52">
        <f t="shared" si="964"/>
        <v>307.3</v>
      </c>
      <c r="L322" s="52">
        <f t="shared" si="964"/>
        <v>281.14999999999998</v>
      </c>
      <c r="M322" s="52">
        <f t="shared" si="964"/>
        <v>294.22500000000002</v>
      </c>
      <c r="N322" s="52">
        <f t="shared" si="964"/>
        <v>18.490842328028211</v>
      </c>
      <c r="O322" s="52">
        <f t="shared" si="964"/>
        <v>14.727991143750591</v>
      </c>
      <c r="P322" s="52">
        <f t="shared" si="964"/>
        <v>4.9164930548230936</v>
      </c>
      <c r="Q322" s="52">
        <f t="shared" si="964"/>
        <v>280.25</v>
      </c>
      <c r="R322" s="52">
        <f t="shared" si="964"/>
        <v>270.25</v>
      </c>
      <c r="S322" s="52">
        <f t="shared" si="964"/>
        <v>275.25</v>
      </c>
      <c r="T322" s="52">
        <f t="shared" si="964"/>
        <v>11.313708498984759</v>
      </c>
      <c r="U322" s="52">
        <f t="shared" si="964"/>
        <v>14.295710375777663</v>
      </c>
      <c r="V322" s="52">
        <f t="shared" si="964"/>
        <v>3.0738867389540725</v>
      </c>
      <c r="W322" s="52">
        <f t="shared" si="964"/>
        <v>289.60000000000002</v>
      </c>
      <c r="X322" s="52">
        <f t="shared" si="964"/>
        <v>316.5</v>
      </c>
      <c r="Y322" s="52">
        <f t="shared" si="964"/>
        <v>303.04999999999995</v>
      </c>
      <c r="Z322" s="52">
        <f t="shared" si="964"/>
        <v>19.021172413918123</v>
      </c>
      <c r="AA322" s="52">
        <f t="shared" si="964"/>
        <v>15.106309428458086</v>
      </c>
      <c r="AB322" s="52">
        <f t="shared" si="964"/>
        <v>4.4601988060007702</v>
      </c>
      <c r="AC322" s="52" t="e">
        <f t="shared" si="964"/>
        <v>#DIV/0!</v>
      </c>
      <c r="AD322" s="46"/>
      <c r="AE322" s="46"/>
      <c r="AF322" s="94"/>
      <c r="AG322" s="93" t="str">
        <f t="shared" si="938"/>
        <v>CD56</v>
      </c>
      <c r="AH322" s="87">
        <f t="shared" ref="AH322" si="965">AVERAGE(AH323:AH324)</f>
        <v>100</v>
      </c>
      <c r="AI322" s="52">
        <f t="shared" ref="AI322" si="966">AVERAGE(AI323:AI324)</f>
        <v>101.00271476750831</v>
      </c>
      <c r="AJ322" s="52">
        <f t="shared" ref="AJ322" si="967">AVERAGE(AJ323:AJ324)</f>
        <v>99.418522675932252</v>
      </c>
      <c r="AK322" s="52">
        <f t="shared" ref="AK322" si="968">AVERAGE(AK323:AK324)</f>
        <v>104.10553521513742</v>
      </c>
      <c r="AL322" s="52">
        <f t="shared" ref="AL322" si="969">AVERAGE(AL323:AL324)</f>
        <v>0</v>
      </c>
      <c r="AM322" s="52">
        <f t="shared" ref="AM322" si="970">AVERAGE(AM323:AM324)</f>
        <v>4.0322819683570321</v>
      </c>
      <c r="AN322" s="52">
        <f t="shared" ref="AN322" si="971">AVERAGE(AN323:AN324)</f>
        <v>3.1109788104225213</v>
      </c>
      <c r="AO322" s="52">
        <f t="shared" ref="AO322" si="972">AVERAGE(AO323:AO324)</f>
        <v>3.80413484394587</v>
      </c>
      <c r="AQ322" s="47"/>
      <c r="AR322" s="52"/>
      <c r="AS322" s="52"/>
      <c r="AT322" s="52"/>
      <c r="AU322" s="52"/>
      <c r="AV322" s="52"/>
      <c r="AW322" s="52"/>
      <c r="AX322" s="52"/>
      <c r="AY322" s="52"/>
    </row>
    <row r="323" spans="1:51" outlineLevel="1" x14ac:dyDescent="0.45">
      <c r="B323" s="3" t="s">
        <v>199</v>
      </c>
      <c r="C323" s="14">
        <f t="shared" si="801"/>
        <v>147.87</v>
      </c>
      <c r="D323" s="81">
        <f t="shared" si="813"/>
        <v>177.44399999999999</v>
      </c>
      <c r="E323" s="101">
        <v>344</v>
      </c>
      <c r="F323" s="101">
        <v>369.7</v>
      </c>
      <c r="G323" s="15">
        <f t="shared" si="804"/>
        <v>356.85</v>
      </c>
      <c r="H323" s="15">
        <f t="shared" si="805"/>
        <v>18.17264427649426</v>
      </c>
      <c r="I323" s="15">
        <f t="shared" si="785"/>
        <v>16.374614499279062</v>
      </c>
      <c r="J323" s="58">
        <f t="shared" si="786"/>
        <v>3.3332474829601062</v>
      </c>
      <c r="K323" s="101">
        <v>408</v>
      </c>
      <c r="L323" s="101">
        <v>386.3</v>
      </c>
      <c r="M323" s="15">
        <f t="shared" si="806"/>
        <v>397.15</v>
      </c>
      <c r="N323" s="15">
        <f t="shared" si="807"/>
        <v>15.344217151748074</v>
      </c>
      <c r="O323" s="15">
        <f t="shared" si="787"/>
        <v>17.562118323254744</v>
      </c>
      <c r="P323" s="58">
        <f t="shared" si="788"/>
        <v>2.4572961814420049</v>
      </c>
      <c r="Q323" s="101">
        <v>327.9</v>
      </c>
      <c r="R323" s="101">
        <v>333.9</v>
      </c>
      <c r="S323" s="15">
        <f t="shared" si="808"/>
        <v>330.9</v>
      </c>
      <c r="T323" s="15">
        <f t="shared" si="809"/>
        <v>4.2426406871192848</v>
      </c>
      <c r="U323" s="15">
        <f t="shared" si="789"/>
        <v>15.562069271147715</v>
      </c>
      <c r="V323" s="58">
        <f t="shared" si="790"/>
        <v>0.8721313069737554</v>
      </c>
      <c r="W323" s="101">
        <v>381.2</v>
      </c>
      <c r="X323" s="101">
        <v>406.4</v>
      </c>
      <c r="Y323" s="15">
        <f t="shared" si="841"/>
        <v>393.79999999999995</v>
      </c>
      <c r="Z323" s="15">
        <f t="shared" si="842"/>
        <v>17.819090885900991</v>
      </c>
      <c r="AA323" s="15">
        <f t="shared" si="793"/>
        <v>17.466482187320949</v>
      </c>
      <c r="AB323" s="58">
        <f t="shared" si="794"/>
        <v>2.8789731479993161</v>
      </c>
      <c r="AG323" s="92" t="str">
        <f t="shared" si="938"/>
        <v>CD56</v>
      </c>
      <c r="AH323" s="84">
        <v>100</v>
      </c>
      <c r="AI323" s="23">
        <f t="shared" si="795"/>
        <v>107.25210247867494</v>
      </c>
      <c r="AJ323" s="23">
        <f t="shared" si="796"/>
        <v>95.037774915756827</v>
      </c>
      <c r="AK323" s="23">
        <f t="shared" si="797"/>
        <v>106.66805125757286</v>
      </c>
      <c r="AL323" s="23">
        <v>0</v>
      </c>
      <c r="AM323" s="23">
        <f t="shared" si="798"/>
        <v>2.8952718322010558</v>
      </c>
      <c r="AN323" s="23">
        <f t="shared" si="799"/>
        <v>2.102689394966931</v>
      </c>
      <c r="AO323" s="23">
        <f t="shared" si="800"/>
        <v>3.1061103154797109</v>
      </c>
    </row>
    <row r="324" spans="1:51" outlineLevel="1" x14ac:dyDescent="0.45">
      <c r="B324" s="3" t="s">
        <v>206</v>
      </c>
      <c r="C324" s="14">
        <f t="shared" si="801"/>
        <v>83.06</v>
      </c>
      <c r="D324" s="81">
        <f t="shared" si="813"/>
        <v>99.671999999999997</v>
      </c>
      <c r="E324" s="101">
        <v>200.7</v>
      </c>
      <c r="F324" s="101">
        <v>214.1</v>
      </c>
      <c r="G324" s="15">
        <f t="shared" si="804"/>
        <v>207.39999999999998</v>
      </c>
      <c r="H324" s="15">
        <f t="shared" si="805"/>
        <v>9.4752308678997412</v>
      </c>
      <c r="I324" s="15">
        <f t="shared" si="785"/>
        <v>12.552449960067555</v>
      </c>
      <c r="J324" s="58">
        <f t="shared" si="786"/>
        <v>2.9628942808218337</v>
      </c>
      <c r="K324" s="101">
        <v>206.6</v>
      </c>
      <c r="L324" s="101">
        <v>176</v>
      </c>
      <c r="M324" s="15">
        <f t="shared" si="806"/>
        <v>191.3</v>
      </c>
      <c r="N324" s="15">
        <f t="shared" si="807"/>
        <v>21.637467504308351</v>
      </c>
      <c r="O324" s="15">
        <f t="shared" si="787"/>
        <v>11.893863964246439</v>
      </c>
      <c r="P324" s="58">
        <f t="shared" si="788"/>
        <v>7.3756899282041823</v>
      </c>
      <c r="Q324" s="101">
        <v>232.6</v>
      </c>
      <c r="R324" s="101">
        <v>206.6</v>
      </c>
      <c r="S324" s="15">
        <f t="shared" si="808"/>
        <v>219.6</v>
      </c>
      <c r="T324" s="15">
        <f t="shared" si="809"/>
        <v>18.384776310850235</v>
      </c>
      <c r="U324" s="15">
        <f t="shared" si="789"/>
        <v>13.029351480407611</v>
      </c>
      <c r="V324" s="58">
        <f t="shared" si="790"/>
        <v>5.2756421709343897</v>
      </c>
      <c r="W324" s="101">
        <v>198</v>
      </c>
      <c r="X324" s="101">
        <v>226.6</v>
      </c>
      <c r="Y324" s="15">
        <f t="shared" si="841"/>
        <v>212.3</v>
      </c>
      <c r="Z324" s="15">
        <f t="shared" si="842"/>
        <v>20.223253941935255</v>
      </c>
      <c r="AA324" s="15">
        <f t="shared" si="793"/>
        <v>12.746136669595224</v>
      </c>
      <c r="AB324" s="58">
        <f t="shared" si="794"/>
        <v>6.0414244640022234</v>
      </c>
      <c r="AG324" s="92" t="str">
        <f t="shared" si="938"/>
        <v>CD56-1</v>
      </c>
      <c r="AH324" s="84">
        <v>100</v>
      </c>
      <c r="AI324" s="23">
        <f t="shared" si="795"/>
        <v>94.753327056341661</v>
      </c>
      <c r="AJ324" s="23">
        <f t="shared" si="796"/>
        <v>103.79927043610766</v>
      </c>
      <c r="AK324" s="23">
        <f t="shared" si="797"/>
        <v>101.543019172702</v>
      </c>
      <c r="AL324" s="23">
        <v>0</v>
      </c>
      <c r="AM324" s="23">
        <f t="shared" si="798"/>
        <v>5.1692921045130085</v>
      </c>
      <c r="AN324" s="23">
        <f t="shared" si="799"/>
        <v>4.1192682258781117</v>
      </c>
      <c r="AO324" s="23">
        <f t="shared" si="800"/>
        <v>4.502159372412029</v>
      </c>
    </row>
    <row r="325" spans="1:51" x14ac:dyDescent="0.45">
      <c r="B325" s="3"/>
      <c r="C325" s="14" t="e">
        <f t="shared" si="801"/>
        <v>#DIV/0!</v>
      </c>
      <c r="D325" s="81" t="e">
        <f t="shared" si="813"/>
        <v>#DIV/0!</v>
      </c>
      <c r="E325" s="101"/>
      <c r="F325" s="101"/>
      <c r="G325" s="15" t="e">
        <f t="shared" ref="G325" si="973">AVERAGE(E325:F325)</f>
        <v>#DIV/0!</v>
      </c>
      <c r="H325" s="15" t="e">
        <f t="shared" ref="H325" si="974">STDEV(E325:F325)</f>
        <v>#DIV/0!</v>
      </c>
      <c r="I325" s="15" t="e">
        <f t="shared" ref="I325" si="975">SQRT((G325-D325*0.5))</f>
        <v>#DIV/0!</v>
      </c>
      <c r="J325" s="58" t="e">
        <f t="shared" ref="J325" si="976">(SQRT(G325-D325*0.5+H325)-I325)/I325*100</f>
        <v>#DIV/0!</v>
      </c>
      <c r="K325" s="101">
        <v>187.6</v>
      </c>
      <c r="L325" s="101">
        <v>177.2</v>
      </c>
      <c r="M325" s="15">
        <f t="shared" ref="M325" si="977">AVERAGE(K325:L325)</f>
        <v>182.39999999999998</v>
      </c>
      <c r="N325" s="15">
        <f t="shared" ref="N325" si="978">STDEV(K325:L325)</f>
        <v>7.3539105243400984</v>
      </c>
      <c r="O325" s="15" t="e">
        <f t="shared" ref="O325" si="979">SQRT((M325-D325*0.5))</f>
        <v>#DIV/0!</v>
      </c>
      <c r="P325" s="58" t="e">
        <f t="shared" ref="P325" si="980">(SQRT(M325-D325*0.5+N325)-O325)/O325*100</f>
        <v>#DIV/0!</v>
      </c>
      <c r="Q325" s="101">
        <v>211.9</v>
      </c>
      <c r="R325" s="101">
        <v>198.4</v>
      </c>
      <c r="S325" s="15">
        <f t="shared" ref="S325" si="981">AVERAGE(Q325:R325)</f>
        <v>205.15</v>
      </c>
      <c r="T325" s="15">
        <f t="shared" ref="T325" si="982">STDEV(Q325:R325)</f>
        <v>9.5459415460183923</v>
      </c>
      <c r="U325" s="15" t="e">
        <f t="shared" ref="U325" si="983">SQRT((S325-D325*0.5))</f>
        <v>#DIV/0!</v>
      </c>
      <c r="V325" s="58" t="e">
        <f t="shared" ref="V325" si="984">(SQRT(S325-D325*0.5+T325)-U325)/U325*100</f>
        <v>#DIV/0!</v>
      </c>
      <c r="W325" s="101">
        <v>180.6</v>
      </c>
      <c r="X325" s="101">
        <v>180.6</v>
      </c>
      <c r="Y325" s="15">
        <f t="shared" ref="Y325" si="985">AVERAGE(W325:X325)</f>
        <v>180.6</v>
      </c>
      <c r="Z325" s="15">
        <f t="shared" ref="Z325" si="986">STDEV(W325:X325)</f>
        <v>0</v>
      </c>
      <c r="AA325" s="15" t="e">
        <f t="shared" ref="AA325" si="987">SQRT((Y325-D325*0.5))</f>
        <v>#DIV/0!</v>
      </c>
      <c r="AB325" s="58" t="e">
        <f t="shared" ref="AB325" si="988">(SQRT(Y325-D325*0.5+Z325)-AA325)/AA325*100</f>
        <v>#DIV/0!</v>
      </c>
      <c r="AG325" s="92">
        <f t="shared" ref="AG325" si="989">B325</f>
        <v>0</v>
      </c>
      <c r="AH325" s="84">
        <v>100</v>
      </c>
      <c r="AI325" s="23" t="e">
        <f t="shared" ref="AI325" si="990">(O325/I325)*100</f>
        <v>#DIV/0!</v>
      </c>
      <c r="AJ325" s="23" t="e">
        <f t="shared" ref="AJ325" si="991">(U325/I325)*100</f>
        <v>#DIV/0!</v>
      </c>
      <c r="AK325" s="23" t="e">
        <f t="shared" ref="AK325" si="992">(AA325/I325)*100</f>
        <v>#DIV/0!</v>
      </c>
      <c r="AL325" s="23">
        <v>0</v>
      </c>
      <c r="AM325" s="23" t="e">
        <f t="shared" ref="AM325" si="993">(J325+P325)/2</f>
        <v>#DIV/0!</v>
      </c>
      <c r="AN325" s="23" t="e">
        <f t="shared" ref="AN325" si="994">(J325+V325)/2</f>
        <v>#DIV/0!</v>
      </c>
      <c r="AO325" s="23" t="e">
        <f t="shared" ref="AO325" si="995">(J325+AB325)/2</f>
        <v>#DIV/0!</v>
      </c>
    </row>
    <row r="326" spans="1:51" x14ac:dyDescent="0.45">
      <c r="B326" s="3" t="s">
        <v>87</v>
      </c>
      <c r="C326" s="14">
        <f t="shared" si="801"/>
        <v>73.975000000000009</v>
      </c>
      <c r="D326" s="81">
        <f t="shared" si="813"/>
        <v>88.77000000000001</v>
      </c>
      <c r="E326" s="101">
        <v>174.7</v>
      </c>
      <c r="F326" s="101">
        <v>168.5</v>
      </c>
      <c r="G326" s="15">
        <f t="shared" si="804"/>
        <v>171.6</v>
      </c>
      <c r="H326" s="15">
        <f t="shared" si="805"/>
        <v>4.384062043356586</v>
      </c>
      <c r="I326" s="15">
        <f t="shared" si="785"/>
        <v>11.278962718264477</v>
      </c>
      <c r="J326" s="58">
        <f t="shared" si="786"/>
        <v>1.7084968265634308</v>
      </c>
      <c r="K326" s="101">
        <v>187.6</v>
      </c>
      <c r="L326" s="101">
        <v>177.2</v>
      </c>
      <c r="M326" s="15">
        <f t="shared" si="806"/>
        <v>182.39999999999998</v>
      </c>
      <c r="N326" s="15">
        <f t="shared" si="807"/>
        <v>7.3539105243400984</v>
      </c>
      <c r="O326" s="15">
        <f t="shared" si="787"/>
        <v>11.747978549520763</v>
      </c>
      <c r="P326" s="58">
        <f t="shared" si="788"/>
        <v>2.629596853079911</v>
      </c>
      <c r="Q326" s="101">
        <v>211.9</v>
      </c>
      <c r="R326" s="101">
        <v>198.4</v>
      </c>
      <c r="S326" s="15">
        <f t="shared" si="808"/>
        <v>205.15</v>
      </c>
      <c r="T326" s="15">
        <f t="shared" si="809"/>
        <v>9.5459415460183923</v>
      </c>
      <c r="U326" s="15">
        <f t="shared" si="789"/>
        <v>12.679313861562067</v>
      </c>
      <c r="V326" s="58">
        <f t="shared" si="790"/>
        <v>2.9261012808961548</v>
      </c>
      <c r="W326" s="101">
        <v>180.6</v>
      </c>
      <c r="X326" s="101">
        <v>180.6</v>
      </c>
      <c r="Y326" s="15">
        <f t="shared" si="841"/>
        <v>180.6</v>
      </c>
      <c r="Z326" s="15">
        <f t="shared" si="842"/>
        <v>0</v>
      </c>
      <c r="AA326" s="15">
        <f t="shared" si="793"/>
        <v>11.671118198356144</v>
      </c>
      <c r="AB326" s="58">
        <f t="shared" si="794"/>
        <v>0</v>
      </c>
      <c r="AG326" s="92" t="str">
        <f>B326</f>
        <v>CD68</v>
      </c>
      <c r="AH326" s="84">
        <v>100</v>
      </c>
      <c r="AI326" s="23">
        <f t="shared" si="795"/>
        <v>104.15832415596861</v>
      </c>
      <c r="AJ326" s="23">
        <f t="shared" si="796"/>
        <v>112.41560219921594</v>
      </c>
      <c r="AK326" s="23">
        <f t="shared" si="797"/>
        <v>103.47687539969108</v>
      </c>
      <c r="AL326" s="23">
        <v>0</v>
      </c>
      <c r="AM326" s="23">
        <f t="shared" si="798"/>
        <v>2.1690468398216707</v>
      </c>
      <c r="AN326" s="23">
        <f t="shared" si="799"/>
        <v>2.3172990537297928</v>
      </c>
      <c r="AO326" s="23">
        <f t="shared" si="800"/>
        <v>0.85424841328171541</v>
      </c>
    </row>
    <row r="327" spans="1:51" x14ac:dyDescent="0.45">
      <c r="B327" s="3" t="s">
        <v>351</v>
      </c>
      <c r="C327" s="14">
        <f t="shared" si="801"/>
        <v>122.01500000000001</v>
      </c>
      <c r="D327" s="81">
        <f t="shared" si="813"/>
        <v>146.41800000000001</v>
      </c>
      <c r="E327" s="101">
        <v>296.89999999999998</v>
      </c>
      <c r="F327" s="101">
        <v>299</v>
      </c>
      <c r="G327" s="15">
        <f t="shared" ref="G327" si="996">AVERAGE(E327:F327)</f>
        <v>297.95</v>
      </c>
      <c r="H327" s="15">
        <f t="shared" ref="H327" si="997">STDEV(E327:F327)</f>
        <v>1.4849242404917657</v>
      </c>
      <c r="I327" s="15">
        <f t="shared" ref="I327" si="998">SQRT((G327-D327*0.5))</f>
        <v>14.991364180754198</v>
      </c>
      <c r="J327" s="58">
        <f t="shared" ref="J327" si="999">(SQRT(G327-D327*0.5+H327)-I327)/I327*100</f>
        <v>0.32981954493016896</v>
      </c>
      <c r="K327" s="101">
        <v>309.39999999999998</v>
      </c>
      <c r="L327" s="101">
        <v>291.7</v>
      </c>
      <c r="M327" s="15">
        <f t="shared" ref="M327" si="1000">AVERAGE(K327:L327)</f>
        <v>300.54999999999995</v>
      </c>
      <c r="N327" s="15">
        <f t="shared" ref="N327" si="1001">STDEV(K327:L327)</f>
        <v>12.515790027001884</v>
      </c>
      <c r="O327" s="15">
        <f t="shared" ref="O327" si="1002">SQRT((M327-D327*0.5))</f>
        <v>15.077831409058795</v>
      </c>
      <c r="P327" s="58">
        <f t="shared" ref="P327" si="1003">(SQRT(M327-D327*0.5+N327)-O327)/O327*100</f>
        <v>2.7157698805868948</v>
      </c>
      <c r="Q327" s="101">
        <v>297.3</v>
      </c>
      <c r="R327" s="101">
        <v>318.60000000000002</v>
      </c>
      <c r="S327" s="15">
        <f t="shared" ref="S327" si="1004">AVERAGE(Q327:R327)</f>
        <v>307.95000000000005</v>
      </c>
      <c r="T327" s="15">
        <f t="shared" ref="T327" si="1005">STDEV(Q327:R327)</f>
        <v>15.06137443927347</v>
      </c>
      <c r="U327" s="15">
        <f t="shared" ref="U327" si="1006">SQRT((S327-D327*0.5))</f>
        <v>15.321259739329532</v>
      </c>
      <c r="V327" s="58">
        <f t="shared" ref="V327" si="1007">(SQRT(S327-D327*0.5+T327)-U327)/U327*100</f>
        <v>3.1582119567453897</v>
      </c>
      <c r="W327" s="101">
        <v>310.10000000000002</v>
      </c>
      <c r="X327" s="101">
        <v>317.3</v>
      </c>
      <c r="Y327" s="15">
        <f t="shared" ref="Y327" si="1008">AVERAGE(W327:X327)</f>
        <v>313.70000000000005</v>
      </c>
      <c r="Z327" s="15">
        <f t="shared" ref="Z327" si="1009">STDEV(W327:X327)</f>
        <v>5.0911688245431339</v>
      </c>
      <c r="AA327" s="15">
        <f t="shared" ref="AA327" si="1010">SQRT((Y327-D327*0.5))</f>
        <v>15.507772244909971</v>
      </c>
      <c r="AB327" s="58">
        <f t="shared" ref="AB327" si="1011">(SQRT(Y327-D327*0.5+Z327)-AA327)/AA327*100</f>
        <v>1.0529511376136478</v>
      </c>
      <c r="AG327" s="92" t="str">
        <f t="shared" ref="AG327:AG333" si="1012">B327</f>
        <v>CD80</v>
      </c>
      <c r="AH327" s="84">
        <v>100</v>
      </c>
      <c r="AI327" s="23">
        <f t="shared" ref="AI327" si="1013">(O327/I327)*100</f>
        <v>100.57678025336483</v>
      </c>
      <c r="AJ327" s="23">
        <f t="shared" ref="AJ327" si="1014">(U327/I327)*100</f>
        <v>102.20057063918739</v>
      </c>
      <c r="AK327" s="23">
        <f t="shared" ref="AK327" si="1015">(AA327/I327)*100</f>
        <v>103.4447036168912</v>
      </c>
      <c r="AL327" s="23">
        <v>0</v>
      </c>
      <c r="AM327" s="23">
        <f t="shared" ref="AM327" si="1016">(J327+P327)/2</f>
        <v>1.522794712758532</v>
      </c>
      <c r="AN327" s="23">
        <f t="shared" ref="AN327" si="1017">(J327+V327)/2</f>
        <v>1.7440157508377794</v>
      </c>
      <c r="AO327" s="23">
        <f t="shared" ref="AO327" si="1018">(J327+AB327)/2</f>
        <v>0.69138534127190843</v>
      </c>
    </row>
    <row r="328" spans="1:51" x14ac:dyDescent="0.45">
      <c r="B328" s="3" t="s">
        <v>517</v>
      </c>
      <c r="C328" s="14">
        <f t="shared" si="801"/>
        <v>123.51500000000001</v>
      </c>
      <c r="D328" s="81">
        <f t="shared" si="813"/>
        <v>148.21800000000002</v>
      </c>
      <c r="E328" s="101">
        <v>311.39999999999998</v>
      </c>
      <c r="F328" s="101">
        <v>322.2</v>
      </c>
      <c r="G328" s="15">
        <f t="shared" ref="G328" si="1019">AVERAGE(E328:F328)</f>
        <v>316.79999999999995</v>
      </c>
      <c r="H328" s="15">
        <f t="shared" ref="H328" si="1020">STDEV(E328:F328)</f>
        <v>7.6367532368147213</v>
      </c>
      <c r="I328" s="15">
        <f t="shared" ref="I328" si="1021">SQRT((G328-D328*0.5))</f>
        <v>15.578542935717703</v>
      </c>
      <c r="J328" s="58">
        <f t="shared" ref="J328" si="1022">(SQRT(G328-D328*0.5+H328)-I328)/I328*100</f>
        <v>1.5611629325874938</v>
      </c>
      <c r="K328" s="101">
        <v>314.2</v>
      </c>
      <c r="L328" s="101">
        <v>300</v>
      </c>
      <c r="M328" s="15">
        <f t="shared" ref="M328" si="1023">AVERAGE(K328:L328)</f>
        <v>307.10000000000002</v>
      </c>
      <c r="N328" s="15">
        <f t="shared" ref="N328" si="1024">STDEV(K328:L328)</f>
        <v>10.040916292848967</v>
      </c>
      <c r="O328" s="15">
        <f t="shared" ref="O328" si="1025">SQRT((M328-D328*0.5))</f>
        <v>15.26404271482493</v>
      </c>
      <c r="P328" s="58">
        <f t="shared" ref="P328" si="1026">(SQRT(M328-D328*0.5+N328)-O328)/O328*100</f>
        <v>2.1320579438442335</v>
      </c>
      <c r="Q328" s="101">
        <v>300.3</v>
      </c>
      <c r="R328" s="101">
        <v>288.39999999999998</v>
      </c>
      <c r="S328" s="15">
        <f t="shared" ref="S328" si="1027">AVERAGE(Q328:R328)</f>
        <v>294.35000000000002</v>
      </c>
      <c r="T328" s="15">
        <f t="shared" ref="T328" si="1028">STDEV(Q328:R328)</f>
        <v>8.4145706961199398</v>
      </c>
      <c r="U328" s="15">
        <f t="shared" ref="U328" si="1029">SQRT((S328-D328*0.5))</f>
        <v>14.84051885885396</v>
      </c>
      <c r="V328" s="58">
        <f t="shared" ref="V328" si="1030">(SQRT(S328-D328*0.5+T328)-U328)/U328*100</f>
        <v>1.8924038124646789</v>
      </c>
      <c r="W328" s="101">
        <v>318.39999999999998</v>
      </c>
      <c r="X328" s="101">
        <v>315.39999999999998</v>
      </c>
      <c r="Y328" s="15">
        <f t="shared" ref="Y328" si="1031">AVERAGE(W328:X328)</f>
        <v>316.89999999999998</v>
      </c>
      <c r="Z328" s="15">
        <f t="shared" ref="Z328" si="1032">STDEV(W328:X328)</f>
        <v>2.1213203435596424</v>
      </c>
      <c r="AA328" s="15">
        <f t="shared" ref="AA328" si="1033">SQRT((Y328-D328*0.5))</f>
        <v>15.581752147945364</v>
      </c>
      <c r="AB328" s="58">
        <f t="shared" ref="AB328" si="1034">(SQRT(Y328-D328*0.5+Z328)-AA328)/AA328*100</f>
        <v>0.43591131080790285</v>
      </c>
      <c r="AG328" s="92" t="str">
        <f t="shared" si="1012"/>
        <v>CD99</v>
      </c>
      <c r="AH328" s="84">
        <v>100</v>
      </c>
      <c r="AI328" s="23">
        <f t="shared" ref="AI328" si="1035">(O328/I328)*100</f>
        <v>97.981196173541349</v>
      </c>
      <c r="AJ328" s="23">
        <f t="shared" ref="AJ328" si="1036">(U328/I328)*100</f>
        <v>95.262560305485067</v>
      </c>
      <c r="AK328" s="23">
        <f t="shared" ref="AK328" si="1037">(AA328/I328)*100</f>
        <v>100.02060020786863</v>
      </c>
      <c r="AL328" s="23">
        <v>0</v>
      </c>
      <c r="AM328" s="23">
        <f t="shared" ref="AM328" si="1038">(J328+P328)/2</f>
        <v>1.8466104382158637</v>
      </c>
      <c r="AN328" s="23">
        <f t="shared" ref="AN328" si="1039">(J328+V328)/2</f>
        <v>1.7267833725260864</v>
      </c>
      <c r="AO328" s="23">
        <f t="shared" ref="AO328" si="1040">(J328+AB328)/2</f>
        <v>0.99853712169769837</v>
      </c>
    </row>
    <row r="329" spans="1:51" x14ac:dyDescent="0.45">
      <c r="B329" s="3" t="s">
        <v>518</v>
      </c>
      <c r="C329" s="14" t="e">
        <f t="shared" ref="C329" si="1041">(G329+M329+S329+Y329)/4*0.4</f>
        <v>#DIV/0!</v>
      </c>
      <c r="D329" s="81" t="e">
        <f t="shared" ref="D329" si="1042">C329*1.2</f>
        <v>#DIV/0!</v>
      </c>
      <c r="E329" s="101"/>
      <c r="F329" s="101"/>
      <c r="G329" s="15" t="e">
        <f t="shared" ref="G329" si="1043">AVERAGE(E329:F329)</f>
        <v>#DIV/0!</v>
      </c>
      <c r="H329" s="15" t="e">
        <f t="shared" ref="H329" si="1044">STDEV(E329:F329)</f>
        <v>#DIV/0!</v>
      </c>
      <c r="I329" s="15" t="e">
        <f t="shared" ref="I329" si="1045">SQRT((G329-D329*0.5))</f>
        <v>#DIV/0!</v>
      </c>
      <c r="J329" s="58" t="e">
        <f t="shared" ref="J329" si="1046">(SQRT(G329-D329*0.5+H329)-I329)/I329*100</f>
        <v>#DIV/0!</v>
      </c>
      <c r="K329" s="101">
        <v>314.2</v>
      </c>
      <c r="L329" s="101">
        <v>300</v>
      </c>
      <c r="M329" s="15">
        <f t="shared" ref="M329" si="1047">AVERAGE(K329:L329)</f>
        <v>307.10000000000002</v>
      </c>
      <c r="N329" s="15">
        <f t="shared" ref="N329" si="1048">STDEV(K329:L329)</f>
        <v>10.040916292848967</v>
      </c>
      <c r="O329" s="15" t="e">
        <f t="shared" ref="O329" si="1049">SQRT((M329-D329*0.5))</f>
        <v>#DIV/0!</v>
      </c>
      <c r="P329" s="58" t="e">
        <f t="shared" ref="P329" si="1050">(SQRT(M329-D329*0.5+N329)-O329)/O329*100</f>
        <v>#DIV/0!</v>
      </c>
      <c r="Q329" s="101">
        <v>300.3</v>
      </c>
      <c r="R329" s="101">
        <v>288.39999999999998</v>
      </c>
      <c r="S329" s="15">
        <f t="shared" ref="S329" si="1051">AVERAGE(Q329:R329)</f>
        <v>294.35000000000002</v>
      </c>
      <c r="T329" s="15">
        <f t="shared" ref="T329" si="1052">STDEV(Q329:R329)</f>
        <v>8.4145706961199398</v>
      </c>
      <c r="U329" s="15" t="e">
        <f t="shared" ref="U329" si="1053">SQRT((S329-D329*0.5))</f>
        <v>#DIV/0!</v>
      </c>
      <c r="V329" s="58" t="e">
        <f t="shared" ref="V329" si="1054">(SQRT(S329-D329*0.5+T329)-U329)/U329*100</f>
        <v>#DIV/0!</v>
      </c>
      <c r="W329" s="101">
        <v>318.39999999999998</v>
      </c>
      <c r="X329" s="101">
        <v>315.39999999999998</v>
      </c>
      <c r="Y329" s="15">
        <f t="shared" ref="Y329" si="1055">AVERAGE(W329:X329)</f>
        <v>316.89999999999998</v>
      </c>
      <c r="Z329" s="15">
        <f t="shared" ref="Z329" si="1056">STDEV(W329:X329)</f>
        <v>2.1213203435596424</v>
      </c>
      <c r="AA329" s="15" t="e">
        <f t="shared" ref="AA329" si="1057">SQRT((Y329-D329*0.5))</f>
        <v>#DIV/0!</v>
      </c>
      <c r="AB329" s="58" t="e">
        <f t="shared" ref="AB329" si="1058">(SQRT(Y329-D329*0.5+Z329)-AA329)/AA329*100</f>
        <v>#DIV/0!</v>
      </c>
      <c r="AG329" s="92" t="str">
        <f t="shared" ref="AG329" si="1059">B329</f>
        <v>CD99 (MIC2)-1</v>
      </c>
      <c r="AH329" s="84">
        <v>100</v>
      </c>
      <c r="AI329" s="23" t="e">
        <f t="shared" ref="AI329" si="1060">(O329/I329)*100</f>
        <v>#DIV/0!</v>
      </c>
      <c r="AJ329" s="23" t="e">
        <f t="shared" ref="AJ329" si="1061">(U329/I329)*100</f>
        <v>#DIV/0!</v>
      </c>
      <c r="AK329" s="23" t="e">
        <f t="shared" ref="AK329" si="1062">(AA329/I329)*100</f>
        <v>#DIV/0!</v>
      </c>
      <c r="AL329" s="23">
        <v>0</v>
      </c>
      <c r="AM329" s="23" t="e">
        <f t="shared" ref="AM329" si="1063">(J329+P329)/2</f>
        <v>#DIV/0!</v>
      </c>
      <c r="AN329" s="23" t="e">
        <f t="shared" ref="AN329" si="1064">(J329+V329)/2</f>
        <v>#DIV/0!</v>
      </c>
      <c r="AO329" s="23" t="e">
        <f t="shared" ref="AO329" si="1065">(J329+AB329)/2</f>
        <v>#DIV/0!</v>
      </c>
    </row>
    <row r="330" spans="1:51" x14ac:dyDescent="0.45">
      <c r="B330" s="3" t="s">
        <v>301</v>
      </c>
      <c r="C330" s="14">
        <f t="shared" si="801"/>
        <v>175.54000000000002</v>
      </c>
      <c r="D330" s="81">
        <f t="shared" si="813"/>
        <v>210.64800000000002</v>
      </c>
      <c r="E330" s="101">
        <v>512.1</v>
      </c>
      <c r="F330" s="101">
        <v>371.5</v>
      </c>
      <c r="G330" s="15">
        <f t="shared" ref="G330" si="1066">AVERAGE(E330:F330)</f>
        <v>441.8</v>
      </c>
      <c r="H330" s="15">
        <f t="shared" ref="H330" si="1067">STDEV(E330:F330)</f>
        <v>99.419213434828549</v>
      </c>
      <c r="I330" s="15">
        <f t="shared" ref="I330" si="1068">SQRT((G330-D330*0.5))</f>
        <v>18.343282149059366</v>
      </c>
      <c r="J330" s="58">
        <f t="shared" ref="J330" si="1069">(SQRT(G330-D330*0.5+H330)-I330)/I330*100</f>
        <v>13.81880033367014</v>
      </c>
      <c r="K330" s="101">
        <v>451.5</v>
      </c>
      <c r="L330" s="101">
        <v>386.2</v>
      </c>
      <c r="M330" s="15">
        <f t="shared" ref="M330" si="1070">AVERAGE(K330:L330)</f>
        <v>418.85</v>
      </c>
      <c r="N330" s="15">
        <f t="shared" ref="N330" si="1071">STDEV(K330:L330)</f>
        <v>46.174072811481565</v>
      </c>
      <c r="O330" s="15">
        <f t="shared" ref="O330" si="1072">SQRT((M330-D330*0.5))</f>
        <v>17.706665411646544</v>
      </c>
      <c r="P330" s="58">
        <f t="shared" ref="P330" si="1073">(SQRT(M330-D330*0.5+N330)-O330)/O330*100</f>
        <v>7.1108540077218967</v>
      </c>
      <c r="Q330" s="101">
        <v>474</v>
      </c>
      <c r="R330" s="101">
        <v>401.5</v>
      </c>
      <c r="S330" s="15">
        <f t="shared" ref="S330" si="1074">AVERAGE(Q330:R330)</f>
        <v>437.75</v>
      </c>
      <c r="T330" s="15">
        <f t="shared" ref="T330" si="1075">STDEV(Q330:R330)</f>
        <v>51.265241636024697</v>
      </c>
      <c r="U330" s="15">
        <f t="shared" ref="U330" si="1076">SQRT((S330-D330*0.5))</f>
        <v>18.232553304460676</v>
      </c>
      <c r="V330" s="58">
        <f t="shared" ref="V330" si="1077">(SQRT(S330-D330*0.5+T330)-U330)/U330*100</f>
        <v>7.4344218347968285</v>
      </c>
      <c r="W330" s="101">
        <v>444.2</v>
      </c>
      <c r="X330" s="101">
        <v>469.8</v>
      </c>
      <c r="Y330" s="15">
        <f t="shared" ref="Y330" si="1078">AVERAGE(W330:X330)</f>
        <v>457</v>
      </c>
      <c r="Z330" s="15">
        <f t="shared" ref="Z330" si="1079">STDEV(W330:X330)</f>
        <v>18.101933598375634</v>
      </c>
      <c r="AA330" s="15">
        <f t="shared" ref="AA330" si="1080">SQRT((Y330-D330*0.5))</f>
        <v>18.753026422420461</v>
      </c>
      <c r="AB330" s="58">
        <f t="shared" ref="AB330" si="1081">(SQRT(Y330-D330*0.5+Z330)-AA330)/AA330*100</f>
        <v>2.5413734343400782</v>
      </c>
      <c r="AG330" s="92" t="str">
        <f t="shared" si="1012"/>
        <v>COX-1</v>
      </c>
      <c r="AH330" s="84">
        <v>100</v>
      </c>
      <c r="AI330" s="23">
        <f t="shared" ref="AI330" si="1082">(O330/I330)*100</f>
        <v>96.529428418318972</v>
      </c>
      <c r="AJ330" s="23">
        <f t="shared" ref="AJ330" si="1083">(U330/I330)*100</f>
        <v>99.396352061212951</v>
      </c>
      <c r="AK330" s="23">
        <f t="shared" ref="AK330" si="1084">(AA330/I330)*100</f>
        <v>102.23375658746059</v>
      </c>
      <c r="AL330" s="23">
        <v>0</v>
      </c>
      <c r="AM330" s="23">
        <f t="shared" ref="AM330" si="1085">(J330+P330)/2</f>
        <v>10.464827170696019</v>
      </c>
      <c r="AN330" s="23">
        <f t="shared" ref="AN330" si="1086">(J330+V330)/2</f>
        <v>10.626611084233485</v>
      </c>
      <c r="AO330" s="23">
        <f t="shared" ref="AO330" si="1087">(J330+AB330)/2</f>
        <v>8.1800868840051084</v>
      </c>
    </row>
    <row r="331" spans="1:51" s="5" customFormat="1" x14ac:dyDescent="0.45">
      <c r="A331" s="50"/>
      <c r="B331" s="5" t="s">
        <v>193</v>
      </c>
      <c r="C331" s="52">
        <f>AVERAGE(C332:C334)</f>
        <v>117.92166666666667</v>
      </c>
      <c r="D331" s="52">
        <f t="shared" ref="D331:AO331" si="1088">AVERAGE(D332:D334)</f>
        <v>141.506</v>
      </c>
      <c r="E331" s="52">
        <f t="shared" si="1088"/>
        <v>299.16666666666669</v>
      </c>
      <c r="F331" s="52">
        <f t="shared" si="1088"/>
        <v>308.36666666666662</v>
      </c>
      <c r="G331" s="52">
        <f t="shared" si="1088"/>
        <v>303.76666666666665</v>
      </c>
      <c r="H331" s="52">
        <f t="shared" si="1088"/>
        <v>19.233304448274087</v>
      </c>
      <c r="I331" s="52">
        <f t="shared" si="1088"/>
        <v>15.039256823204221</v>
      </c>
      <c r="J331" s="52">
        <f t="shared" si="1088"/>
        <v>3.9587034292416496</v>
      </c>
      <c r="K331" s="52">
        <f t="shared" si="1088"/>
        <v>300.13333333333338</v>
      </c>
      <c r="L331" s="52">
        <f t="shared" si="1088"/>
        <v>298.46666666666664</v>
      </c>
      <c r="M331" s="52">
        <f t="shared" si="1088"/>
        <v>299.3</v>
      </c>
      <c r="N331" s="52">
        <f t="shared" si="1088"/>
        <v>12.397938896804144</v>
      </c>
      <c r="O331" s="52">
        <f t="shared" si="1088"/>
        <v>14.878371964028005</v>
      </c>
      <c r="P331" s="52">
        <f t="shared" si="1088"/>
        <v>2.7538475952311106</v>
      </c>
      <c r="Q331" s="52">
        <f t="shared" si="1088"/>
        <v>289.06666666666666</v>
      </c>
      <c r="R331" s="52">
        <f t="shared" si="1088"/>
        <v>279.0333333333333</v>
      </c>
      <c r="S331" s="52">
        <f t="shared" si="1088"/>
        <v>284.05</v>
      </c>
      <c r="T331" s="52">
        <f t="shared" si="1088"/>
        <v>7.0946380379050318</v>
      </c>
      <c r="U331" s="52">
        <f t="shared" si="1088"/>
        <v>14.364096665671367</v>
      </c>
      <c r="V331" s="52">
        <f t="shared" si="1088"/>
        <v>1.7502640310241395</v>
      </c>
      <c r="W331" s="52">
        <f t="shared" si="1088"/>
        <v>286.43333333333334</v>
      </c>
      <c r="X331" s="52">
        <f t="shared" si="1088"/>
        <v>297.76666666666665</v>
      </c>
      <c r="Y331" s="52">
        <f t="shared" si="1088"/>
        <v>292.10000000000002</v>
      </c>
      <c r="Z331" s="52">
        <f t="shared" si="1088"/>
        <v>11.313708498984768</v>
      </c>
      <c r="AA331" s="52">
        <f t="shared" si="1088"/>
        <v>14.691780624510528</v>
      </c>
      <c r="AB331" s="52">
        <f t="shared" si="1088"/>
        <v>2.7336408609371805</v>
      </c>
      <c r="AC331" s="52" t="e">
        <f t="shared" si="1088"/>
        <v>#DIV/0!</v>
      </c>
      <c r="AD331" s="46" t="e">
        <f t="shared" si="1088"/>
        <v>#DIV/0!</v>
      </c>
      <c r="AE331" s="46" t="e">
        <f t="shared" si="1088"/>
        <v>#DIV/0!</v>
      </c>
      <c r="AF331" s="94"/>
      <c r="AG331" s="93" t="str">
        <f t="shared" si="1012"/>
        <v>COX-2</v>
      </c>
      <c r="AH331" s="87">
        <f t="shared" si="1088"/>
        <v>100</v>
      </c>
      <c r="AI331" s="52">
        <f t="shared" si="1088"/>
        <v>98.984908663564838</v>
      </c>
      <c r="AJ331" s="52">
        <f t="shared" si="1088"/>
        <v>95.398511017806811</v>
      </c>
      <c r="AK331" s="52">
        <f t="shared" si="1088"/>
        <v>97.991125113067255</v>
      </c>
      <c r="AL331" s="52">
        <f t="shared" si="1088"/>
        <v>0</v>
      </c>
      <c r="AM331" s="52">
        <f t="shared" si="1088"/>
        <v>3.3562755122363797</v>
      </c>
      <c r="AN331" s="52">
        <f t="shared" si="1088"/>
        <v>2.8544837301328947</v>
      </c>
      <c r="AO331" s="52">
        <f t="shared" si="1088"/>
        <v>3.346172145089414</v>
      </c>
      <c r="AQ331" s="47"/>
      <c r="AR331" s="52"/>
      <c r="AS331" s="52"/>
      <c r="AT331" s="52"/>
      <c r="AU331" s="52"/>
      <c r="AV331" s="52"/>
      <c r="AW331" s="52"/>
      <c r="AX331" s="52"/>
      <c r="AY331" s="52"/>
    </row>
    <row r="332" spans="1:51" outlineLevel="1" x14ac:dyDescent="0.45">
      <c r="B332" s="1" t="s">
        <v>193</v>
      </c>
      <c r="C332" s="14">
        <f t="shared" si="801"/>
        <v>103.17500000000001</v>
      </c>
      <c r="D332" s="81">
        <f t="shared" si="813"/>
        <v>123.81</v>
      </c>
      <c r="E332" s="101">
        <v>291</v>
      </c>
      <c r="F332" s="101">
        <v>264</v>
      </c>
      <c r="G332" s="15">
        <f t="shared" si="804"/>
        <v>277.5</v>
      </c>
      <c r="H332" s="15">
        <f t="shared" si="805"/>
        <v>19.091883092036785</v>
      </c>
      <c r="I332" s="15">
        <f t="shared" si="785"/>
        <v>14.683153612218323</v>
      </c>
      <c r="J332" s="58">
        <f t="shared" si="786"/>
        <v>4.33380981849443</v>
      </c>
      <c r="K332" s="101">
        <v>237.2</v>
      </c>
      <c r="L332" s="101">
        <v>261</v>
      </c>
      <c r="M332" s="15">
        <f t="shared" si="806"/>
        <v>249.1</v>
      </c>
      <c r="N332" s="15">
        <f t="shared" si="807"/>
        <v>16.829141392239837</v>
      </c>
      <c r="O332" s="15">
        <f t="shared" si="787"/>
        <v>13.681922379548862</v>
      </c>
      <c r="P332" s="58">
        <f t="shared" si="788"/>
        <v>4.3983553890339451</v>
      </c>
      <c r="Q332" s="101">
        <v>258.39999999999998</v>
      </c>
      <c r="R332" s="101">
        <v>236.7</v>
      </c>
      <c r="S332" s="15">
        <f t="shared" si="808"/>
        <v>247.54999999999998</v>
      </c>
      <c r="T332" s="15">
        <f t="shared" si="809"/>
        <v>15.344217151748074</v>
      </c>
      <c r="U332" s="15">
        <f t="shared" si="789"/>
        <v>13.625160549512801</v>
      </c>
      <c r="V332" s="58">
        <f t="shared" si="790"/>
        <v>4.0506388192792588</v>
      </c>
      <c r="W332" s="101">
        <v>237.1</v>
      </c>
      <c r="X332" s="101">
        <v>278.10000000000002</v>
      </c>
      <c r="Y332" s="15">
        <f t="shared" si="841"/>
        <v>257.60000000000002</v>
      </c>
      <c r="Z332" s="15">
        <f t="shared" si="842"/>
        <v>28.991378028648469</v>
      </c>
      <c r="AA332" s="15">
        <f t="shared" si="793"/>
        <v>13.989102901901894</v>
      </c>
      <c r="AB332" s="58">
        <f t="shared" si="794"/>
        <v>7.1515621405068304</v>
      </c>
      <c r="AG332" s="92" t="str">
        <f t="shared" si="1012"/>
        <v>COX-2</v>
      </c>
      <c r="AH332" s="84">
        <v>100</v>
      </c>
      <c r="AI332" s="23">
        <f t="shared" si="795"/>
        <v>93.181088619570758</v>
      </c>
      <c r="AJ332" s="23">
        <f t="shared" si="796"/>
        <v>92.794510698130054</v>
      </c>
      <c r="AK332" s="23">
        <f t="shared" si="797"/>
        <v>95.273149565506927</v>
      </c>
      <c r="AL332" s="23">
        <v>0</v>
      </c>
      <c r="AM332" s="23">
        <f t="shared" si="798"/>
        <v>4.3660826037641876</v>
      </c>
      <c r="AN332" s="23">
        <f t="shared" si="799"/>
        <v>4.1922243188868444</v>
      </c>
      <c r="AO332" s="23">
        <f t="shared" si="800"/>
        <v>5.7426859795006298</v>
      </c>
    </row>
    <row r="333" spans="1:51" outlineLevel="1" x14ac:dyDescent="0.45">
      <c r="B333" s="1" t="s">
        <v>210</v>
      </c>
      <c r="C333" s="14">
        <f t="shared" si="801"/>
        <v>76.45</v>
      </c>
      <c r="D333" s="81">
        <f t="shared" si="813"/>
        <v>91.74</v>
      </c>
      <c r="E333" s="101">
        <v>183.5</v>
      </c>
      <c r="F333" s="101">
        <v>197.7</v>
      </c>
      <c r="G333" s="15">
        <f t="shared" si="804"/>
        <v>190.6</v>
      </c>
      <c r="H333" s="15">
        <f t="shared" si="805"/>
        <v>10.040916292848967</v>
      </c>
      <c r="I333" s="15">
        <f t="shared" si="785"/>
        <v>12.030378215168465</v>
      </c>
      <c r="J333" s="58">
        <f t="shared" si="786"/>
        <v>3.4106804499583641</v>
      </c>
      <c r="K333" s="101">
        <v>202.4</v>
      </c>
      <c r="L333" s="101">
        <v>195</v>
      </c>
      <c r="M333" s="15">
        <f t="shared" si="806"/>
        <v>198.7</v>
      </c>
      <c r="N333" s="15">
        <f t="shared" si="807"/>
        <v>5.2325901807804556</v>
      </c>
      <c r="O333" s="15">
        <f t="shared" si="787"/>
        <v>12.362443124237215</v>
      </c>
      <c r="P333" s="58">
        <f t="shared" si="788"/>
        <v>1.6974915137976418</v>
      </c>
      <c r="Q333" s="101">
        <v>180.5</v>
      </c>
      <c r="R333" s="101">
        <v>178.7</v>
      </c>
      <c r="S333" s="15">
        <f t="shared" si="808"/>
        <v>179.6</v>
      </c>
      <c r="T333" s="15">
        <f t="shared" si="809"/>
        <v>1.2727922061357937</v>
      </c>
      <c r="U333" s="15">
        <f t="shared" si="789"/>
        <v>11.564168798491313</v>
      </c>
      <c r="V333" s="58">
        <f t="shared" si="790"/>
        <v>0.47475437177553825</v>
      </c>
      <c r="W333" s="101">
        <v>196.7</v>
      </c>
      <c r="X333" s="101">
        <v>194.5</v>
      </c>
      <c r="Y333" s="15">
        <f t="shared" si="841"/>
        <v>195.6</v>
      </c>
      <c r="Z333" s="15">
        <f t="shared" si="842"/>
        <v>1.5556349186103966</v>
      </c>
      <c r="AA333" s="15">
        <f t="shared" si="793"/>
        <v>12.236421045387413</v>
      </c>
      <c r="AB333" s="58">
        <f t="shared" si="794"/>
        <v>0.518137703537487</v>
      </c>
      <c r="AG333" s="92" t="str">
        <f t="shared" si="1012"/>
        <v>COX-2-1</v>
      </c>
      <c r="AH333" s="84">
        <v>100</v>
      </c>
      <c r="AI333" s="23">
        <f t="shared" si="795"/>
        <v>102.76022002907661</v>
      </c>
      <c r="AJ333" s="23">
        <f t="shared" si="796"/>
        <v>96.124731838527453</v>
      </c>
      <c r="AK333" s="23">
        <f t="shared" si="797"/>
        <v>101.71268788506715</v>
      </c>
      <c r="AL333" s="23">
        <v>0</v>
      </c>
      <c r="AM333" s="23">
        <f t="shared" si="798"/>
        <v>2.5540859818780031</v>
      </c>
      <c r="AN333" s="23">
        <f t="shared" si="799"/>
        <v>1.9427174108669512</v>
      </c>
      <c r="AO333" s="23">
        <f t="shared" si="800"/>
        <v>1.9644090767479256</v>
      </c>
    </row>
    <row r="334" spans="1:51" outlineLevel="1" x14ac:dyDescent="0.45">
      <c r="B334" s="1" t="s">
        <v>372</v>
      </c>
      <c r="C334" s="14">
        <f t="shared" ref="C334" si="1089">(G334+M334+S334+Y334)/4*0.4</f>
        <v>174.14000000000001</v>
      </c>
      <c r="D334" s="81">
        <f t="shared" ref="D334" si="1090">C334*1.2</f>
        <v>208.96800000000002</v>
      </c>
      <c r="E334" s="101">
        <v>423</v>
      </c>
      <c r="F334" s="101">
        <v>463.4</v>
      </c>
      <c r="G334" s="15">
        <f t="shared" ref="G334" si="1091">AVERAGE(E334:F334)</f>
        <v>443.2</v>
      </c>
      <c r="H334" s="15">
        <f t="shared" ref="H334" si="1092">STDEV(E334:F334)</f>
        <v>28.567113959936506</v>
      </c>
      <c r="I334" s="15">
        <f t="shared" ref="I334" si="1093">SQRT((G334-D334*0.5))</f>
        <v>18.404238642225874</v>
      </c>
      <c r="J334" s="58">
        <f t="shared" ref="J334" si="1094">(SQRT(G334-D334*0.5+H334)-I334)/I334*100</f>
        <v>4.1316200192721535</v>
      </c>
      <c r="K334" s="101">
        <v>460.8</v>
      </c>
      <c r="L334" s="101">
        <v>439.4</v>
      </c>
      <c r="M334" s="15">
        <f t="shared" ref="M334" si="1095">AVERAGE(K334:L334)</f>
        <v>450.1</v>
      </c>
      <c r="N334" s="15">
        <f t="shared" ref="N334" si="1096">STDEV(K334:L334)</f>
        <v>15.13208511739214</v>
      </c>
      <c r="O334" s="15">
        <f t="shared" ref="O334" si="1097">SQRT((M334-D334*0.5))</f>
        <v>18.590750388297938</v>
      </c>
      <c r="P334" s="58">
        <f t="shared" ref="P334" si="1098">(SQRT(M334-D334*0.5+N334)-O334)/O334*100</f>
        <v>2.1656958828617441</v>
      </c>
      <c r="Q334" s="101">
        <v>428.3</v>
      </c>
      <c r="R334" s="101">
        <v>421.7</v>
      </c>
      <c r="S334" s="15">
        <f t="shared" ref="S334" si="1099">AVERAGE(Q334:R334)</f>
        <v>425</v>
      </c>
      <c r="T334" s="15">
        <f t="shared" ref="T334" si="1100">STDEV(Q334:R334)</f>
        <v>4.6669047558312302</v>
      </c>
      <c r="U334" s="15">
        <f t="shared" ref="U334" si="1101">SQRT((S334-D334*0.5))</f>
        <v>17.902960649009984</v>
      </c>
      <c r="V334" s="58">
        <f t="shared" ref="V334" si="1102">(SQRT(S334-D334*0.5+T334)-U334)/U334*100</f>
        <v>0.72539890201762203</v>
      </c>
      <c r="W334" s="101">
        <v>425.5</v>
      </c>
      <c r="X334" s="101">
        <v>420.7</v>
      </c>
      <c r="Y334" s="15">
        <f t="shared" ref="Y334" si="1103">AVERAGE(W334:X334)</f>
        <v>423.1</v>
      </c>
      <c r="Z334" s="15">
        <f t="shared" ref="Z334" si="1104">STDEV(W334:X334)</f>
        <v>3.3941125496954361</v>
      </c>
      <c r="AA334" s="15">
        <f t="shared" ref="AA334" si="1105">SQRT((Y334-D334*0.5))</f>
        <v>17.849817926242274</v>
      </c>
      <c r="AB334" s="58">
        <f t="shared" ref="AB334" si="1106">(SQRT(Y334-D334*0.5+Z334)-AA334)/AA334*100</f>
        <v>0.53122273876722348</v>
      </c>
      <c r="AG334" s="92" t="str">
        <f t="shared" ref="AG334" si="1107">B334</f>
        <v>COX-2-2</v>
      </c>
      <c r="AH334" s="84">
        <v>100</v>
      </c>
      <c r="AI334" s="23">
        <f t="shared" ref="AI334" si="1108">(O334/I334)*100</f>
        <v>101.01341734204716</v>
      </c>
      <c r="AJ334" s="23">
        <f t="shared" ref="AJ334" si="1109">(U334/I334)*100</f>
        <v>97.276290516762913</v>
      </c>
      <c r="AK334" s="23">
        <f t="shared" ref="AK334" si="1110">(AA334/I334)*100</f>
        <v>96.987537888627671</v>
      </c>
      <c r="AL334" s="23">
        <v>0</v>
      </c>
      <c r="AM334" s="23">
        <f t="shared" ref="AM334" si="1111">(J334+P334)/2</f>
        <v>3.1486579510669488</v>
      </c>
      <c r="AN334" s="23">
        <f t="shared" ref="AN334" si="1112">(J334+V334)/2</f>
        <v>2.4285094606448876</v>
      </c>
      <c r="AO334" s="23">
        <f t="shared" ref="AO334" si="1113">(J334+AB334)/2</f>
        <v>2.3314213790196883</v>
      </c>
    </row>
    <row r="335" spans="1:51" x14ac:dyDescent="0.45">
      <c r="B335" s="3"/>
      <c r="C335" s="14">
        <f t="shared" si="801"/>
        <v>0</v>
      </c>
      <c r="D335" s="81">
        <f t="shared" si="813"/>
        <v>0</v>
      </c>
      <c r="E335" s="101"/>
      <c r="F335" s="101"/>
      <c r="J335" s="58"/>
      <c r="K335" s="101"/>
      <c r="L335" s="101"/>
      <c r="P335" s="58"/>
      <c r="Q335" s="101"/>
      <c r="R335" s="101"/>
      <c r="V335" s="58"/>
      <c r="W335" s="101"/>
      <c r="X335" s="101"/>
      <c r="AB335" s="58"/>
      <c r="AG335" s="92">
        <f t="shared" ref="AG335:AG365" si="1114">B335</f>
        <v>0</v>
      </c>
      <c r="AH335" s="84"/>
    </row>
    <row r="336" spans="1:51" x14ac:dyDescent="0.45">
      <c r="B336" s="3"/>
      <c r="C336" s="14">
        <f t="shared" si="801"/>
        <v>0</v>
      </c>
      <c r="D336" s="81">
        <f t="shared" si="813"/>
        <v>0</v>
      </c>
      <c r="E336" s="101"/>
      <c r="F336" s="101"/>
      <c r="J336" s="58"/>
      <c r="K336" s="101"/>
      <c r="L336" s="101"/>
      <c r="P336" s="58"/>
      <c r="Q336" s="101"/>
      <c r="R336" s="101"/>
      <c r="V336" s="58"/>
      <c r="W336" s="101"/>
      <c r="X336" s="101"/>
      <c r="AB336" s="58"/>
      <c r="AG336" s="92">
        <f t="shared" si="1114"/>
        <v>0</v>
      </c>
      <c r="AH336" s="84">
        <v>100</v>
      </c>
      <c r="AI336" s="23" t="e">
        <f t="shared" si="795"/>
        <v>#DIV/0!</v>
      </c>
      <c r="AJ336" s="23" t="e">
        <f t="shared" si="796"/>
        <v>#DIV/0!</v>
      </c>
      <c r="AK336" s="23" t="e">
        <f t="shared" si="797"/>
        <v>#DIV/0!</v>
      </c>
      <c r="AL336" s="23">
        <v>0</v>
      </c>
      <c r="AM336" s="23">
        <f t="shared" si="798"/>
        <v>0</v>
      </c>
      <c r="AN336" s="23">
        <f t="shared" si="799"/>
        <v>0</v>
      </c>
      <c r="AO336" s="23">
        <f t="shared" si="800"/>
        <v>0</v>
      </c>
    </row>
    <row r="337" spans="1:51" x14ac:dyDescent="0.45">
      <c r="A337" s="49" t="s">
        <v>158</v>
      </c>
      <c r="B337" s="3"/>
      <c r="C337" s="14">
        <f t="shared" si="801"/>
        <v>0</v>
      </c>
      <c r="D337" s="81">
        <f t="shared" si="813"/>
        <v>0</v>
      </c>
      <c r="E337" s="101"/>
      <c r="F337" s="101"/>
      <c r="J337" s="58"/>
      <c r="K337" s="101"/>
      <c r="L337" s="101"/>
      <c r="P337" s="58"/>
      <c r="Q337" s="101"/>
      <c r="R337" s="101"/>
      <c r="V337" s="58"/>
      <c r="W337" s="101"/>
      <c r="X337" s="101"/>
      <c r="AB337" s="58"/>
      <c r="AG337" s="92">
        <f t="shared" si="1114"/>
        <v>0</v>
      </c>
      <c r="AH337" s="84">
        <v>100</v>
      </c>
      <c r="AI337" s="23" t="e">
        <f t="shared" si="795"/>
        <v>#DIV/0!</v>
      </c>
      <c r="AJ337" s="23" t="e">
        <f t="shared" si="796"/>
        <v>#DIV/0!</v>
      </c>
      <c r="AK337" s="23" t="e">
        <f t="shared" si="797"/>
        <v>#DIV/0!</v>
      </c>
      <c r="AL337" s="23">
        <v>0</v>
      </c>
      <c r="AM337" s="23">
        <f t="shared" si="798"/>
        <v>0</v>
      </c>
      <c r="AN337" s="23">
        <f t="shared" si="799"/>
        <v>0</v>
      </c>
      <c r="AO337" s="23">
        <f t="shared" si="800"/>
        <v>0</v>
      </c>
    </row>
    <row r="338" spans="1:51" s="5" customFormat="1" x14ac:dyDescent="0.45">
      <c r="A338" s="50"/>
      <c r="B338" s="5" t="s">
        <v>300</v>
      </c>
      <c r="C338" s="14">
        <f t="shared" si="801"/>
        <v>121.11</v>
      </c>
      <c r="D338" s="81">
        <f t="shared" si="813"/>
        <v>145.33199999999999</v>
      </c>
      <c r="E338" s="52">
        <f t="shared" ref="E338:AO338" si="1115">AVERAGE(E339:E340)</f>
        <v>321.45000000000005</v>
      </c>
      <c r="F338" s="52">
        <f t="shared" si="1115"/>
        <v>334.2</v>
      </c>
      <c r="G338" s="52">
        <f t="shared" si="1115"/>
        <v>327.82499999999999</v>
      </c>
      <c r="H338" s="52">
        <f t="shared" si="1115"/>
        <v>9.0156114601284614</v>
      </c>
      <c r="I338" s="52">
        <f t="shared" si="1115"/>
        <v>15.930008755388084</v>
      </c>
      <c r="J338" s="52">
        <f t="shared" si="1115"/>
        <v>1.6122844182083613</v>
      </c>
      <c r="K338" s="52">
        <f t="shared" si="1115"/>
        <v>299.10000000000002</v>
      </c>
      <c r="L338" s="52">
        <f t="shared" si="1115"/>
        <v>290.45</v>
      </c>
      <c r="M338" s="52">
        <f t="shared" si="1115"/>
        <v>294.77499999999998</v>
      </c>
      <c r="N338" s="52">
        <f t="shared" si="1115"/>
        <v>9.7227182413150395</v>
      </c>
      <c r="O338" s="52">
        <f t="shared" si="1115"/>
        <v>14.834271459187187</v>
      </c>
      <c r="P338" s="52">
        <f t="shared" si="1115"/>
        <v>2.4978110316514863</v>
      </c>
      <c r="Q338" s="52">
        <f t="shared" si="1115"/>
        <v>283.10000000000002</v>
      </c>
      <c r="R338" s="52">
        <f t="shared" si="1115"/>
        <v>296.85000000000002</v>
      </c>
      <c r="S338" s="52">
        <f t="shared" si="1115"/>
        <v>289.97500000000002</v>
      </c>
      <c r="T338" s="52">
        <f t="shared" si="1115"/>
        <v>11.349063838044096</v>
      </c>
      <c r="U338" s="52">
        <f t="shared" si="1115"/>
        <v>14.659802782233822</v>
      </c>
      <c r="V338" s="52">
        <f t="shared" si="1115"/>
        <v>3.1305803331091564</v>
      </c>
      <c r="W338" s="52">
        <f t="shared" si="1115"/>
        <v>305.3</v>
      </c>
      <c r="X338" s="52">
        <f t="shared" si="1115"/>
        <v>291.75</v>
      </c>
      <c r="Y338" s="52">
        <f t="shared" si="1115"/>
        <v>298.52500000000003</v>
      </c>
      <c r="Z338" s="52">
        <f t="shared" si="1115"/>
        <v>17.571603512485712</v>
      </c>
      <c r="AA338" s="52">
        <f t="shared" si="1115"/>
        <v>14.953210974806185</v>
      </c>
      <c r="AB338" s="52">
        <f t="shared" si="1115"/>
        <v>4.3536632192835203</v>
      </c>
      <c r="AC338" s="52" t="e">
        <f t="shared" si="1115"/>
        <v>#DIV/0!</v>
      </c>
      <c r="AD338" s="46"/>
      <c r="AE338" s="46" t="e">
        <f t="shared" si="1115"/>
        <v>#DIV/0!</v>
      </c>
      <c r="AF338" s="94"/>
      <c r="AG338" s="93" t="str">
        <f t="shared" si="1114"/>
        <v>angiogenin</v>
      </c>
      <c r="AH338" s="87">
        <f t="shared" si="1115"/>
        <v>100</v>
      </c>
      <c r="AI338" s="52">
        <f t="shared" si="1115"/>
        <v>92.965506943126371</v>
      </c>
      <c r="AJ338" s="52">
        <f t="shared" si="1115"/>
        <v>91.809989628307193</v>
      </c>
      <c r="AK338" s="52">
        <f t="shared" si="1115"/>
        <v>93.683277171793378</v>
      </c>
      <c r="AL338" s="52">
        <f t="shared" si="1115"/>
        <v>0</v>
      </c>
      <c r="AM338" s="52">
        <f t="shared" si="1115"/>
        <v>2.0550477249299242</v>
      </c>
      <c r="AN338" s="52">
        <f t="shared" si="1115"/>
        <v>2.3714323756587588</v>
      </c>
      <c r="AO338" s="52">
        <f t="shared" si="1115"/>
        <v>2.9829738187459407</v>
      </c>
      <c r="AQ338" s="47"/>
      <c r="AR338" s="52"/>
      <c r="AS338" s="52"/>
      <c r="AT338" s="52"/>
      <c r="AU338" s="52"/>
      <c r="AV338" s="52"/>
      <c r="AW338" s="52"/>
      <c r="AX338" s="52"/>
      <c r="AY338" s="52"/>
    </row>
    <row r="339" spans="1:51" outlineLevel="1" x14ac:dyDescent="0.45">
      <c r="A339" s="1"/>
      <c r="B339" s="3" t="s">
        <v>89</v>
      </c>
      <c r="C339" s="14">
        <f t="shared" si="801"/>
        <v>98.675000000000011</v>
      </c>
      <c r="D339" s="81">
        <f t="shared" si="813"/>
        <v>118.41000000000001</v>
      </c>
      <c r="E339" s="101">
        <v>274.60000000000002</v>
      </c>
      <c r="F339" s="101">
        <v>278.89999999999998</v>
      </c>
      <c r="G339" s="15">
        <f t="shared" si="804"/>
        <v>276.75</v>
      </c>
      <c r="H339" s="15">
        <f t="shared" si="805"/>
        <v>3.0405591591021222</v>
      </c>
      <c r="I339" s="15">
        <f t="shared" si="785"/>
        <v>14.749406767731372</v>
      </c>
      <c r="J339" s="58">
        <f t="shared" si="786"/>
        <v>0.69640959893293275</v>
      </c>
      <c r="K339" s="101">
        <v>250</v>
      </c>
      <c r="L339" s="101">
        <v>227.6</v>
      </c>
      <c r="M339" s="15">
        <f t="shared" si="806"/>
        <v>238.8</v>
      </c>
      <c r="N339" s="15">
        <f t="shared" si="807"/>
        <v>15.839191898578669</v>
      </c>
      <c r="O339" s="15">
        <f t="shared" si="787"/>
        <v>13.40130590651523</v>
      </c>
      <c r="P339" s="58">
        <f t="shared" si="788"/>
        <v>4.3165349754413489</v>
      </c>
      <c r="Q339" s="101">
        <v>216.2</v>
      </c>
      <c r="R339" s="101">
        <v>246</v>
      </c>
      <c r="S339" s="15">
        <f t="shared" si="808"/>
        <v>231.1</v>
      </c>
      <c r="T339" s="15">
        <f t="shared" si="809"/>
        <v>21.071782079359124</v>
      </c>
      <c r="U339" s="15">
        <f t="shared" si="789"/>
        <v>13.110873350009907</v>
      </c>
      <c r="V339" s="58">
        <f t="shared" si="790"/>
        <v>5.9521210222698855</v>
      </c>
      <c r="W339" s="101">
        <v>259.3</v>
      </c>
      <c r="X339" s="101">
        <v>220.9</v>
      </c>
      <c r="Y339" s="15">
        <f t="shared" si="841"/>
        <v>240.10000000000002</v>
      </c>
      <c r="Z339" s="15">
        <f t="shared" si="842"/>
        <v>27.152900397563428</v>
      </c>
      <c r="AA339" s="15">
        <f t="shared" si="793"/>
        <v>13.449721186701233</v>
      </c>
      <c r="AB339" s="58">
        <f t="shared" si="794"/>
        <v>7.2428599339043735</v>
      </c>
      <c r="AG339" s="92" t="str">
        <f t="shared" si="1114"/>
        <v>angiogenin</v>
      </c>
      <c r="AH339" s="84">
        <v>100</v>
      </c>
      <c r="AI339" s="23">
        <f t="shared" si="795"/>
        <v>90.859965540000516</v>
      </c>
      <c r="AJ339" s="23">
        <f t="shared" si="796"/>
        <v>88.890852062564079</v>
      </c>
      <c r="AK339" s="23">
        <f t="shared" si="797"/>
        <v>91.188217929730015</v>
      </c>
      <c r="AL339" s="23">
        <v>0</v>
      </c>
      <c r="AM339" s="23">
        <f t="shared" si="798"/>
        <v>2.5064722871871408</v>
      </c>
      <c r="AN339" s="23">
        <f t="shared" si="799"/>
        <v>3.3242653106014091</v>
      </c>
      <c r="AO339" s="23">
        <f t="shared" si="800"/>
        <v>3.9696347664186531</v>
      </c>
      <c r="AQ339" s="41"/>
    </row>
    <row r="340" spans="1:51" outlineLevel="1" x14ac:dyDescent="0.45">
      <c r="B340" s="3" t="s">
        <v>299</v>
      </c>
      <c r="C340" s="14">
        <f t="shared" si="801"/>
        <v>143.54500000000002</v>
      </c>
      <c r="D340" s="81">
        <f t="shared" si="813"/>
        <v>172.25400000000002</v>
      </c>
      <c r="E340" s="101">
        <v>368.3</v>
      </c>
      <c r="F340" s="101">
        <v>389.5</v>
      </c>
      <c r="G340" s="15">
        <f t="shared" si="804"/>
        <v>378.9</v>
      </c>
      <c r="H340" s="15">
        <f t="shared" si="805"/>
        <v>14.990663761154799</v>
      </c>
      <c r="I340" s="15">
        <f t="shared" si="785"/>
        <v>17.110610743044795</v>
      </c>
      <c r="J340" s="58">
        <f t="shared" si="786"/>
        <v>2.52815923748379</v>
      </c>
      <c r="K340" s="101">
        <v>348.2</v>
      </c>
      <c r="L340" s="101">
        <v>353.3</v>
      </c>
      <c r="M340" s="15">
        <f t="shared" si="806"/>
        <v>350.75</v>
      </c>
      <c r="N340" s="15">
        <f t="shared" si="807"/>
        <v>3.6062445840514084</v>
      </c>
      <c r="O340" s="15">
        <f t="shared" si="787"/>
        <v>16.267237011859145</v>
      </c>
      <c r="P340" s="58">
        <f t="shared" si="788"/>
        <v>0.67908708786162408</v>
      </c>
      <c r="Q340" s="101">
        <v>350</v>
      </c>
      <c r="R340" s="101">
        <v>347.7</v>
      </c>
      <c r="S340" s="15">
        <f t="shared" si="808"/>
        <v>348.85</v>
      </c>
      <c r="T340" s="15">
        <f t="shared" si="809"/>
        <v>1.6263455967290674</v>
      </c>
      <c r="U340" s="15">
        <f t="shared" si="789"/>
        <v>16.208732214457736</v>
      </c>
      <c r="V340" s="58">
        <f t="shared" si="790"/>
        <v>0.30903964394842709</v>
      </c>
      <c r="W340" s="101">
        <v>351.3</v>
      </c>
      <c r="X340" s="101">
        <v>362.6</v>
      </c>
      <c r="Y340" s="15">
        <f t="shared" si="841"/>
        <v>356.95000000000005</v>
      </c>
      <c r="Z340" s="15">
        <f t="shared" si="842"/>
        <v>7.9903066274079952</v>
      </c>
      <c r="AA340" s="15">
        <f t="shared" si="793"/>
        <v>16.456700762911137</v>
      </c>
      <c r="AB340" s="58">
        <f t="shared" si="794"/>
        <v>1.4644665046626675</v>
      </c>
      <c r="AG340" s="92" t="str">
        <f t="shared" si="1114"/>
        <v>angiogenin-1</v>
      </c>
      <c r="AH340" s="84">
        <v>100</v>
      </c>
      <c r="AI340" s="23">
        <f t="shared" si="795"/>
        <v>95.071048346252226</v>
      </c>
      <c r="AJ340" s="23">
        <f t="shared" si="796"/>
        <v>94.729127194050292</v>
      </c>
      <c r="AK340" s="23">
        <f t="shared" si="797"/>
        <v>96.178336413856741</v>
      </c>
      <c r="AL340" s="23">
        <v>0</v>
      </c>
      <c r="AM340" s="23">
        <f t="shared" si="798"/>
        <v>1.6036231626727071</v>
      </c>
      <c r="AN340" s="23">
        <f t="shared" si="799"/>
        <v>1.4185994407161084</v>
      </c>
      <c r="AO340" s="23">
        <f t="shared" si="800"/>
        <v>1.9963128710732287</v>
      </c>
      <c r="AQ340" s="41"/>
    </row>
    <row r="341" spans="1:51" s="5" customFormat="1" x14ac:dyDescent="0.45">
      <c r="A341" s="50"/>
      <c r="B341" s="5" t="s">
        <v>298</v>
      </c>
      <c r="C341" s="14">
        <f t="shared" si="801"/>
        <v>126.185</v>
      </c>
      <c r="D341" s="81">
        <f t="shared" si="813"/>
        <v>151.422</v>
      </c>
      <c r="E341" s="52">
        <f t="shared" ref="E341:AO341" si="1116">AVERAGE(E342:E343)</f>
        <v>308.75</v>
      </c>
      <c r="F341" s="52">
        <f t="shared" si="1116"/>
        <v>305.35000000000002</v>
      </c>
      <c r="G341" s="52">
        <f t="shared" si="1116"/>
        <v>307.05</v>
      </c>
      <c r="H341" s="52">
        <f t="shared" si="1116"/>
        <v>5.5861435713737091</v>
      </c>
      <c r="I341" s="52">
        <f t="shared" si="1116"/>
        <v>15.142278929346567</v>
      </c>
      <c r="J341" s="52">
        <f t="shared" si="1116"/>
        <v>1.143380225104903</v>
      </c>
      <c r="K341" s="52">
        <f t="shared" si="1116"/>
        <v>322.35000000000002</v>
      </c>
      <c r="L341" s="52">
        <f t="shared" si="1116"/>
        <v>314.54999999999995</v>
      </c>
      <c r="M341" s="52">
        <f t="shared" si="1116"/>
        <v>318.45</v>
      </c>
      <c r="N341" s="52">
        <f t="shared" si="1116"/>
        <v>8.6267027304758717</v>
      </c>
      <c r="O341" s="52">
        <f t="shared" si="1116"/>
        <v>15.541831546003685</v>
      </c>
      <c r="P341" s="52">
        <f t="shared" si="1116"/>
        <v>1.9457010049806851</v>
      </c>
      <c r="Q341" s="52">
        <f t="shared" si="1116"/>
        <v>315.10000000000002</v>
      </c>
      <c r="R341" s="52">
        <f t="shared" si="1116"/>
        <v>332.9</v>
      </c>
      <c r="S341" s="52">
        <f t="shared" si="1116"/>
        <v>324</v>
      </c>
      <c r="T341" s="52">
        <f t="shared" si="1116"/>
        <v>12.586500705120553</v>
      </c>
      <c r="U341" s="52">
        <f t="shared" si="1116"/>
        <v>15.726503668868165</v>
      </c>
      <c r="V341" s="52">
        <f t="shared" si="1116"/>
        <v>2.3199782135717504</v>
      </c>
      <c r="W341" s="52">
        <f t="shared" si="1116"/>
        <v>309.10000000000002</v>
      </c>
      <c r="X341" s="52">
        <f t="shared" si="1116"/>
        <v>315.60000000000002</v>
      </c>
      <c r="Y341" s="52">
        <f t="shared" si="1116"/>
        <v>312.35000000000002</v>
      </c>
      <c r="Z341" s="52">
        <f t="shared" si="1116"/>
        <v>4.596194077712549</v>
      </c>
      <c r="AA341" s="52">
        <f t="shared" si="1116"/>
        <v>15.253794978536517</v>
      </c>
      <c r="AB341" s="52">
        <f t="shared" si="1116"/>
        <v>0.94887662740071133</v>
      </c>
      <c r="AC341" s="52" t="e">
        <f t="shared" si="1116"/>
        <v>#DIV/0!</v>
      </c>
      <c r="AD341" s="46"/>
      <c r="AE341" s="46" t="e">
        <f t="shared" si="1116"/>
        <v>#DIV/0!</v>
      </c>
      <c r="AF341" s="94"/>
      <c r="AG341" s="92" t="str">
        <f t="shared" si="1114"/>
        <v>HIF</v>
      </c>
      <c r="AH341" s="87">
        <f t="shared" si="1116"/>
        <v>100</v>
      </c>
      <c r="AI341" s="52">
        <f t="shared" si="1116"/>
        <v>102.87723519841592</v>
      </c>
      <c r="AJ341" s="52">
        <f t="shared" si="1116"/>
        <v>104.1759955383985</v>
      </c>
      <c r="AK341" s="52">
        <f t="shared" si="1116"/>
        <v>100.39132921818452</v>
      </c>
      <c r="AL341" s="52">
        <f t="shared" si="1116"/>
        <v>0</v>
      </c>
      <c r="AM341" s="52">
        <f t="shared" si="1116"/>
        <v>1.5445406150427941</v>
      </c>
      <c r="AN341" s="52">
        <f t="shared" si="1116"/>
        <v>1.7316792193383268</v>
      </c>
      <c r="AO341" s="52">
        <f t="shared" si="1116"/>
        <v>1.0461284262528072</v>
      </c>
      <c r="AQ341" s="47"/>
      <c r="AR341" s="52"/>
      <c r="AS341" s="52"/>
      <c r="AT341" s="52"/>
      <c r="AU341" s="52"/>
      <c r="AV341" s="52"/>
      <c r="AW341" s="52"/>
      <c r="AX341" s="52"/>
      <c r="AY341" s="52"/>
    </row>
    <row r="342" spans="1:51" outlineLevel="1" x14ac:dyDescent="0.45">
      <c r="B342" s="3" t="s">
        <v>90</v>
      </c>
      <c r="C342" s="14">
        <f t="shared" si="801"/>
        <v>103.96</v>
      </c>
      <c r="D342" s="81">
        <f t="shared" si="813"/>
        <v>124.75199999999998</v>
      </c>
      <c r="E342" s="101">
        <v>248.1</v>
      </c>
      <c r="F342" s="101">
        <v>252.6</v>
      </c>
      <c r="G342" s="15">
        <f t="shared" si="804"/>
        <v>250.35</v>
      </c>
      <c r="H342" s="15">
        <f t="shared" si="805"/>
        <v>3.1819805153394638</v>
      </c>
      <c r="I342" s="15">
        <f t="shared" si="785"/>
        <v>13.710361045574256</v>
      </c>
      <c r="J342" s="58">
        <f t="shared" si="786"/>
        <v>0.84283659970927072</v>
      </c>
      <c r="K342" s="101">
        <v>281.2</v>
      </c>
      <c r="L342" s="101">
        <v>261.2</v>
      </c>
      <c r="M342" s="15">
        <f t="shared" si="806"/>
        <v>271.2</v>
      </c>
      <c r="N342" s="15">
        <f t="shared" si="807"/>
        <v>14.142135623730951</v>
      </c>
      <c r="O342" s="15">
        <f t="shared" si="787"/>
        <v>14.45074392548702</v>
      </c>
      <c r="P342" s="58">
        <f t="shared" si="788"/>
        <v>3.3306706826309149</v>
      </c>
      <c r="Q342" s="101">
        <v>276.89999999999998</v>
      </c>
      <c r="R342" s="101">
        <v>282.60000000000002</v>
      </c>
      <c r="S342" s="15">
        <f t="shared" si="808"/>
        <v>279.75</v>
      </c>
      <c r="T342" s="15">
        <f t="shared" si="809"/>
        <v>4.0305086527633529</v>
      </c>
      <c r="U342" s="15">
        <f t="shared" si="789"/>
        <v>14.743608784826055</v>
      </c>
      <c r="V342" s="58">
        <f t="shared" si="790"/>
        <v>0.92283268573289767</v>
      </c>
      <c r="W342" s="101">
        <v>236.1</v>
      </c>
      <c r="X342" s="101">
        <v>240.5</v>
      </c>
      <c r="Y342" s="15">
        <f t="shared" si="841"/>
        <v>238.3</v>
      </c>
      <c r="Z342" s="15">
        <f t="shared" si="842"/>
        <v>3.1112698372208132</v>
      </c>
      <c r="AA342" s="15">
        <f t="shared" si="793"/>
        <v>13.26363449436089</v>
      </c>
      <c r="AB342" s="58">
        <f t="shared" si="794"/>
        <v>0.88038988656337236</v>
      </c>
      <c r="AG342" s="92" t="str">
        <f t="shared" si="1114"/>
        <v>HIF</v>
      </c>
      <c r="AH342" s="84">
        <v>100</v>
      </c>
      <c r="AI342" s="23">
        <f t="shared" si="795"/>
        <v>105.40017055314354</v>
      </c>
      <c r="AJ342" s="23">
        <f t="shared" si="796"/>
        <v>107.53625477707848</v>
      </c>
      <c r="AK342" s="23">
        <f t="shared" si="797"/>
        <v>96.741686453563005</v>
      </c>
      <c r="AL342" s="23">
        <v>0</v>
      </c>
      <c r="AM342" s="23">
        <f t="shared" si="798"/>
        <v>2.0867536411700929</v>
      </c>
      <c r="AN342" s="23">
        <f t="shared" si="799"/>
        <v>0.88283464272108425</v>
      </c>
      <c r="AO342" s="23">
        <f t="shared" si="800"/>
        <v>0.86161324313632148</v>
      </c>
      <c r="AQ342" s="41"/>
    </row>
    <row r="343" spans="1:51" outlineLevel="1" x14ac:dyDescent="0.45">
      <c r="B343" s="3" t="s">
        <v>297</v>
      </c>
      <c r="C343" s="14">
        <f t="shared" si="801"/>
        <v>148.41</v>
      </c>
      <c r="D343" s="81">
        <f t="shared" si="813"/>
        <v>178.09199999999998</v>
      </c>
      <c r="E343" s="101">
        <v>369.4</v>
      </c>
      <c r="F343" s="101">
        <v>358.1</v>
      </c>
      <c r="G343" s="15">
        <f t="shared" si="804"/>
        <v>363.75</v>
      </c>
      <c r="H343" s="15">
        <f t="shared" si="805"/>
        <v>7.9903066274079553</v>
      </c>
      <c r="I343" s="15">
        <f t="shared" si="785"/>
        <v>16.574196813118878</v>
      </c>
      <c r="J343" s="58">
        <f t="shared" si="786"/>
        <v>1.4439238505005352</v>
      </c>
      <c r="K343" s="101">
        <v>363.5</v>
      </c>
      <c r="L343" s="101">
        <v>367.9</v>
      </c>
      <c r="M343" s="15">
        <f t="shared" si="806"/>
        <v>365.7</v>
      </c>
      <c r="N343" s="15">
        <f t="shared" si="807"/>
        <v>3.1112698372207932</v>
      </c>
      <c r="O343" s="15">
        <f t="shared" si="787"/>
        <v>16.632919166520349</v>
      </c>
      <c r="P343" s="58">
        <f t="shared" si="788"/>
        <v>0.56073132733045516</v>
      </c>
      <c r="Q343" s="101">
        <v>353.3</v>
      </c>
      <c r="R343" s="101">
        <v>383.2</v>
      </c>
      <c r="S343" s="15">
        <f t="shared" si="808"/>
        <v>368.25</v>
      </c>
      <c r="T343" s="15">
        <f t="shared" si="809"/>
        <v>21.142492757477754</v>
      </c>
      <c r="U343" s="15">
        <f t="shared" si="789"/>
        <v>16.709398552910276</v>
      </c>
      <c r="V343" s="58">
        <f t="shared" si="790"/>
        <v>3.7171237414106035</v>
      </c>
      <c r="W343" s="101">
        <v>382.1</v>
      </c>
      <c r="X343" s="101">
        <v>390.7</v>
      </c>
      <c r="Y343" s="15">
        <f t="shared" si="841"/>
        <v>386.4</v>
      </c>
      <c r="Z343" s="15">
        <f t="shared" si="842"/>
        <v>6.0811183182042843</v>
      </c>
      <c r="AA343" s="15">
        <f t="shared" si="793"/>
        <v>17.243955462712144</v>
      </c>
      <c r="AB343" s="58">
        <f t="shared" si="794"/>
        <v>1.0173633682380503</v>
      </c>
      <c r="AG343" s="92" t="str">
        <f t="shared" si="1114"/>
        <v>HIF-1</v>
      </c>
      <c r="AH343" s="84">
        <v>100</v>
      </c>
      <c r="AI343" s="23">
        <f t="shared" si="795"/>
        <v>100.3542998436883</v>
      </c>
      <c r="AJ343" s="23">
        <f t="shared" si="796"/>
        <v>100.81573629971849</v>
      </c>
      <c r="AK343" s="23">
        <f t="shared" si="797"/>
        <v>104.04097198280604</v>
      </c>
      <c r="AL343" s="23">
        <v>0</v>
      </c>
      <c r="AM343" s="23">
        <f t="shared" si="798"/>
        <v>1.0023275889154952</v>
      </c>
      <c r="AN343" s="23">
        <f t="shared" si="799"/>
        <v>2.5805237959555694</v>
      </c>
      <c r="AO343" s="23">
        <f t="shared" si="800"/>
        <v>1.2306436093692927</v>
      </c>
      <c r="AQ343" s="41"/>
    </row>
    <row r="344" spans="1:51" s="5" customFormat="1" x14ac:dyDescent="0.45">
      <c r="A344" s="50"/>
      <c r="B344" s="5" t="s">
        <v>353</v>
      </c>
      <c r="C344" s="14">
        <f t="shared" si="801"/>
        <v>146.14500000000001</v>
      </c>
      <c r="D344" s="81">
        <f t="shared" si="813"/>
        <v>175.374</v>
      </c>
      <c r="E344" s="52">
        <f t="shared" ref="E344:AO344" si="1117">AVERAGE(E345:E346)</f>
        <v>371.95</v>
      </c>
      <c r="F344" s="52">
        <f t="shared" si="1117"/>
        <v>389.20000000000005</v>
      </c>
      <c r="G344" s="52">
        <f t="shared" si="1117"/>
        <v>380.57500000000005</v>
      </c>
      <c r="H344" s="52">
        <f t="shared" si="1117"/>
        <v>25.420488783656406</v>
      </c>
      <c r="I344" s="52">
        <f t="shared" si="1117"/>
        <v>16.797960174793868</v>
      </c>
      <c r="J344" s="52">
        <f t="shared" si="1117"/>
        <v>4.0580846391356484</v>
      </c>
      <c r="K344" s="52">
        <f t="shared" si="1117"/>
        <v>394.45000000000005</v>
      </c>
      <c r="L344" s="52">
        <f t="shared" si="1117"/>
        <v>356.85</v>
      </c>
      <c r="M344" s="52">
        <f t="shared" si="1117"/>
        <v>375.65000000000003</v>
      </c>
      <c r="N344" s="52">
        <f t="shared" si="1117"/>
        <v>27.860007178749996</v>
      </c>
      <c r="O344" s="52">
        <f t="shared" si="1117"/>
        <v>16.790675745893928</v>
      </c>
      <c r="P344" s="52">
        <f t="shared" si="1117"/>
        <v>3.7029471107213827</v>
      </c>
      <c r="Q344" s="52">
        <f t="shared" si="1117"/>
        <v>369.95</v>
      </c>
      <c r="R344" s="52">
        <f t="shared" si="1117"/>
        <v>331.35</v>
      </c>
      <c r="S344" s="52">
        <f t="shared" si="1117"/>
        <v>350.65</v>
      </c>
      <c r="T344" s="52">
        <f t="shared" si="1117"/>
        <v>27.29432175380072</v>
      </c>
      <c r="U344" s="52">
        <f t="shared" si="1117"/>
        <v>15.960468095513697</v>
      </c>
      <c r="V344" s="52">
        <f t="shared" si="1117"/>
        <v>3.8190296413603333</v>
      </c>
      <c r="W344" s="52">
        <f t="shared" si="1117"/>
        <v>340.25</v>
      </c>
      <c r="X344" s="52">
        <f t="shared" si="1117"/>
        <v>368.9</v>
      </c>
      <c r="Y344" s="52">
        <f t="shared" si="1117"/>
        <v>354.57499999999999</v>
      </c>
      <c r="Z344" s="52">
        <f t="shared" si="1117"/>
        <v>20.258609280994591</v>
      </c>
      <c r="AA344" s="52">
        <f t="shared" si="1117"/>
        <v>16.057825822910736</v>
      </c>
      <c r="AB344" s="52">
        <f t="shared" si="1117"/>
        <v>3.054810880755316</v>
      </c>
      <c r="AC344" s="52" t="e">
        <f t="shared" si="1117"/>
        <v>#DIV/0!</v>
      </c>
      <c r="AD344" s="46"/>
      <c r="AE344" s="46" t="e">
        <f t="shared" si="1117"/>
        <v>#DIV/0!</v>
      </c>
      <c r="AF344" s="94"/>
      <c r="AG344" s="92" t="str">
        <f t="shared" si="1114"/>
        <v>ET-1</v>
      </c>
      <c r="AH344" s="84">
        <v>100</v>
      </c>
      <c r="AI344" s="52">
        <f t="shared" si="1117"/>
        <v>100.93987364211794</v>
      </c>
      <c r="AJ344" s="52">
        <f t="shared" si="1117"/>
        <v>95.306427751729132</v>
      </c>
      <c r="AK344" s="52">
        <f t="shared" si="1117"/>
        <v>95.743047752959242</v>
      </c>
      <c r="AL344" s="52">
        <f t="shared" si="1117"/>
        <v>0</v>
      </c>
      <c r="AM344" s="52">
        <f t="shared" si="1117"/>
        <v>3.8805158749285158</v>
      </c>
      <c r="AN344" s="52">
        <f t="shared" si="1117"/>
        <v>3.9385571402479913</v>
      </c>
      <c r="AO344" s="52">
        <f t="shared" si="1117"/>
        <v>3.5564477599454825</v>
      </c>
      <c r="AQ344" s="47"/>
      <c r="AR344" s="52"/>
      <c r="AS344" s="52"/>
      <c r="AT344" s="52"/>
      <c r="AU344" s="52"/>
      <c r="AV344" s="52"/>
      <c r="AW344" s="52"/>
      <c r="AX344" s="52"/>
      <c r="AY344" s="52"/>
    </row>
    <row r="345" spans="1:51" outlineLevel="1" x14ac:dyDescent="0.45">
      <c r="B345" s="3" t="s">
        <v>324</v>
      </c>
      <c r="C345" s="14">
        <f t="shared" ref="C345:C413" si="1118">(G345+M345+S345+Y345)/4*0.4</f>
        <v>96.070000000000007</v>
      </c>
      <c r="D345" s="81">
        <f t="shared" si="813"/>
        <v>115.28400000000001</v>
      </c>
      <c r="E345" s="101">
        <v>249.9</v>
      </c>
      <c r="F345" s="101">
        <v>231.2</v>
      </c>
      <c r="G345" s="15">
        <f t="shared" si="804"/>
        <v>240.55</v>
      </c>
      <c r="H345" s="15">
        <f t="shared" si="805"/>
        <v>13.22289680818845</v>
      </c>
      <c r="I345" s="15">
        <f t="shared" si="785"/>
        <v>13.52434841313991</v>
      </c>
      <c r="J345" s="58">
        <f t="shared" si="786"/>
        <v>3.5515625443418832</v>
      </c>
      <c r="K345" s="101">
        <v>262.2</v>
      </c>
      <c r="L345" s="101">
        <v>264</v>
      </c>
      <c r="M345" s="15">
        <f t="shared" si="806"/>
        <v>263.10000000000002</v>
      </c>
      <c r="N345" s="15">
        <f t="shared" si="807"/>
        <v>1.2727922061357937</v>
      </c>
      <c r="O345" s="15">
        <f t="shared" si="787"/>
        <v>14.333806193750494</v>
      </c>
      <c r="P345" s="58">
        <f t="shared" si="788"/>
        <v>0.30926687754122373</v>
      </c>
      <c r="Q345" s="101">
        <v>230</v>
      </c>
      <c r="R345" s="101">
        <v>228.1</v>
      </c>
      <c r="S345" s="15">
        <f>AVERAGE(Q345:R345)</f>
        <v>229.05</v>
      </c>
      <c r="T345" s="15">
        <f t="shared" si="809"/>
        <v>1.3435028842544443</v>
      </c>
      <c r="U345" s="15">
        <f>SQRT((S345-D345*0.5))</f>
        <v>13.092287806185748</v>
      </c>
      <c r="V345" s="58">
        <f>(SQRT(S345-D345*0.5+T345)-U345)/U345*100</f>
        <v>0.39113709501638139</v>
      </c>
      <c r="W345" s="101">
        <v>225</v>
      </c>
      <c r="X345" s="101">
        <v>231</v>
      </c>
      <c r="Y345" s="15">
        <f t="shared" si="841"/>
        <v>228</v>
      </c>
      <c r="Z345" s="15">
        <f t="shared" si="842"/>
        <v>4.2426406871192848</v>
      </c>
      <c r="AA345" s="15">
        <f t="shared" si="793"/>
        <v>13.052126263563343</v>
      </c>
      <c r="AB345" s="58">
        <f t="shared" si="794"/>
        <v>1.2375555055120886</v>
      </c>
      <c r="AG345" s="92" t="str">
        <f t="shared" si="1114"/>
        <v>endothelin-1 (ET-1)</v>
      </c>
      <c r="AH345" s="84">
        <v>100</v>
      </c>
      <c r="AI345" s="23">
        <f t="shared" si="795"/>
        <v>105.98518875648114</v>
      </c>
      <c r="AJ345" s="23">
        <f t="shared" si="796"/>
        <v>96.805312952937655</v>
      </c>
      <c r="AK345" s="23">
        <f t="shared" si="797"/>
        <v>96.508355632735928</v>
      </c>
      <c r="AL345" s="23">
        <v>0</v>
      </c>
      <c r="AM345" s="23">
        <f t="shared" si="798"/>
        <v>1.9304147109415535</v>
      </c>
      <c r="AN345" s="23">
        <f t="shared" si="799"/>
        <v>1.9713498196791324</v>
      </c>
      <c r="AO345" s="23">
        <f t="shared" si="800"/>
        <v>2.3945590249269859</v>
      </c>
      <c r="AQ345" s="41"/>
    </row>
    <row r="346" spans="1:51" outlineLevel="1" x14ac:dyDescent="0.45">
      <c r="B346" s="3" t="s">
        <v>283</v>
      </c>
      <c r="C346" s="14">
        <f t="shared" si="1118"/>
        <v>196.22000000000003</v>
      </c>
      <c r="D346" s="81">
        <f t="shared" si="813"/>
        <v>235.46400000000003</v>
      </c>
      <c r="E346" s="101">
        <v>494</v>
      </c>
      <c r="F346" s="101">
        <v>547.20000000000005</v>
      </c>
      <c r="G346" s="15">
        <f t="shared" si="804"/>
        <v>520.6</v>
      </c>
      <c r="H346" s="15">
        <f t="shared" si="805"/>
        <v>37.618080759124361</v>
      </c>
      <c r="I346" s="15">
        <f t="shared" si="785"/>
        <v>20.071571936447828</v>
      </c>
      <c r="J346" s="58">
        <f t="shared" si="786"/>
        <v>4.5646067339294145</v>
      </c>
      <c r="K346" s="101">
        <v>526.70000000000005</v>
      </c>
      <c r="L346" s="101">
        <v>449.7</v>
      </c>
      <c r="M346" s="15">
        <f t="shared" si="806"/>
        <v>488.20000000000005</v>
      </c>
      <c r="N346" s="15">
        <f t="shared" si="807"/>
        <v>54.447222151364201</v>
      </c>
      <c r="O346" s="15">
        <f t="shared" si="787"/>
        <v>19.247545298037359</v>
      </c>
      <c r="P346" s="58">
        <f t="shared" si="788"/>
        <v>7.0966273439015417</v>
      </c>
      <c r="Q346" s="101">
        <v>509.9</v>
      </c>
      <c r="R346" s="101">
        <v>434.6</v>
      </c>
      <c r="S346" s="15">
        <f>AVERAGE(Q346:R346)</f>
        <v>472.25</v>
      </c>
      <c r="T346" s="15">
        <f t="shared" si="809"/>
        <v>53.245140623346998</v>
      </c>
      <c r="U346" s="15">
        <f>SQRT((S346-D346*0.5))</f>
        <v>18.828648384841646</v>
      </c>
      <c r="V346" s="58">
        <f>(SQRT(S346-D346*0.5+T346)-U346)/U346*100</f>
        <v>7.2469221877042855</v>
      </c>
      <c r="W346" s="101">
        <v>455.5</v>
      </c>
      <c r="X346" s="101">
        <v>506.8</v>
      </c>
      <c r="Y346" s="15">
        <f t="shared" si="841"/>
        <v>481.15</v>
      </c>
      <c r="Z346" s="15">
        <f t="shared" si="842"/>
        <v>36.274577874869898</v>
      </c>
      <c r="AA346" s="15">
        <f t="shared" si="793"/>
        <v>19.063525382258128</v>
      </c>
      <c r="AB346" s="58">
        <f t="shared" si="794"/>
        <v>4.8720662559985435</v>
      </c>
      <c r="AG346" s="92" t="str">
        <f t="shared" si="1114"/>
        <v>ET-1-1</v>
      </c>
      <c r="AH346" s="84">
        <v>100</v>
      </c>
      <c r="AI346" s="23">
        <f t="shared" si="795"/>
        <v>95.894558527754754</v>
      </c>
      <c r="AJ346" s="23">
        <f t="shared" si="796"/>
        <v>93.807542550520594</v>
      </c>
      <c r="AK346" s="23">
        <f t="shared" si="797"/>
        <v>94.977739873182557</v>
      </c>
      <c r="AL346" s="23">
        <v>0</v>
      </c>
      <c r="AM346" s="23">
        <f t="shared" si="798"/>
        <v>5.8306170389154781</v>
      </c>
      <c r="AN346" s="23">
        <f t="shared" si="799"/>
        <v>5.90576446081685</v>
      </c>
      <c r="AO346" s="23">
        <f t="shared" si="800"/>
        <v>4.718336494963979</v>
      </c>
      <c r="AQ346" s="41"/>
    </row>
    <row r="347" spans="1:51" s="5" customFormat="1" x14ac:dyDescent="0.45">
      <c r="A347" s="50"/>
      <c r="B347" s="5" t="s">
        <v>294</v>
      </c>
      <c r="C347" s="14">
        <f t="shared" si="1118"/>
        <v>106.76750000000003</v>
      </c>
      <c r="D347" s="81">
        <f t="shared" si="813"/>
        <v>128.12100000000004</v>
      </c>
      <c r="E347" s="52">
        <f t="shared" ref="E347:AO347" si="1119">AVERAGE(E348:E349)</f>
        <v>268.64999999999998</v>
      </c>
      <c r="F347" s="52">
        <f t="shared" si="1119"/>
        <v>268.55</v>
      </c>
      <c r="G347" s="52">
        <f t="shared" si="1119"/>
        <v>268.60000000000002</v>
      </c>
      <c r="H347" s="52">
        <f t="shared" si="1119"/>
        <v>18.950461735799472</v>
      </c>
      <c r="I347" s="52">
        <f t="shared" si="1119"/>
        <v>14.298840174658316</v>
      </c>
      <c r="J347" s="52">
        <f t="shared" si="1119"/>
        <v>4.5362533638443523</v>
      </c>
      <c r="K347" s="52">
        <f t="shared" si="1119"/>
        <v>243.75</v>
      </c>
      <c r="L347" s="52">
        <f t="shared" si="1119"/>
        <v>263.2</v>
      </c>
      <c r="M347" s="52">
        <f t="shared" si="1119"/>
        <v>253.47500000000002</v>
      </c>
      <c r="N347" s="52">
        <f t="shared" si="1119"/>
        <v>13.753226894078361</v>
      </c>
      <c r="O347" s="52">
        <f t="shared" si="1119"/>
        <v>13.720752197872716</v>
      </c>
      <c r="P347" s="52">
        <f t="shared" si="1119"/>
        <v>3.9387357754301484</v>
      </c>
      <c r="Q347" s="52">
        <f t="shared" si="1119"/>
        <v>259.10000000000002</v>
      </c>
      <c r="R347" s="52">
        <f t="shared" si="1119"/>
        <v>271.85000000000002</v>
      </c>
      <c r="S347" s="52">
        <f t="shared" si="1119"/>
        <v>265.47500000000002</v>
      </c>
      <c r="T347" s="52">
        <f t="shared" si="1119"/>
        <v>9.0156114601284809</v>
      </c>
      <c r="U347" s="52">
        <f t="shared" si="1119"/>
        <v>14.154141830796361</v>
      </c>
      <c r="V347" s="52">
        <f t="shared" si="1119"/>
        <v>2.2915443157036175</v>
      </c>
      <c r="W347" s="52">
        <f t="shared" si="1119"/>
        <v>268.64999999999998</v>
      </c>
      <c r="X347" s="52">
        <f t="shared" si="1119"/>
        <v>291.60000000000002</v>
      </c>
      <c r="Y347" s="52">
        <f t="shared" si="1119"/>
        <v>280.125</v>
      </c>
      <c r="Z347" s="52">
        <f t="shared" si="1119"/>
        <v>16.228100628231267</v>
      </c>
      <c r="AA347" s="52">
        <f t="shared" si="1119"/>
        <v>14.694750775924026</v>
      </c>
      <c r="AB347" s="52">
        <f t="shared" si="1119"/>
        <v>3.7347522504046706</v>
      </c>
      <c r="AC347" s="52" t="e">
        <f t="shared" si="1119"/>
        <v>#DIV/0!</v>
      </c>
      <c r="AD347" s="46"/>
      <c r="AE347" s="46" t="e">
        <f t="shared" si="1119"/>
        <v>#DIV/0!</v>
      </c>
      <c r="AF347" s="94"/>
      <c r="AG347" s="92" t="str">
        <f t="shared" si="1114"/>
        <v>VEGF-A</v>
      </c>
      <c r="AH347" s="87">
        <f t="shared" si="1119"/>
        <v>100</v>
      </c>
      <c r="AI347" s="52">
        <f t="shared" si="1119"/>
        <v>95.844688347817069</v>
      </c>
      <c r="AJ347" s="52">
        <f t="shared" si="1119"/>
        <v>98.882232801915563</v>
      </c>
      <c r="AK347" s="52">
        <f t="shared" si="1119"/>
        <v>102.75991043497332</v>
      </c>
      <c r="AL347" s="52">
        <f t="shared" si="1119"/>
        <v>0</v>
      </c>
      <c r="AM347" s="52">
        <f t="shared" si="1119"/>
        <v>4.2374945696372501</v>
      </c>
      <c r="AN347" s="52">
        <f t="shared" si="1119"/>
        <v>3.4138988397739851</v>
      </c>
      <c r="AO347" s="52">
        <f t="shared" si="1119"/>
        <v>4.1355028071245119</v>
      </c>
      <c r="AQ347" s="47"/>
      <c r="AR347" s="52"/>
      <c r="AS347" s="52"/>
      <c r="AT347" s="52"/>
      <c r="AU347" s="52"/>
      <c r="AV347" s="52"/>
      <c r="AW347" s="52"/>
      <c r="AX347" s="52"/>
      <c r="AY347" s="52"/>
    </row>
    <row r="348" spans="1:51" outlineLevel="1" x14ac:dyDescent="0.45">
      <c r="B348" s="3" t="s">
        <v>91</v>
      </c>
      <c r="C348" s="14">
        <f t="shared" si="1118"/>
        <v>96.555000000000007</v>
      </c>
      <c r="D348" s="81">
        <f t="shared" si="813"/>
        <v>115.866</v>
      </c>
      <c r="E348" s="101">
        <v>240.9</v>
      </c>
      <c r="F348" s="101">
        <v>267.60000000000002</v>
      </c>
      <c r="G348" s="15">
        <f t="shared" si="804"/>
        <v>254.25</v>
      </c>
      <c r="H348" s="15">
        <f t="shared" si="805"/>
        <v>18.879751057680831</v>
      </c>
      <c r="I348" s="15">
        <f t="shared" si="785"/>
        <v>14.01131685460007</v>
      </c>
      <c r="J348" s="58">
        <f t="shared" si="786"/>
        <v>4.6981241806653786</v>
      </c>
      <c r="K348" s="101">
        <v>202.6</v>
      </c>
      <c r="L348" s="101">
        <v>233.1</v>
      </c>
      <c r="M348" s="15">
        <f t="shared" si="806"/>
        <v>217.85</v>
      </c>
      <c r="N348" s="15">
        <f t="shared" si="807"/>
        <v>21.5667568261897</v>
      </c>
      <c r="O348" s="15">
        <f t="shared" si="787"/>
        <v>12.645829352003766</v>
      </c>
      <c r="P348" s="58">
        <f t="shared" si="788"/>
        <v>6.5299108196711755</v>
      </c>
      <c r="Q348" s="101">
        <v>223</v>
      </c>
      <c r="R348" s="101">
        <v>237</v>
      </c>
      <c r="S348" s="15">
        <f t="shared" si="808"/>
        <v>230</v>
      </c>
      <c r="T348" s="15">
        <f t="shared" si="809"/>
        <v>9.8994949366116654</v>
      </c>
      <c r="U348" s="15">
        <f t="shared" si="789"/>
        <v>13.117431150953299</v>
      </c>
      <c r="V348" s="58">
        <f t="shared" si="790"/>
        <v>2.8364133996493575</v>
      </c>
      <c r="W348" s="101">
        <v>249.1</v>
      </c>
      <c r="X348" s="101">
        <v>277.8</v>
      </c>
      <c r="Y348" s="15">
        <f t="shared" si="841"/>
        <v>263.45</v>
      </c>
      <c r="Z348" s="15">
        <f t="shared" si="842"/>
        <v>20.293964620053927</v>
      </c>
      <c r="AA348" s="15">
        <f t="shared" si="793"/>
        <v>14.335864117659598</v>
      </c>
      <c r="AB348" s="58">
        <f t="shared" si="794"/>
        <v>4.8210817049874821</v>
      </c>
      <c r="AG348" s="92" t="str">
        <f t="shared" si="1114"/>
        <v>VEGF-A</v>
      </c>
      <c r="AH348" s="84">
        <v>100</v>
      </c>
      <c r="AI348" s="23">
        <f t="shared" si="795"/>
        <v>90.254395666257466</v>
      </c>
      <c r="AJ348" s="23">
        <f t="shared" si="796"/>
        <v>93.620259159628532</v>
      </c>
      <c r="AK348" s="23">
        <f t="shared" si="797"/>
        <v>102.31632234448382</v>
      </c>
      <c r="AL348" s="23">
        <v>0</v>
      </c>
      <c r="AM348" s="23">
        <f t="shared" si="798"/>
        <v>5.6140175001682771</v>
      </c>
      <c r="AN348" s="23">
        <f t="shared" si="799"/>
        <v>3.767268790157368</v>
      </c>
      <c r="AO348" s="23">
        <f t="shared" si="800"/>
        <v>4.7596029428264304</v>
      </c>
    </row>
    <row r="349" spans="1:51" outlineLevel="1" x14ac:dyDescent="0.45">
      <c r="B349" s="3" t="s">
        <v>286</v>
      </c>
      <c r="C349" s="14">
        <f t="shared" si="1118"/>
        <v>116.98</v>
      </c>
      <c r="D349" s="81">
        <f t="shared" si="813"/>
        <v>140.376</v>
      </c>
      <c r="E349" s="101">
        <v>296.39999999999998</v>
      </c>
      <c r="F349" s="101">
        <v>269.5</v>
      </c>
      <c r="G349" s="15">
        <f t="shared" si="804"/>
        <v>282.95</v>
      </c>
      <c r="H349" s="15">
        <f t="shared" si="805"/>
        <v>19.021172413918112</v>
      </c>
      <c r="I349" s="15">
        <f t="shared" si="785"/>
        <v>14.586363494716563</v>
      </c>
      <c r="J349" s="58">
        <f t="shared" si="786"/>
        <v>4.374382547023326</v>
      </c>
      <c r="K349" s="101">
        <v>284.89999999999998</v>
      </c>
      <c r="L349" s="101">
        <v>293.3</v>
      </c>
      <c r="M349" s="15">
        <f t="shared" si="806"/>
        <v>289.10000000000002</v>
      </c>
      <c r="N349" s="15">
        <f t="shared" si="807"/>
        <v>5.939696961967023</v>
      </c>
      <c r="O349" s="15">
        <f t="shared" si="787"/>
        <v>14.795675043741669</v>
      </c>
      <c r="P349" s="58">
        <f t="shared" si="788"/>
        <v>1.3475607311891213</v>
      </c>
      <c r="Q349" s="101">
        <v>295.2</v>
      </c>
      <c r="R349" s="101">
        <v>306.7</v>
      </c>
      <c r="S349" s="15">
        <f t="shared" si="808"/>
        <v>300.95</v>
      </c>
      <c r="T349" s="15">
        <f t="shared" si="809"/>
        <v>8.1317279836452965</v>
      </c>
      <c r="U349" s="15">
        <f t="shared" si="789"/>
        <v>15.190852510639422</v>
      </c>
      <c r="V349" s="58">
        <f t="shared" si="790"/>
        <v>1.7466752317578778</v>
      </c>
      <c r="W349" s="101">
        <v>288.2</v>
      </c>
      <c r="X349" s="101">
        <v>305.39999999999998</v>
      </c>
      <c r="Y349" s="15">
        <f t="shared" si="841"/>
        <v>296.79999999999995</v>
      </c>
      <c r="Z349" s="15">
        <f t="shared" si="842"/>
        <v>12.162236636408609</v>
      </c>
      <c r="AA349" s="15">
        <f t="shared" si="793"/>
        <v>15.053637434188454</v>
      </c>
      <c r="AB349" s="58">
        <f t="shared" si="794"/>
        <v>2.6484227958218596</v>
      </c>
      <c r="AG349" s="92" t="str">
        <f t="shared" si="1114"/>
        <v>VEGF-A-1</v>
      </c>
      <c r="AH349" s="84">
        <v>100</v>
      </c>
      <c r="AI349" s="23">
        <f t="shared" si="795"/>
        <v>101.43498102937667</v>
      </c>
      <c r="AJ349" s="23">
        <f t="shared" si="796"/>
        <v>104.1442064442026</v>
      </c>
      <c r="AK349" s="23">
        <f t="shared" si="797"/>
        <v>103.20349852546282</v>
      </c>
      <c r="AL349" s="23">
        <v>0</v>
      </c>
      <c r="AM349" s="23">
        <f t="shared" si="798"/>
        <v>2.8609716391062237</v>
      </c>
      <c r="AN349" s="23">
        <f t="shared" si="799"/>
        <v>3.0605288893906017</v>
      </c>
      <c r="AO349" s="23">
        <f t="shared" si="800"/>
        <v>3.5114026714225925</v>
      </c>
    </row>
    <row r="350" spans="1:51" s="5" customFormat="1" x14ac:dyDescent="0.45">
      <c r="A350" s="50"/>
      <c r="B350" s="5" t="s">
        <v>291</v>
      </c>
      <c r="C350" s="14">
        <f t="shared" si="1118"/>
        <v>137.0925</v>
      </c>
      <c r="D350" s="81">
        <f t="shared" si="813"/>
        <v>164.511</v>
      </c>
      <c r="E350" s="52">
        <f t="shared" ref="E350:AO350" si="1120">AVERAGE(E351:E352)</f>
        <v>340.15</v>
      </c>
      <c r="F350" s="52">
        <f t="shared" si="1120"/>
        <v>370.55</v>
      </c>
      <c r="G350" s="52">
        <f t="shared" si="1120"/>
        <v>355.35</v>
      </c>
      <c r="H350" s="52">
        <f t="shared" si="1120"/>
        <v>25.314422766478401</v>
      </c>
      <c r="I350" s="52">
        <f t="shared" si="1120"/>
        <v>16.286889317531408</v>
      </c>
      <c r="J350" s="52">
        <f t="shared" si="1120"/>
        <v>3.6376584019984635</v>
      </c>
      <c r="K350" s="52">
        <f t="shared" si="1120"/>
        <v>340.05</v>
      </c>
      <c r="L350" s="52">
        <f t="shared" si="1120"/>
        <v>344.65</v>
      </c>
      <c r="M350" s="52">
        <f t="shared" si="1120"/>
        <v>342.35</v>
      </c>
      <c r="N350" s="52">
        <f t="shared" si="1120"/>
        <v>3.2526911934581144</v>
      </c>
      <c r="O350" s="52">
        <f t="shared" si="1120"/>
        <v>15.947101021518872</v>
      </c>
      <c r="P350" s="52">
        <f t="shared" si="1120"/>
        <v>0.81548798280727453</v>
      </c>
      <c r="Q350" s="52">
        <f t="shared" si="1120"/>
        <v>369.75</v>
      </c>
      <c r="R350" s="52">
        <f t="shared" si="1120"/>
        <v>319.60000000000002</v>
      </c>
      <c r="S350" s="52">
        <f t="shared" si="1120"/>
        <v>344.67500000000001</v>
      </c>
      <c r="T350" s="52">
        <f t="shared" si="1120"/>
        <v>53.846181387355507</v>
      </c>
      <c r="U350" s="52">
        <f t="shared" si="1120"/>
        <v>16.03698235313086</v>
      </c>
      <c r="V350" s="52">
        <f t="shared" si="1120"/>
        <v>8.6322535616458929</v>
      </c>
      <c r="W350" s="52">
        <f t="shared" si="1120"/>
        <v>339.1</v>
      </c>
      <c r="X350" s="52">
        <f t="shared" si="1120"/>
        <v>318</v>
      </c>
      <c r="Y350" s="52">
        <f t="shared" si="1120"/>
        <v>328.54999999999995</v>
      </c>
      <c r="Z350" s="52">
        <f t="shared" si="1120"/>
        <v>14.919953083036159</v>
      </c>
      <c r="AA350" s="52">
        <f t="shared" si="1120"/>
        <v>15.541868546898595</v>
      </c>
      <c r="AB350" s="52">
        <f t="shared" si="1120"/>
        <v>3.5570545142874779</v>
      </c>
      <c r="AC350" s="52" t="e">
        <f t="shared" si="1120"/>
        <v>#DIV/0!</v>
      </c>
      <c r="AD350" s="46"/>
      <c r="AE350" s="46" t="e">
        <f t="shared" si="1120"/>
        <v>#DIV/0!</v>
      </c>
      <c r="AF350" s="94"/>
      <c r="AG350" s="92" t="str">
        <f t="shared" si="1114"/>
        <v>VEGF-C</v>
      </c>
      <c r="AH350" s="87">
        <f t="shared" si="1120"/>
        <v>100</v>
      </c>
      <c r="AI350" s="52">
        <f t="shared" si="1120"/>
        <v>100.39770094711162</v>
      </c>
      <c r="AJ350" s="52">
        <f t="shared" si="1120"/>
        <v>101.93256162711857</v>
      </c>
      <c r="AK350" s="52">
        <f t="shared" si="1120"/>
        <v>99.07506909754234</v>
      </c>
      <c r="AL350" s="52">
        <f t="shared" si="1120"/>
        <v>0</v>
      </c>
      <c r="AM350" s="52">
        <f t="shared" si="1120"/>
        <v>1.2587821984969874</v>
      </c>
      <c r="AN350" s="52">
        <f t="shared" si="1120"/>
        <v>2.8969426249519126</v>
      </c>
      <c r="AO350" s="52">
        <f t="shared" si="1120"/>
        <v>3.3801784475374079</v>
      </c>
      <c r="AQ350" s="47"/>
      <c r="AR350" s="52"/>
      <c r="AS350" s="52"/>
      <c r="AT350" s="52"/>
      <c r="AU350" s="52"/>
      <c r="AV350" s="52"/>
      <c r="AW350" s="52"/>
      <c r="AX350" s="52"/>
      <c r="AY350" s="52"/>
    </row>
    <row r="351" spans="1:51" outlineLevel="1" x14ac:dyDescent="0.45">
      <c r="B351" s="3" t="s">
        <v>92</v>
      </c>
      <c r="C351" s="14">
        <f t="shared" si="1118"/>
        <v>96.440000000000012</v>
      </c>
      <c r="D351" s="81">
        <f t="shared" si="813"/>
        <v>115.72800000000001</v>
      </c>
      <c r="E351" s="101">
        <v>242.5</v>
      </c>
      <c r="F351" s="101">
        <v>237.1</v>
      </c>
      <c r="G351" s="15">
        <f t="shared" si="804"/>
        <v>239.8</v>
      </c>
      <c r="H351" s="15">
        <f t="shared" si="805"/>
        <v>3.8183766184073606</v>
      </c>
      <c r="I351" s="15">
        <f t="shared" si="785"/>
        <v>13.488365356854773</v>
      </c>
      <c r="J351" s="58">
        <f t="shared" si="786"/>
        <v>1.0439246822734898</v>
      </c>
      <c r="K351" s="101">
        <v>237.4</v>
      </c>
      <c r="L351" s="101">
        <v>245.1</v>
      </c>
      <c r="M351" s="15">
        <f t="shared" si="806"/>
        <v>241.25</v>
      </c>
      <c r="N351" s="15">
        <f t="shared" si="807"/>
        <v>5.4447222151364079</v>
      </c>
      <c r="O351" s="15">
        <f t="shared" si="787"/>
        <v>13.54200871362886</v>
      </c>
      <c r="P351" s="58">
        <f t="shared" si="788"/>
        <v>1.4736397147204852</v>
      </c>
      <c r="Q351" s="101">
        <v>233.9</v>
      </c>
      <c r="R351" s="101">
        <v>259.89999999999998</v>
      </c>
      <c r="S351" s="15">
        <f t="shared" si="808"/>
        <v>246.89999999999998</v>
      </c>
      <c r="T351" s="15">
        <f t="shared" si="809"/>
        <v>18.384776310850217</v>
      </c>
      <c r="U351" s="15">
        <f t="shared" si="789"/>
        <v>13.749036329866904</v>
      </c>
      <c r="V351" s="58">
        <f t="shared" si="790"/>
        <v>4.7499605676303354</v>
      </c>
      <c r="W351" s="101">
        <v>251.3</v>
      </c>
      <c r="X351" s="101">
        <v>221.6</v>
      </c>
      <c r="Y351" s="15">
        <f t="shared" si="841"/>
        <v>236.45</v>
      </c>
      <c r="Z351" s="15">
        <f t="shared" si="842"/>
        <v>21.001071401240473</v>
      </c>
      <c r="AA351" s="15">
        <f t="shared" si="793"/>
        <v>13.36360729743283</v>
      </c>
      <c r="AB351" s="58">
        <f t="shared" si="794"/>
        <v>5.7164322128013261</v>
      </c>
      <c r="AG351" s="92" t="str">
        <f t="shared" si="1114"/>
        <v>VEGF-C</v>
      </c>
      <c r="AH351" s="84">
        <v>100</v>
      </c>
      <c r="AI351" s="23">
        <f t="shared" si="795"/>
        <v>100.39770094711162</v>
      </c>
      <c r="AJ351" s="23">
        <f t="shared" si="796"/>
        <v>101.93256162711857</v>
      </c>
      <c r="AK351" s="23">
        <f t="shared" si="797"/>
        <v>99.07506909754234</v>
      </c>
      <c r="AL351" s="23">
        <v>0</v>
      </c>
      <c r="AM351" s="23">
        <f t="shared" si="798"/>
        <v>1.2587821984969874</v>
      </c>
      <c r="AN351" s="23">
        <f t="shared" si="799"/>
        <v>2.8969426249519126</v>
      </c>
      <c r="AO351" s="23">
        <f t="shared" si="800"/>
        <v>3.3801784475374079</v>
      </c>
    </row>
    <row r="352" spans="1:51" outlineLevel="1" x14ac:dyDescent="0.45">
      <c r="B352" s="3" t="s">
        <v>290</v>
      </c>
      <c r="C352" s="14">
        <f t="shared" si="1118"/>
        <v>177.745</v>
      </c>
      <c r="D352" s="81">
        <f t="shared" si="813"/>
        <v>213.29400000000001</v>
      </c>
      <c r="E352" s="101">
        <v>437.8</v>
      </c>
      <c r="F352" s="101">
        <v>504</v>
      </c>
      <c r="G352" s="15">
        <f t="shared" si="804"/>
        <v>470.9</v>
      </c>
      <c r="H352" s="15">
        <f t="shared" si="805"/>
        <v>46.810468914549439</v>
      </c>
      <c r="I352" s="15">
        <f t="shared" si="785"/>
        <v>19.085413278208044</v>
      </c>
      <c r="J352" s="58">
        <f t="shared" si="786"/>
        <v>6.2313921217234371</v>
      </c>
      <c r="K352" s="101">
        <v>442.7</v>
      </c>
      <c r="L352" s="101">
        <v>444.2</v>
      </c>
      <c r="M352" s="15">
        <f t="shared" si="806"/>
        <v>443.45</v>
      </c>
      <c r="N352" s="15">
        <f t="shared" si="807"/>
        <v>1.0606601717798212</v>
      </c>
      <c r="O352" s="15">
        <f t="shared" si="787"/>
        <v>18.352193329408884</v>
      </c>
      <c r="P352" s="58">
        <f t="shared" si="788"/>
        <v>0.15733625089406383</v>
      </c>
      <c r="Q352" s="101">
        <v>505.6</v>
      </c>
      <c r="R352" s="101">
        <v>379.3</v>
      </c>
      <c r="S352" s="15">
        <f t="shared" si="808"/>
        <v>442.45000000000005</v>
      </c>
      <c r="T352" s="15">
        <f t="shared" si="809"/>
        <v>89.307586463860801</v>
      </c>
      <c r="U352" s="15">
        <f t="shared" si="789"/>
        <v>18.324928376394819</v>
      </c>
      <c r="V352" s="58">
        <f t="shared" si="790"/>
        <v>12.514546555661452</v>
      </c>
      <c r="W352" s="101">
        <v>426.9</v>
      </c>
      <c r="X352" s="101">
        <v>414.4</v>
      </c>
      <c r="Y352" s="15">
        <f t="shared" si="841"/>
        <v>420.65</v>
      </c>
      <c r="Z352" s="15">
        <f t="shared" si="842"/>
        <v>8.8388347648318444</v>
      </c>
      <c r="AA352" s="15">
        <f t="shared" si="793"/>
        <v>17.720129796364358</v>
      </c>
      <c r="AB352" s="58">
        <f t="shared" si="794"/>
        <v>1.3976768157736299</v>
      </c>
      <c r="AG352" s="92" t="str">
        <f t="shared" si="1114"/>
        <v>VEGF-C-1</v>
      </c>
      <c r="AH352" s="84">
        <v>100</v>
      </c>
    </row>
    <row r="353" spans="1:51" s="5" customFormat="1" x14ac:dyDescent="0.45">
      <c r="A353" s="50"/>
      <c r="B353" s="5" t="s">
        <v>296</v>
      </c>
      <c r="C353" s="14">
        <f t="shared" si="1118"/>
        <v>121.25500000000002</v>
      </c>
      <c r="D353" s="81">
        <f t="shared" si="813"/>
        <v>145.50600000000003</v>
      </c>
      <c r="E353" s="52">
        <f t="shared" ref="E353:AO353" si="1121">AVERAGE(E354:E355)</f>
        <v>284.64999999999998</v>
      </c>
      <c r="F353" s="52">
        <f t="shared" si="1121"/>
        <v>296.70000000000005</v>
      </c>
      <c r="G353" s="52">
        <f t="shared" si="1121"/>
        <v>290.67500000000001</v>
      </c>
      <c r="H353" s="52">
        <f t="shared" si="1121"/>
        <v>11.066221125569482</v>
      </c>
      <c r="I353" s="52">
        <f t="shared" si="1121"/>
        <v>14.613879667703181</v>
      </c>
      <c r="J353" s="52">
        <f t="shared" si="1121"/>
        <v>2.1297019046887034</v>
      </c>
      <c r="K353" s="52">
        <f t="shared" si="1121"/>
        <v>308.05</v>
      </c>
      <c r="L353" s="52">
        <f t="shared" si="1121"/>
        <v>282.89999999999998</v>
      </c>
      <c r="M353" s="52">
        <f t="shared" si="1121"/>
        <v>295.47500000000002</v>
      </c>
      <c r="N353" s="52">
        <f t="shared" si="1121"/>
        <v>17.783735546841676</v>
      </c>
      <c r="O353" s="52">
        <f t="shared" si="1121"/>
        <v>14.811478431375875</v>
      </c>
      <c r="P353" s="52">
        <f t="shared" si="1121"/>
        <v>3.6519415705934035</v>
      </c>
      <c r="Q353" s="52">
        <f t="shared" si="1121"/>
        <v>315.2</v>
      </c>
      <c r="R353" s="52">
        <f t="shared" si="1121"/>
        <v>311</v>
      </c>
      <c r="S353" s="52">
        <f t="shared" si="1121"/>
        <v>313.10000000000002</v>
      </c>
      <c r="T353" s="52">
        <f t="shared" si="1121"/>
        <v>11.737972567696675</v>
      </c>
      <c r="U353" s="52">
        <f t="shared" si="1121"/>
        <v>15.380639187135754</v>
      </c>
      <c r="V353" s="52">
        <f t="shared" si="1121"/>
        <v>2.4101906646182796</v>
      </c>
      <c r="W353" s="52">
        <f t="shared" si="1121"/>
        <v>311</v>
      </c>
      <c r="X353" s="52">
        <f t="shared" si="1121"/>
        <v>315.60000000000002</v>
      </c>
      <c r="Y353" s="52">
        <f t="shared" si="1121"/>
        <v>313.3</v>
      </c>
      <c r="Z353" s="52">
        <f t="shared" si="1121"/>
        <v>10.323759005323589</v>
      </c>
      <c r="AA353" s="52">
        <f t="shared" si="1121"/>
        <v>15.452090928995094</v>
      </c>
      <c r="AB353" s="52">
        <f t="shared" si="1121"/>
        <v>2.0695514183089569</v>
      </c>
      <c r="AC353" s="52" t="e">
        <f t="shared" si="1121"/>
        <v>#DIV/0!</v>
      </c>
      <c r="AD353" s="46"/>
      <c r="AE353" s="46" t="e">
        <f t="shared" si="1121"/>
        <v>#DIV/0!</v>
      </c>
      <c r="AF353" s="94"/>
      <c r="AG353" s="92" t="str">
        <f t="shared" si="1114"/>
        <v>vWF</v>
      </c>
      <c r="AH353" s="87">
        <f t="shared" si="1121"/>
        <v>100</v>
      </c>
      <c r="AI353" s="52">
        <f t="shared" si="1121"/>
        <v>101.63877031368571</v>
      </c>
      <c r="AJ353" s="52">
        <f t="shared" si="1121"/>
        <v>105.49796743226949</v>
      </c>
      <c r="AK353" s="52">
        <f t="shared" si="1121"/>
        <v>106.60651405902411</v>
      </c>
      <c r="AL353" s="52">
        <f t="shared" si="1121"/>
        <v>0</v>
      </c>
      <c r="AM353" s="52">
        <f t="shared" si="1121"/>
        <v>2.890821737641053</v>
      </c>
      <c r="AN353" s="52">
        <f t="shared" si="1121"/>
        <v>2.2699462846534915</v>
      </c>
      <c r="AO353" s="52">
        <f t="shared" si="1121"/>
        <v>2.0996266614988301</v>
      </c>
      <c r="AQ353" s="47"/>
      <c r="AR353" s="52"/>
      <c r="AS353" s="52"/>
      <c r="AT353" s="52"/>
      <c r="AU353" s="52"/>
      <c r="AV353" s="52"/>
      <c r="AW353" s="52"/>
      <c r="AX353" s="52"/>
      <c r="AY353" s="52"/>
    </row>
    <row r="354" spans="1:51" outlineLevel="1" x14ac:dyDescent="0.45">
      <c r="B354" s="3" t="s">
        <v>93</v>
      </c>
      <c r="C354" s="14">
        <f t="shared" si="1118"/>
        <v>92.805000000000007</v>
      </c>
      <c r="D354" s="81">
        <f t="shared" si="813"/>
        <v>111.366</v>
      </c>
      <c r="E354" s="101">
        <v>214.4</v>
      </c>
      <c r="F354" s="101">
        <v>210.8</v>
      </c>
      <c r="G354" s="15">
        <f t="shared" si="804"/>
        <v>212.60000000000002</v>
      </c>
      <c r="H354" s="15">
        <f t="shared" si="805"/>
        <v>2.545584412271567</v>
      </c>
      <c r="I354" s="15">
        <f t="shared" si="785"/>
        <v>12.526651587714893</v>
      </c>
      <c r="J354" s="58">
        <f t="shared" si="786"/>
        <v>0.80786128445613692</v>
      </c>
      <c r="K354" s="101">
        <v>230.5</v>
      </c>
      <c r="L354" s="101">
        <v>218</v>
      </c>
      <c r="M354" s="15">
        <f t="shared" si="806"/>
        <v>224.25</v>
      </c>
      <c r="N354" s="15">
        <f t="shared" si="807"/>
        <v>8.8388347648318444</v>
      </c>
      <c r="O354" s="15">
        <f t="shared" si="787"/>
        <v>12.983335472828237</v>
      </c>
      <c r="P354" s="58">
        <f t="shared" si="788"/>
        <v>2.5882616622149115</v>
      </c>
      <c r="Q354" s="101">
        <v>230</v>
      </c>
      <c r="R354" s="101">
        <v>242.4</v>
      </c>
      <c r="S354" s="15">
        <f t="shared" si="808"/>
        <v>236.2</v>
      </c>
      <c r="T354" s="15">
        <f t="shared" si="809"/>
        <v>8.7681240867131933</v>
      </c>
      <c r="U354" s="15">
        <f t="shared" si="789"/>
        <v>13.435661502136767</v>
      </c>
      <c r="V354" s="58">
        <f t="shared" si="790"/>
        <v>2.3998188509537406</v>
      </c>
      <c r="W354" s="101">
        <v>260</v>
      </c>
      <c r="X354" s="101">
        <v>250</v>
      </c>
      <c r="Y354" s="15">
        <f t="shared" si="841"/>
        <v>255</v>
      </c>
      <c r="Z354" s="15">
        <f t="shared" si="842"/>
        <v>7.0710678118654755</v>
      </c>
      <c r="AA354" s="15">
        <f t="shared" si="793"/>
        <v>14.117967275780179</v>
      </c>
      <c r="AB354" s="58">
        <f t="shared" si="794"/>
        <v>1.7583653208441887</v>
      </c>
      <c r="AG354" s="92" t="str">
        <f t="shared" si="1114"/>
        <v>vWF</v>
      </c>
      <c r="AH354" s="84">
        <v>100</v>
      </c>
      <c r="AI354" s="23">
        <f t="shared" si="795"/>
        <v>103.64569798972634</v>
      </c>
      <c r="AJ354" s="23">
        <f t="shared" si="796"/>
        <v>107.25660730688284</v>
      </c>
      <c r="AK354" s="23">
        <f t="shared" si="797"/>
        <v>112.70344015655323</v>
      </c>
      <c r="AL354" s="23">
        <v>0</v>
      </c>
      <c r="AM354" s="23">
        <f t="shared" si="798"/>
        <v>1.6980614733355242</v>
      </c>
      <c r="AN354" s="23">
        <f t="shared" si="799"/>
        <v>1.6038400677049387</v>
      </c>
      <c r="AO354" s="23">
        <f t="shared" si="800"/>
        <v>1.2831133026501629</v>
      </c>
    </row>
    <row r="355" spans="1:51" outlineLevel="1" x14ac:dyDescent="0.45">
      <c r="B355" s="3" t="s">
        <v>295</v>
      </c>
      <c r="C355" s="14">
        <f t="shared" si="1118"/>
        <v>149.70500000000001</v>
      </c>
      <c r="D355" s="81">
        <f t="shared" si="813"/>
        <v>179.64600000000002</v>
      </c>
      <c r="E355" s="101">
        <v>354.9</v>
      </c>
      <c r="F355" s="101">
        <v>382.6</v>
      </c>
      <c r="G355" s="15">
        <f t="shared" si="804"/>
        <v>368.75</v>
      </c>
      <c r="H355" s="15">
        <f t="shared" si="805"/>
        <v>19.586857838867399</v>
      </c>
      <c r="I355" s="15">
        <f t="shared" si="785"/>
        <v>16.70110774769147</v>
      </c>
      <c r="J355" s="58">
        <f t="shared" si="786"/>
        <v>3.4515425249212695</v>
      </c>
      <c r="K355" s="101">
        <v>385.6</v>
      </c>
      <c r="L355" s="101">
        <v>347.8</v>
      </c>
      <c r="M355" s="15">
        <f t="shared" si="806"/>
        <v>366.70000000000005</v>
      </c>
      <c r="N355" s="15">
        <f t="shared" si="807"/>
        <v>26.728636328851504</v>
      </c>
      <c r="O355" s="15">
        <f t="shared" si="787"/>
        <v>16.639621389923512</v>
      </c>
      <c r="P355" s="58">
        <f t="shared" si="788"/>
        <v>4.7156214789718955</v>
      </c>
      <c r="Q355" s="101">
        <v>400.4</v>
      </c>
      <c r="R355" s="101">
        <v>379.6</v>
      </c>
      <c r="S355" s="15">
        <f t="shared" si="808"/>
        <v>390</v>
      </c>
      <c r="T355" s="15">
        <f t="shared" si="809"/>
        <v>14.707821048680156</v>
      </c>
      <c r="U355" s="15">
        <f t="shared" si="789"/>
        <v>17.325616872134741</v>
      </c>
      <c r="V355" s="58">
        <f t="shared" si="790"/>
        <v>2.4205624782828186</v>
      </c>
      <c r="W355" s="101">
        <v>362</v>
      </c>
      <c r="X355" s="101">
        <v>381.2</v>
      </c>
      <c r="Y355" s="15">
        <f t="shared" si="841"/>
        <v>371.6</v>
      </c>
      <c r="Z355" s="15">
        <f t="shared" si="842"/>
        <v>13.576450198781703</v>
      </c>
      <c r="AA355" s="15">
        <f t="shared" si="793"/>
        <v>16.786214582210011</v>
      </c>
      <c r="AB355" s="58">
        <f t="shared" si="794"/>
        <v>2.3807375157737254</v>
      </c>
      <c r="AG355" s="92" t="str">
        <f t="shared" si="1114"/>
        <v>vWF-1</v>
      </c>
      <c r="AH355" s="84">
        <v>100</v>
      </c>
      <c r="AI355" s="23">
        <f t="shared" si="795"/>
        <v>99.631842637645065</v>
      </c>
      <c r="AJ355" s="23">
        <f t="shared" si="796"/>
        <v>103.73932755765614</v>
      </c>
      <c r="AK355" s="23">
        <f t="shared" si="797"/>
        <v>100.50958796149499</v>
      </c>
      <c r="AL355" s="23">
        <v>0</v>
      </c>
      <c r="AM355" s="23">
        <f t="shared" si="798"/>
        <v>4.0835820019465823</v>
      </c>
      <c r="AN355" s="23">
        <f t="shared" si="799"/>
        <v>2.936052501602044</v>
      </c>
      <c r="AO355" s="23">
        <f t="shared" si="800"/>
        <v>2.9161400203474974</v>
      </c>
    </row>
    <row r="356" spans="1:51" s="5" customFormat="1" x14ac:dyDescent="0.45">
      <c r="A356" s="50"/>
      <c r="B356" s="5" t="s">
        <v>289</v>
      </c>
      <c r="C356" s="14">
        <f t="shared" si="1118"/>
        <v>146.78000000000003</v>
      </c>
      <c r="D356" s="81">
        <f t="shared" ref="D356:D413" si="1122">C356*1.2</f>
        <v>176.13600000000002</v>
      </c>
      <c r="E356" s="52">
        <f t="shared" ref="E356:AO356" si="1123">AVERAGE(E357:E358)</f>
        <v>362.2</v>
      </c>
      <c r="F356" s="52">
        <f t="shared" si="1123"/>
        <v>363.5</v>
      </c>
      <c r="G356" s="52">
        <f t="shared" si="1123"/>
        <v>362.85</v>
      </c>
      <c r="H356" s="52">
        <f t="shared" ref="H356" si="1124">AVERAGE(H357:H358)</f>
        <v>1.7677669529663689</v>
      </c>
      <c r="I356" s="52">
        <f t="shared" ref="I356" si="1125">AVERAGE(I357:I358)</f>
        <v>16.435994817756395</v>
      </c>
      <c r="J356" s="52">
        <f t="shared" ref="J356" si="1126">AVERAGE(J357:J358)</f>
        <v>0.29789334128027223</v>
      </c>
      <c r="K356" s="52">
        <f t="shared" ref="K356" si="1127">AVERAGE(K357:K358)</f>
        <v>402.65000000000003</v>
      </c>
      <c r="L356" s="52">
        <f t="shared" ref="L356" si="1128">AVERAGE(L357:L358)</f>
        <v>367.2</v>
      </c>
      <c r="M356" s="52">
        <f t="shared" ref="M356" si="1129">AVERAGE(M357:M358)</f>
        <v>384.92500000000001</v>
      </c>
      <c r="N356" s="52">
        <f t="shared" ref="N356" si="1130">AVERAGE(N357:N358)</f>
        <v>30.582368286318189</v>
      </c>
      <c r="O356" s="52">
        <f t="shared" ref="O356" si="1131">AVERAGE(O357:O358)</f>
        <v>16.951678178471923</v>
      </c>
      <c r="P356" s="52">
        <f t="shared" ref="P356" si="1132">AVERAGE(P357:P358)</f>
        <v>4.0656668128493765</v>
      </c>
      <c r="Q356" s="52">
        <f t="shared" si="1123"/>
        <v>342.85</v>
      </c>
      <c r="R356" s="52">
        <f t="shared" si="1123"/>
        <v>359.25</v>
      </c>
      <c r="S356" s="52">
        <f t="shared" si="1123"/>
        <v>351.05</v>
      </c>
      <c r="T356" s="52">
        <f t="shared" si="1123"/>
        <v>11.596551211459383</v>
      </c>
      <c r="U356" s="52">
        <f t="shared" si="1123"/>
        <v>16.127282266741474</v>
      </c>
      <c r="V356" s="52">
        <f t="shared" si="1123"/>
        <v>1.9002884116797794</v>
      </c>
      <c r="W356" s="52">
        <f t="shared" si="1123"/>
        <v>365.95</v>
      </c>
      <c r="X356" s="52">
        <f t="shared" si="1123"/>
        <v>372</v>
      </c>
      <c r="Y356" s="52">
        <f t="shared" si="1123"/>
        <v>368.97500000000002</v>
      </c>
      <c r="Z356" s="52">
        <f t="shared" si="1123"/>
        <v>14.813887065858193</v>
      </c>
      <c r="AA356" s="52">
        <f t="shared" si="1123"/>
        <v>16.588384236673917</v>
      </c>
      <c r="AB356" s="52">
        <f t="shared" si="1123"/>
        <v>3.0411257773497518</v>
      </c>
      <c r="AC356" s="52" t="e">
        <f t="shared" si="1123"/>
        <v>#DIV/0!</v>
      </c>
      <c r="AD356" s="46"/>
      <c r="AE356" s="46" t="e">
        <f t="shared" si="1123"/>
        <v>#DIV/0!</v>
      </c>
      <c r="AF356" s="94"/>
      <c r="AG356" s="92" t="str">
        <f t="shared" si="1114"/>
        <v>CMG2</v>
      </c>
      <c r="AH356" s="87">
        <v>100</v>
      </c>
      <c r="AI356" s="52">
        <f t="shared" si="1123"/>
        <v>102.43966261746556</v>
      </c>
      <c r="AJ356" s="52">
        <f t="shared" si="1123"/>
        <v>98.456652052417567</v>
      </c>
      <c r="AK356" s="52">
        <f t="shared" si="1123"/>
        <v>100.74850645558736</v>
      </c>
      <c r="AL356" s="52">
        <f t="shared" si="1123"/>
        <v>0</v>
      </c>
      <c r="AM356" s="52">
        <f t="shared" si="1123"/>
        <v>2.1817800770648246</v>
      </c>
      <c r="AN356" s="52">
        <f t="shared" si="1123"/>
        <v>1.0990908764800258</v>
      </c>
      <c r="AO356" s="52">
        <f t="shared" si="1123"/>
        <v>1.669509559315012</v>
      </c>
      <c r="AQ356" s="47"/>
      <c r="AR356" s="52"/>
      <c r="AS356" s="52"/>
      <c r="AT356" s="52"/>
      <c r="AU356" s="52"/>
      <c r="AV356" s="52"/>
      <c r="AW356" s="52"/>
      <c r="AX356" s="52"/>
      <c r="AY356" s="52"/>
    </row>
    <row r="357" spans="1:51" outlineLevel="1" x14ac:dyDescent="0.45">
      <c r="B357" s="3" t="s">
        <v>94</v>
      </c>
      <c r="C357" s="14">
        <f t="shared" si="1118"/>
        <v>106.04500000000002</v>
      </c>
      <c r="D357" s="81">
        <f t="shared" si="1122"/>
        <v>127.25400000000002</v>
      </c>
      <c r="E357" s="101">
        <v>268.2</v>
      </c>
      <c r="F357" s="101">
        <v>267</v>
      </c>
      <c r="G357" s="15">
        <f t="shared" si="804"/>
        <v>267.60000000000002</v>
      </c>
      <c r="H357" s="15">
        <f t="shared" si="805"/>
        <v>0.84852813742384903</v>
      </c>
      <c r="I357" s="15">
        <f t="shared" si="785"/>
        <v>14.281911636752273</v>
      </c>
      <c r="J357" s="58">
        <f t="shared" si="786"/>
        <v>0.20778424067516349</v>
      </c>
      <c r="K357" s="101">
        <v>252.1</v>
      </c>
      <c r="L357" s="101">
        <v>259.89999999999998</v>
      </c>
      <c r="M357" s="15">
        <f t="shared" si="806"/>
        <v>256</v>
      </c>
      <c r="N357" s="15">
        <f t="shared" si="807"/>
        <v>5.5154328932550589</v>
      </c>
      <c r="O357" s="15">
        <f t="shared" si="787"/>
        <v>13.869859408083414</v>
      </c>
      <c r="P357" s="58">
        <f t="shared" si="788"/>
        <v>1.4233954538196802</v>
      </c>
      <c r="Q357" s="101">
        <v>270</v>
      </c>
      <c r="R357" s="101">
        <v>273.5</v>
      </c>
      <c r="S357" s="15">
        <f t="shared" si="808"/>
        <v>271.75</v>
      </c>
      <c r="T357" s="15">
        <f t="shared" si="809"/>
        <v>2.4748737341529163</v>
      </c>
      <c r="U357" s="15">
        <f t="shared" si="789"/>
        <v>14.426468729387659</v>
      </c>
      <c r="V357" s="58">
        <f t="shared" si="790"/>
        <v>0.59281283873365898</v>
      </c>
      <c r="W357" s="101">
        <v>251.6</v>
      </c>
      <c r="X357" s="101">
        <v>278.60000000000002</v>
      </c>
      <c r="Y357" s="15">
        <f t="shared" si="841"/>
        <v>265.10000000000002</v>
      </c>
      <c r="Z357" s="15">
        <f t="shared" si="842"/>
        <v>19.091883092036802</v>
      </c>
      <c r="AA357" s="15">
        <f t="shared" si="793"/>
        <v>14.19411850028032</v>
      </c>
      <c r="AB357" s="58">
        <f t="shared" si="794"/>
        <v>4.630850949159572</v>
      </c>
      <c r="AG357" s="92" t="str">
        <f t="shared" si="1114"/>
        <v>CMG2</v>
      </c>
      <c r="AH357" s="84">
        <v>100</v>
      </c>
      <c r="AI357" s="23">
        <f t="shared" si="795"/>
        <v>97.114866418802734</v>
      </c>
      <c r="AJ357" s="23">
        <f t="shared" si="796"/>
        <v>101.01216907310497</v>
      </c>
      <c r="AK357" s="23">
        <f t="shared" si="797"/>
        <v>99.385284416366005</v>
      </c>
      <c r="AL357" s="23">
        <v>0</v>
      </c>
      <c r="AM357" s="23">
        <f t="shared" si="798"/>
        <v>0.8155898472474219</v>
      </c>
      <c r="AN357" s="23">
        <f t="shared" si="799"/>
        <v>0.4002985397044112</v>
      </c>
      <c r="AO357" s="23">
        <f t="shared" si="800"/>
        <v>2.4193175949173678</v>
      </c>
    </row>
    <row r="358" spans="1:51" outlineLevel="1" x14ac:dyDescent="0.45">
      <c r="B358" s="3" t="s">
        <v>288</v>
      </c>
      <c r="C358" s="14">
        <f t="shared" si="1118"/>
        <v>187.51500000000001</v>
      </c>
      <c r="D358" s="81">
        <f t="shared" si="1122"/>
        <v>225.018</v>
      </c>
      <c r="E358" s="101">
        <v>456.2</v>
      </c>
      <c r="F358" s="101">
        <v>460</v>
      </c>
      <c r="G358" s="15">
        <f t="shared" si="804"/>
        <v>458.1</v>
      </c>
      <c r="H358" s="15">
        <f t="shared" si="805"/>
        <v>2.6870057685088886</v>
      </c>
      <c r="I358" s="15">
        <f t="shared" si="785"/>
        <v>18.59007799876052</v>
      </c>
      <c r="J358" s="58">
        <f t="shared" si="786"/>
        <v>0.38800244188538097</v>
      </c>
      <c r="K358" s="101">
        <v>553.20000000000005</v>
      </c>
      <c r="L358" s="101">
        <v>474.5</v>
      </c>
      <c r="M358" s="15">
        <f t="shared" si="806"/>
        <v>513.85</v>
      </c>
      <c r="N358" s="15">
        <f t="shared" si="807"/>
        <v>55.649303679381319</v>
      </c>
      <c r="O358" s="15">
        <f t="shared" si="787"/>
        <v>20.033496948860428</v>
      </c>
      <c r="P358" s="58">
        <f t="shared" si="788"/>
        <v>6.7079381718790732</v>
      </c>
      <c r="Q358" s="101">
        <v>415.7</v>
      </c>
      <c r="R358" s="101">
        <v>445</v>
      </c>
      <c r="S358" s="15">
        <f t="shared" si="808"/>
        <v>430.35</v>
      </c>
      <c r="T358" s="15">
        <f t="shared" si="809"/>
        <v>20.718228688765851</v>
      </c>
      <c r="U358" s="15">
        <f t="shared" si="789"/>
        <v>17.828095804095287</v>
      </c>
      <c r="V358" s="58">
        <f t="shared" si="790"/>
        <v>3.2077639846258998</v>
      </c>
      <c r="W358" s="101">
        <v>480.3</v>
      </c>
      <c r="X358" s="101">
        <v>465.4</v>
      </c>
      <c r="Y358" s="15">
        <f t="shared" si="841"/>
        <v>472.85</v>
      </c>
      <c r="Z358" s="15">
        <f t="shared" si="842"/>
        <v>10.535891039679582</v>
      </c>
      <c r="AA358" s="15">
        <f t="shared" si="793"/>
        <v>18.982649973067513</v>
      </c>
      <c r="AB358" s="58">
        <f t="shared" si="794"/>
        <v>1.4514006055399316</v>
      </c>
      <c r="AG358" s="92" t="str">
        <f t="shared" si="1114"/>
        <v>CMG2-1</v>
      </c>
      <c r="AH358" s="84">
        <v>100</v>
      </c>
      <c r="AI358" s="23">
        <f t="shared" si="795"/>
        <v>107.7644588161284</v>
      </c>
      <c r="AJ358" s="23">
        <f t="shared" si="796"/>
        <v>95.901135031730163</v>
      </c>
      <c r="AK358" s="23">
        <f t="shared" si="797"/>
        <v>102.11172849480872</v>
      </c>
      <c r="AM358" s="23">
        <f t="shared" si="798"/>
        <v>3.547970306882227</v>
      </c>
      <c r="AN358" s="23">
        <f t="shared" si="799"/>
        <v>1.7978832132556404</v>
      </c>
      <c r="AO358" s="23">
        <f t="shared" si="800"/>
        <v>0.91970152371265623</v>
      </c>
    </row>
    <row r="359" spans="1:51" s="5" customFormat="1" x14ac:dyDescent="0.45">
      <c r="A359" s="50"/>
      <c r="B359" s="5" t="str">
        <f t="shared" ref="B359:AE359" si="1133">B316</f>
        <v>CD31</v>
      </c>
      <c r="C359" s="14">
        <f t="shared" si="1118"/>
        <v>113.13</v>
      </c>
      <c r="D359" s="81">
        <f t="shared" si="1122"/>
        <v>135.756</v>
      </c>
      <c r="E359" s="52">
        <f t="shared" si="1133"/>
        <v>265.14999999999998</v>
      </c>
      <c r="F359" s="52">
        <f t="shared" si="1133"/>
        <v>267.14999999999998</v>
      </c>
      <c r="G359" s="52">
        <f t="shared" si="1133"/>
        <v>266.14999999999998</v>
      </c>
      <c r="H359" s="52">
        <f t="shared" si="1133"/>
        <v>15.485638507985383</v>
      </c>
      <c r="I359" s="52">
        <f t="shared" si="1133"/>
        <v>14.016999040094159</v>
      </c>
      <c r="J359" s="52">
        <f t="shared" si="1133"/>
        <v>4.0333370028487447</v>
      </c>
      <c r="K359" s="52">
        <f t="shared" si="1133"/>
        <v>305.5</v>
      </c>
      <c r="L359" s="52">
        <f t="shared" si="1133"/>
        <v>287.14999999999998</v>
      </c>
      <c r="M359" s="52">
        <f t="shared" si="1133"/>
        <v>296.32500000000005</v>
      </c>
      <c r="N359" s="52">
        <f t="shared" si="1133"/>
        <v>14.177490962790296</v>
      </c>
      <c r="O359" s="52">
        <f t="shared" si="1133"/>
        <v>14.887226767713701</v>
      </c>
      <c r="P359" s="52">
        <f t="shared" si="1133"/>
        <v>2.3689330189683377</v>
      </c>
      <c r="Q359" s="52">
        <f t="shared" si="1133"/>
        <v>273.8</v>
      </c>
      <c r="R359" s="52">
        <f t="shared" si="1133"/>
        <v>307</v>
      </c>
      <c r="S359" s="52">
        <f t="shared" si="1133"/>
        <v>290.39999999999998</v>
      </c>
      <c r="T359" s="52">
        <f t="shared" si="1133"/>
        <v>23.475945135393271</v>
      </c>
      <c r="U359" s="52">
        <f t="shared" si="1133"/>
        <v>14.70298529334144</v>
      </c>
      <c r="V359" s="52">
        <f t="shared" si="1133"/>
        <v>7.1402213308239624</v>
      </c>
      <c r="W359" s="52">
        <f t="shared" si="1133"/>
        <v>273.75</v>
      </c>
      <c r="X359" s="52">
        <f t="shared" si="1133"/>
        <v>283.10000000000002</v>
      </c>
      <c r="Y359" s="52">
        <f t="shared" si="1133"/>
        <v>278.42500000000001</v>
      </c>
      <c r="Z359" s="52">
        <f t="shared" si="1133"/>
        <v>12.975409434773145</v>
      </c>
      <c r="AA359" s="52">
        <f t="shared" si="1133"/>
        <v>14.447188873358305</v>
      </c>
      <c r="AB359" s="52">
        <f t="shared" si="1133"/>
        <v>3.4114042396429896</v>
      </c>
      <c r="AC359" s="52" t="e">
        <f t="shared" si="1133"/>
        <v>#DIV/0!</v>
      </c>
      <c r="AE359" s="5">
        <f t="shared" si="1133"/>
        <v>0</v>
      </c>
      <c r="AF359" s="94"/>
      <c r="AG359" s="92" t="str">
        <f t="shared" si="1114"/>
        <v>CD31</v>
      </c>
      <c r="AH359" s="87">
        <v>100</v>
      </c>
      <c r="AI359" s="52">
        <f t="shared" ref="AI359:AN359" si="1134">AI316</f>
        <v>105.39078278744833</v>
      </c>
      <c r="AJ359" s="52">
        <f t="shared" si="1134"/>
        <v>104.12774701524006</v>
      </c>
      <c r="AK359" s="52">
        <f t="shared" si="1134"/>
        <v>103.08969515281191</v>
      </c>
      <c r="AL359" s="52">
        <f t="shared" si="1134"/>
        <v>0</v>
      </c>
      <c r="AM359" s="52">
        <f t="shared" si="1134"/>
        <v>3.201135010908541</v>
      </c>
      <c r="AN359" s="52">
        <f t="shared" si="1134"/>
        <v>5.5867791668363536</v>
      </c>
      <c r="AO359" s="23">
        <f t="shared" si="800"/>
        <v>3.7223706212458669</v>
      </c>
      <c r="AQ359" s="47"/>
      <c r="AR359" s="52"/>
      <c r="AS359" s="52"/>
      <c r="AT359" s="52"/>
      <c r="AU359" s="52"/>
      <c r="AV359" s="52"/>
      <c r="AW359" s="52"/>
      <c r="AX359" s="52"/>
      <c r="AY359" s="52"/>
    </row>
    <row r="360" spans="1:51" s="3" customFormat="1" x14ac:dyDescent="0.45">
      <c r="A360" s="49"/>
      <c r="B360" s="3" t="s">
        <v>287</v>
      </c>
      <c r="C360" s="14">
        <f t="shared" si="1118"/>
        <v>135.34</v>
      </c>
      <c r="D360" s="81">
        <f t="shared" si="1122"/>
        <v>162.40799999999999</v>
      </c>
      <c r="E360" s="103">
        <v>336.1</v>
      </c>
      <c r="F360" s="103">
        <v>327.7</v>
      </c>
      <c r="G360" s="15">
        <f>AVERAGE(E360:F360)</f>
        <v>331.9</v>
      </c>
      <c r="H360" s="14">
        <f>H315</f>
        <v>11.737972567696705</v>
      </c>
      <c r="I360" s="15">
        <f t="shared" si="785"/>
        <v>15.833382456064149</v>
      </c>
      <c r="J360" s="52">
        <f>J315</f>
        <v>2.8112370252476389</v>
      </c>
      <c r="K360" s="103">
        <v>326.3</v>
      </c>
      <c r="L360" s="103">
        <v>334.1</v>
      </c>
      <c r="M360" s="15">
        <f t="shared" ref="M360" si="1135">AVERAGE(K360:L360)</f>
        <v>330.20000000000005</v>
      </c>
      <c r="N360" s="15">
        <f t="shared" ref="N360" si="1136">STDEV(K360:L360)</f>
        <v>5.5154328932550785</v>
      </c>
      <c r="O360" s="15">
        <f t="shared" ref="O360" si="1137">SQRT((M360-D360*0.5))</f>
        <v>15.779607092700378</v>
      </c>
      <c r="P360" s="58">
        <f t="shared" ref="P360" si="1138">(SQRT(M360-D360*0.5+N360)-O360)/O360*100</f>
        <v>1.1014682751440619</v>
      </c>
      <c r="Q360" s="103">
        <v>357.7</v>
      </c>
      <c r="R360" s="103">
        <v>350</v>
      </c>
      <c r="S360" s="15">
        <f t="shared" ref="S360" si="1139">AVERAGE(Q360:R360)</f>
        <v>353.85</v>
      </c>
      <c r="T360" s="15">
        <f t="shared" ref="T360" si="1140">STDEV(Q360:R360)</f>
        <v>5.4447222151364079</v>
      </c>
      <c r="U360" s="15">
        <f t="shared" ref="U360" si="1141">SQRT((S360-D360*0.5))</f>
        <v>16.511995639534309</v>
      </c>
      <c r="V360" s="52">
        <f>V315</f>
        <v>8.7542650574679985</v>
      </c>
      <c r="W360" s="103">
        <v>337.1</v>
      </c>
      <c r="X360" s="103">
        <v>337.8</v>
      </c>
      <c r="Y360" s="15">
        <f t="shared" ref="Y360" si="1142">AVERAGE(W360:X360)</f>
        <v>337.45000000000005</v>
      </c>
      <c r="Z360" s="15">
        <f t="shared" ref="Z360" si="1143">STDEV(W360:X360)</f>
        <v>0.49497474683057524</v>
      </c>
      <c r="AA360" s="15">
        <f t="shared" ref="AA360" si="1144">SQRT((Y360-D360*0.5))</f>
        <v>16.007685654085041</v>
      </c>
      <c r="AB360" s="58">
        <f t="shared" ref="AB360" si="1145">(SQRT(Y360-D360*0.5+Z360)-AA360)/AA360*100</f>
        <v>9.6535350656956204E-2</v>
      </c>
      <c r="AC360" s="14"/>
      <c r="AF360" s="9"/>
      <c r="AG360" s="92" t="str">
        <f t="shared" si="1114"/>
        <v>VEGFR2</v>
      </c>
      <c r="AH360" s="84">
        <v>100</v>
      </c>
      <c r="AI360" s="23">
        <f t="shared" ref="AI360:AI363" si="1146">(O360/I360)*100</f>
        <v>99.660367179830388</v>
      </c>
      <c r="AJ360" s="23">
        <f t="shared" ref="AJ360:AJ363" si="1147">(U360/I360)*100</f>
        <v>104.28596470370898</v>
      </c>
      <c r="AK360" s="23">
        <f t="shared" ref="AK360" si="1148">(AA360/I360)*100</f>
        <v>101.10085888788807</v>
      </c>
      <c r="AL360" s="23">
        <v>0</v>
      </c>
      <c r="AM360" s="23">
        <f t="shared" ref="AM360" si="1149">(J360+P360)/2</f>
        <v>1.9563526501958504</v>
      </c>
      <c r="AN360" s="23">
        <f t="shared" ref="AN360" si="1150">(J360+V360)/2</f>
        <v>5.7827510413578187</v>
      </c>
      <c r="AO360" s="23">
        <f t="shared" ref="AO360" si="1151">(J360+AB360)/2</f>
        <v>1.4538861879522975</v>
      </c>
      <c r="AQ360" s="41"/>
      <c r="AR360" s="14"/>
      <c r="AS360" s="14"/>
      <c r="AT360" s="14"/>
      <c r="AU360" s="14"/>
      <c r="AV360" s="14"/>
      <c r="AW360" s="14"/>
      <c r="AX360" s="14"/>
      <c r="AY360" s="14"/>
    </row>
    <row r="361" spans="1:51" x14ac:dyDescent="0.45">
      <c r="B361" s="5" t="s">
        <v>272</v>
      </c>
      <c r="C361" s="14">
        <f t="shared" si="1118"/>
        <v>130.25</v>
      </c>
      <c r="D361" s="81">
        <f t="shared" si="1122"/>
        <v>156.29999999999998</v>
      </c>
      <c r="E361" s="52">
        <f t="shared" ref="E361:Y361" si="1152">AVERAGE(E362:E363)</f>
        <v>323.79999999999995</v>
      </c>
      <c r="F361" s="52">
        <f t="shared" si="1152"/>
        <v>344.25</v>
      </c>
      <c r="G361" s="52">
        <f t="shared" si="1152"/>
        <v>334.02499999999998</v>
      </c>
      <c r="H361" s="52">
        <f t="shared" si="1152"/>
        <v>15.485638507985383</v>
      </c>
      <c r="I361" s="52">
        <f t="shared" si="1152"/>
        <v>15.838343504029421</v>
      </c>
      <c r="J361" s="52">
        <f t="shared" si="1152"/>
        <v>4.0333370028487447</v>
      </c>
      <c r="K361" s="52">
        <f t="shared" si="1152"/>
        <v>332.8</v>
      </c>
      <c r="L361" s="52">
        <f t="shared" si="1152"/>
        <v>336.95</v>
      </c>
      <c r="M361" s="52">
        <f t="shared" si="1152"/>
        <v>334.875</v>
      </c>
      <c r="N361" s="52">
        <f t="shared" si="1152"/>
        <v>9.2984541726030834</v>
      </c>
      <c r="O361" s="52">
        <f t="shared" si="1152"/>
        <v>15.839197019599734</v>
      </c>
      <c r="P361" s="52">
        <f t="shared" si="1152"/>
        <v>1.7848007157384722</v>
      </c>
      <c r="Q361" s="52">
        <f t="shared" si="1152"/>
        <v>319.95</v>
      </c>
      <c r="R361" s="52">
        <f t="shared" si="1152"/>
        <v>311.04999999999995</v>
      </c>
      <c r="S361" s="52">
        <f t="shared" si="1152"/>
        <v>315.5</v>
      </c>
      <c r="T361" s="52">
        <f t="shared" si="1152"/>
        <v>6.2932503525602765</v>
      </c>
      <c r="U361" s="52">
        <f t="shared" si="1152"/>
        <v>15.277285311802482</v>
      </c>
      <c r="V361" s="52">
        <f t="shared" si="1152"/>
        <v>7.1402213308239624</v>
      </c>
      <c r="W361" s="52">
        <f t="shared" si="1152"/>
        <v>327.55</v>
      </c>
      <c r="X361" s="52">
        <f t="shared" si="1152"/>
        <v>308.64999999999998</v>
      </c>
      <c r="Y361" s="52">
        <f t="shared" si="1152"/>
        <v>318.10000000000002</v>
      </c>
      <c r="Z361" s="15">
        <f t="shared" si="842"/>
        <v>13.364318164425772</v>
      </c>
      <c r="AA361" s="15">
        <f t="shared" si="793"/>
        <v>15.490319557710876</v>
      </c>
      <c r="AB361" s="52">
        <f t="shared" ref="AB361:AO361" si="1153">AVERAGE(AB362:AB363)</f>
        <v>3.3022186261263382</v>
      </c>
      <c r="AC361" s="52" t="e">
        <f t="shared" si="1153"/>
        <v>#DIV/0!</v>
      </c>
      <c r="AD361" s="46"/>
      <c r="AE361" s="46" t="e">
        <f t="shared" si="1153"/>
        <v>#DIV/0!</v>
      </c>
      <c r="AF361" s="94"/>
      <c r="AG361" s="92" t="str">
        <f t="shared" si="1114"/>
        <v>p-VEGFR</v>
      </c>
      <c r="AH361" s="87">
        <v>100</v>
      </c>
      <c r="AI361" s="52">
        <f t="shared" si="1153"/>
        <v>99.844462638454331</v>
      </c>
      <c r="AJ361" s="52">
        <f t="shared" si="1153"/>
        <v>96.615266848707876</v>
      </c>
      <c r="AK361" s="52">
        <f t="shared" si="1153"/>
        <v>96.771535907356792</v>
      </c>
      <c r="AL361" s="52">
        <f t="shared" si="1153"/>
        <v>0</v>
      </c>
      <c r="AM361" s="52">
        <f t="shared" si="1153"/>
        <v>2.9090688592936083</v>
      </c>
      <c r="AN361" s="52">
        <f t="shared" si="1153"/>
        <v>5.5867791668363536</v>
      </c>
      <c r="AO361" s="52">
        <f t="shared" si="1153"/>
        <v>3.6677778144875415</v>
      </c>
    </row>
    <row r="362" spans="1:51" outlineLevel="1" x14ac:dyDescent="0.45">
      <c r="B362" s="3" t="s">
        <v>272</v>
      </c>
      <c r="C362" s="14">
        <f t="shared" si="1118"/>
        <v>93.935000000000002</v>
      </c>
      <c r="D362" s="81">
        <f t="shared" si="1122"/>
        <v>112.72199999999999</v>
      </c>
      <c r="E362" s="101">
        <v>234.2</v>
      </c>
      <c r="F362" s="101">
        <v>248.3</v>
      </c>
      <c r="G362" s="15">
        <f t="shared" si="804"/>
        <v>241.25</v>
      </c>
      <c r="H362" s="14">
        <f>H317</f>
        <v>14.071424945612279</v>
      </c>
      <c r="I362" s="15">
        <f t="shared" si="785"/>
        <v>13.597389455332962</v>
      </c>
      <c r="J362" s="52">
        <f>J317</f>
        <v>2.9400498300564681</v>
      </c>
      <c r="K362" s="101">
        <v>241</v>
      </c>
      <c r="L362" s="101">
        <v>232</v>
      </c>
      <c r="M362" s="15">
        <f t="shared" si="806"/>
        <v>236.5</v>
      </c>
      <c r="N362" s="15">
        <f t="shared" si="807"/>
        <v>6.3639610306789276</v>
      </c>
      <c r="O362" s="15">
        <f t="shared" si="787"/>
        <v>13.421587089461514</v>
      </c>
      <c r="P362" s="58">
        <f t="shared" si="788"/>
        <v>1.7510716379887583</v>
      </c>
      <c r="Q362" s="101">
        <v>234.2</v>
      </c>
      <c r="R362" s="101">
        <v>231.7</v>
      </c>
      <c r="S362" s="15">
        <f t="shared" si="808"/>
        <v>232.95</v>
      </c>
      <c r="T362" s="15">
        <f t="shared" si="809"/>
        <v>1.7677669529663689</v>
      </c>
      <c r="U362" s="15">
        <f t="shared" si="789"/>
        <v>13.288679392625891</v>
      </c>
      <c r="V362" s="52">
        <f>V317</f>
        <v>0.5942667759745891</v>
      </c>
      <c r="W362" s="101">
        <v>242</v>
      </c>
      <c r="X362" s="101">
        <v>215.3</v>
      </c>
      <c r="Y362" s="15">
        <f t="shared" si="841"/>
        <v>228.65</v>
      </c>
      <c r="Z362" s="15">
        <f t="shared" si="842"/>
        <v>18.87975105768081</v>
      </c>
      <c r="AA362" s="15">
        <f t="shared" si="793"/>
        <v>13.125890445984989</v>
      </c>
      <c r="AB362" s="58">
        <f t="shared" si="794"/>
        <v>5.3366921586744844</v>
      </c>
      <c r="AG362" s="92" t="str">
        <f t="shared" si="1114"/>
        <v>p-VEGFR</v>
      </c>
      <c r="AH362" s="84">
        <v>100</v>
      </c>
      <c r="AI362" s="23">
        <f t="shared" si="1146"/>
        <v>98.707087368138176</v>
      </c>
      <c r="AJ362" s="23">
        <f t="shared" si="1147"/>
        <v>97.729637268086094</v>
      </c>
      <c r="AK362" s="23">
        <f t="shared" si="797"/>
        <v>96.532429913132717</v>
      </c>
      <c r="AL362" s="23">
        <v>0</v>
      </c>
      <c r="AM362" s="23">
        <f t="shared" si="798"/>
        <v>2.3455607340226132</v>
      </c>
      <c r="AN362" s="23">
        <f t="shared" si="799"/>
        <v>1.7671583030155287</v>
      </c>
      <c r="AO362" s="23">
        <f t="shared" si="800"/>
        <v>4.1383709943654763</v>
      </c>
    </row>
    <row r="363" spans="1:51" outlineLevel="1" x14ac:dyDescent="0.45">
      <c r="B363" s="3" t="s">
        <v>281</v>
      </c>
      <c r="C363" s="14">
        <f t="shared" si="1118"/>
        <v>166.565</v>
      </c>
      <c r="D363" s="81">
        <f t="shared" si="1122"/>
        <v>199.87799999999999</v>
      </c>
      <c r="E363" s="101">
        <v>413.4</v>
      </c>
      <c r="F363" s="101">
        <v>440.2</v>
      </c>
      <c r="G363" s="15">
        <f>AVERAGE(E363:F363)</f>
        <v>426.79999999999995</v>
      </c>
      <c r="H363" s="14">
        <f>H318</f>
        <v>16.899852070358488</v>
      </c>
      <c r="I363" s="15">
        <f t="shared" si="785"/>
        <v>18.07929755272588</v>
      </c>
      <c r="J363" s="52">
        <f>J318</f>
        <v>5.1266241756410205</v>
      </c>
      <c r="K363" s="101">
        <v>424.6</v>
      </c>
      <c r="L363" s="101">
        <v>441.9</v>
      </c>
      <c r="M363" s="15">
        <f t="shared" si="806"/>
        <v>433.25</v>
      </c>
      <c r="N363" s="15">
        <f t="shared" si="807"/>
        <v>12.232947314527241</v>
      </c>
      <c r="O363" s="15">
        <f t="shared" si="787"/>
        <v>18.256806949737953</v>
      </c>
      <c r="P363" s="58">
        <f t="shared" si="788"/>
        <v>1.8185297934881859</v>
      </c>
      <c r="Q363" s="101">
        <v>405.7</v>
      </c>
      <c r="R363" s="101">
        <v>390.4</v>
      </c>
      <c r="S363" s="15">
        <f t="shared" si="808"/>
        <v>398.04999999999995</v>
      </c>
      <c r="T363" s="15">
        <f t="shared" si="809"/>
        <v>10.818733752154184</v>
      </c>
      <c r="U363" s="15">
        <f t="shared" si="789"/>
        <v>17.265891230979072</v>
      </c>
      <c r="V363" s="52">
        <f>V318</f>
        <v>13.686175885673336</v>
      </c>
      <c r="W363" s="101">
        <v>413.1</v>
      </c>
      <c r="X363" s="101">
        <v>402</v>
      </c>
      <c r="Y363" s="15">
        <f t="shared" si="841"/>
        <v>407.55</v>
      </c>
      <c r="Z363" s="15">
        <f t="shared" si="842"/>
        <v>7.848885271170694</v>
      </c>
      <c r="AA363" s="15">
        <f t="shared" si="793"/>
        <v>17.538842607196177</v>
      </c>
      <c r="AB363" s="58">
        <f t="shared" si="794"/>
        <v>1.267745093578192</v>
      </c>
      <c r="AG363" s="92" t="str">
        <f t="shared" si="1114"/>
        <v>p-VEGFR-1</v>
      </c>
      <c r="AH363" s="84">
        <v>100</v>
      </c>
      <c r="AI363" s="23">
        <f t="shared" si="1146"/>
        <v>100.98183790877047</v>
      </c>
      <c r="AJ363" s="23">
        <f t="shared" si="1147"/>
        <v>95.500896429329657</v>
      </c>
      <c r="AK363" s="23">
        <f t="shared" si="797"/>
        <v>97.010641901580868</v>
      </c>
      <c r="AL363" s="23">
        <v>0</v>
      </c>
      <c r="AM363" s="23">
        <f t="shared" si="798"/>
        <v>3.4725769845646033</v>
      </c>
      <c r="AN363" s="23">
        <f t="shared" si="799"/>
        <v>9.4064000306571778</v>
      </c>
      <c r="AO363" s="23">
        <f t="shared" si="800"/>
        <v>3.1971846346096062</v>
      </c>
    </row>
    <row r="364" spans="1:51" s="5" customFormat="1" x14ac:dyDescent="0.45">
      <c r="A364" s="50"/>
      <c r="B364" s="5" t="str">
        <f t="shared" ref="B364:AC364" si="1154">B109</f>
        <v>FGF-2</v>
      </c>
      <c r="C364" s="14">
        <f t="shared" si="1118"/>
        <v>112.78250000000003</v>
      </c>
      <c r="D364" s="81">
        <f t="shared" si="1122"/>
        <v>135.33900000000003</v>
      </c>
      <c r="E364" s="52">
        <f t="shared" si="1154"/>
        <v>289</v>
      </c>
      <c r="F364" s="52">
        <f t="shared" si="1154"/>
        <v>276.75</v>
      </c>
      <c r="G364" s="52">
        <f t="shared" si="1154"/>
        <v>282.875</v>
      </c>
      <c r="H364" s="52">
        <f t="shared" si="1154"/>
        <v>8.6620580695352078</v>
      </c>
      <c r="I364" s="52">
        <f t="shared" si="1154"/>
        <v>14.636414479068506</v>
      </c>
      <c r="J364" s="52">
        <f t="shared" si="1154"/>
        <v>1.7431927423762612</v>
      </c>
      <c r="K364" s="52">
        <f t="shared" si="1154"/>
        <v>272.5</v>
      </c>
      <c r="L364" s="52">
        <f t="shared" si="1154"/>
        <v>280.8</v>
      </c>
      <c r="M364" s="52">
        <f t="shared" si="1154"/>
        <v>276.65000000000003</v>
      </c>
      <c r="N364" s="52">
        <f t="shared" si="1154"/>
        <v>5.8689862838483524</v>
      </c>
      <c r="O364" s="52">
        <f t="shared" si="1154"/>
        <v>14.433282531402526</v>
      </c>
      <c r="P364" s="52">
        <f t="shared" si="1154"/>
        <v>2.0952029562644778</v>
      </c>
      <c r="Q364" s="52">
        <f t="shared" si="1154"/>
        <v>276.64999999999998</v>
      </c>
      <c r="R364" s="52">
        <f t="shared" si="1154"/>
        <v>290.25</v>
      </c>
      <c r="S364" s="52">
        <f t="shared" si="1154"/>
        <v>283.45</v>
      </c>
      <c r="T364" s="52">
        <f t="shared" si="1154"/>
        <v>9.6166522241370416</v>
      </c>
      <c r="U364" s="52">
        <f t="shared" si="1154"/>
        <v>14.650660944061094</v>
      </c>
      <c r="V364" s="52">
        <f t="shared" si="1154"/>
        <v>2.1890655854416892</v>
      </c>
      <c r="W364" s="52">
        <f t="shared" si="1154"/>
        <v>264.64999999999998</v>
      </c>
      <c r="X364" s="52">
        <f t="shared" si="1154"/>
        <v>305.05</v>
      </c>
      <c r="Y364" s="52">
        <f t="shared" si="1154"/>
        <v>284.85000000000002</v>
      </c>
      <c r="Z364" s="52">
        <f t="shared" si="1154"/>
        <v>60.811183182042946</v>
      </c>
      <c r="AA364" s="52">
        <f t="shared" si="1154"/>
        <v>14.681105780091599</v>
      </c>
      <c r="AB364" s="52">
        <f t="shared" si="1154"/>
        <v>12.415227507767291</v>
      </c>
      <c r="AC364" s="52" t="e">
        <f t="shared" si="1154"/>
        <v>#DIV/0!</v>
      </c>
      <c r="AD364" s="46"/>
      <c r="AE364" s="46">
        <f>AE109</f>
        <v>0</v>
      </c>
      <c r="AF364" s="94"/>
      <c r="AG364" s="92" t="str">
        <f t="shared" si="1114"/>
        <v>FGF-2</v>
      </c>
      <c r="AH364" s="98">
        <f t="shared" ref="AH364" si="1155">D364</f>
        <v>135.33900000000003</v>
      </c>
      <c r="AI364" s="52">
        <f t="shared" ref="AI364:AN364" si="1156">AI109</f>
        <v>98.688182202828557</v>
      </c>
      <c r="AJ364" s="52">
        <f t="shared" si="1156"/>
        <v>100.06217092130242</v>
      </c>
      <c r="AK364" s="52">
        <f t="shared" si="1156"/>
        <v>100.17093019226542</v>
      </c>
      <c r="AL364" s="52">
        <f t="shared" si="1156"/>
        <v>0</v>
      </c>
      <c r="AM364" s="52">
        <f t="shared" si="1156"/>
        <v>1.9191978493203696</v>
      </c>
      <c r="AN364" s="52">
        <f t="shared" si="1156"/>
        <v>1.9661291639089753</v>
      </c>
      <c r="AO364" s="23">
        <f t="shared" si="800"/>
        <v>7.0792101250717758</v>
      </c>
      <c r="AQ364" s="47"/>
      <c r="AR364" s="52"/>
      <c r="AS364" s="52"/>
      <c r="AT364" s="52"/>
      <c r="AU364" s="52"/>
      <c r="AV364" s="52"/>
      <c r="AW364" s="52"/>
      <c r="AX364" s="52"/>
      <c r="AY364" s="52"/>
    </row>
    <row r="365" spans="1:51" x14ac:dyDescent="0.45">
      <c r="B365" s="3" t="s">
        <v>357</v>
      </c>
      <c r="C365" s="14">
        <f t="shared" si="1118"/>
        <v>105.22000000000001</v>
      </c>
      <c r="D365" s="81">
        <f t="shared" si="1122"/>
        <v>126.26400000000001</v>
      </c>
      <c r="E365" s="101">
        <v>264.10000000000002</v>
      </c>
      <c r="F365" s="101">
        <v>259.89999999999998</v>
      </c>
      <c r="G365" s="15">
        <f t="shared" si="804"/>
        <v>262</v>
      </c>
      <c r="H365" s="14">
        <f>H319</f>
        <v>15.90990257669732</v>
      </c>
      <c r="I365" s="15">
        <f t="shared" si="785"/>
        <v>14.102056587604519</v>
      </c>
      <c r="J365" s="52">
        <f t="shared" ref="J365" si="1157">J319</f>
        <v>3.347930883559064</v>
      </c>
      <c r="K365" s="101">
        <v>249.7</v>
      </c>
      <c r="L365" s="101">
        <v>255.2</v>
      </c>
      <c r="M365" s="15">
        <f t="shared" si="806"/>
        <v>252.45</v>
      </c>
      <c r="N365" s="15">
        <f t="shared" si="807"/>
        <v>3.8890872965260113</v>
      </c>
      <c r="O365" s="15">
        <f t="shared" si="787"/>
        <v>13.759287772264958</v>
      </c>
      <c r="P365" s="58">
        <f t="shared" si="788"/>
        <v>1.021909390668706</v>
      </c>
      <c r="Q365" s="101">
        <v>260.5</v>
      </c>
      <c r="R365" s="101">
        <v>277.5</v>
      </c>
      <c r="S365" s="15">
        <f t="shared" si="808"/>
        <v>269</v>
      </c>
      <c r="T365" s="15">
        <f t="shared" si="809"/>
        <v>12.020815280171307</v>
      </c>
      <c r="U365" s="15">
        <f t="shared" si="789"/>
        <v>14.348100919633929</v>
      </c>
      <c r="V365" s="52">
        <f>V319</f>
        <v>7.1683705343540778</v>
      </c>
      <c r="W365" s="101">
        <v>263.89999999999998</v>
      </c>
      <c r="X365" s="101">
        <v>273.60000000000002</v>
      </c>
      <c r="Y365" s="15">
        <f t="shared" si="841"/>
        <v>268.75</v>
      </c>
      <c r="Z365" s="15">
        <f t="shared" si="842"/>
        <v>6.8589357775095436</v>
      </c>
      <c r="AA365" s="15">
        <f t="shared" si="793"/>
        <v>14.339386318807371</v>
      </c>
      <c r="AB365" s="58">
        <f t="shared" si="794"/>
        <v>1.654201199829533</v>
      </c>
      <c r="AG365" s="92" t="str">
        <f t="shared" si="1114"/>
        <v>PDGF-A</v>
      </c>
      <c r="AH365" s="84">
        <v>100</v>
      </c>
      <c r="AI365" s="23">
        <f t="shared" si="795"/>
        <v>97.56937001911588</v>
      </c>
      <c r="AJ365" s="23">
        <f t="shared" si="796"/>
        <v>101.74474077948091</v>
      </c>
      <c r="AK365" s="23">
        <f t="shared" si="797"/>
        <v>101.68294411335337</v>
      </c>
      <c r="AL365" s="23">
        <v>0</v>
      </c>
      <c r="AM365" s="23">
        <f t="shared" si="798"/>
        <v>2.1849201371138851</v>
      </c>
      <c r="AN365" s="23">
        <f t="shared" si="799"/>
        <v>5.2581507089565704</v>
      </c>
      <c r="AO365" s="23">
        <f t="shared" si="800"/>
        <v>2.5010660416942985</v>
      </c>
    </row>
    <row r="366" spans="1:51" s="5" customFormat="1" x14ac:dyDescent="0.45">
      <c r="A366" s="50"/>
      <c r="C366" s="14">
        <f t="shared" si="1118"/>
        <v>0</v>
      </c>
      <c r="D366" s="81">
        <f t="shared" si="1122"/>
        <v>0</v>
      </c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  <c r="AC366" s="52"/>
      <c r="AF366" s="94"/>
      <c r="AG366" s="92"/>
      <c r="AH366" s="98"/>
      <c r="AI366" s="99"/>
      <c r="AJ366" s="52"/>
      <c r="AK366" s="52"/>
      <c r="AL366" s="52"/>
      <c r="AM366" s="52"/>
      <c r="AN366" s="52"/>
      <c r="AO366" s="52"/>
      <c r="AQ366" s="47"/>
      <c r="AR366" s="52"/>
      <c r="AS366" s="52"/>
      <c r="AT366" s="52"/>
      <c r="AU366" s="52"/>
      <c r="AV366" s="52"/>
      <c r="AW366" s="52"/>
      <c r="AX366" s="52"/>
      <c r="AY366" s="52"/>
    </row>
    <row r="367" spans="1:51" s="5" customFormat="1" x14ac:dyDescent="0.45">
      <c r="A367" s="50"/>
      <c r="B367" s="5" t="s">
        <v>331</v>
      </c>
      <c r="C367" s="14">
        <f t="shared" si="1118"/>
        <v>121.30000000000001</v>
      </c>
      <c r="D367" s="81">
        <f t="shared" si="1122"/>
        <v>145.56</v>
      </c>
      <c r="E367" s="52">
        <f t="shared" ref="E367:AO367" si="1158">AVERAGE(E368:E369)</f>
        <v>301.35000000000002</v>
      </c>
      <c r="F367" s="52">
        <f t="shared" si="1158"/>
        <v>331.3</v>
      </c>
      <c r="G367" s="52">
        <f t="shared" si="1158"/>
        <v>316.32499999999999</v>
      </c>
      <c r="H367" s="52">
        <f t="shared" si="1158"/>
        <v>30.653078964436816</v>
      </c>
      <c r="I367" s="52">
        <f t="shared" si="1158"/>
        <v>14.639169364541907</v>
      </c>
      <c r="J367" s="52">
        <f t="shared" si="1158"/>
        <v>5.8328549286811615</v>
      </c>
      <c r="K367" s="52">
        <f t="shared" si="1158"/>
        <v>304.89999999999998</v>
      </c>
      <c r="L367" s="52">
        <f t="shared" si="1158"/>
        <v>275.64999999999998</v>
      </c>
      <c r="M367" s="52">
        <f t="shared" si="1158"/>
        <v>290.27500000000003</v>
      </c>
      <c r="N367" s="52">
        <f t="shared" si="1158"/>
        <v>20.682873349706515</v>
      </c>
      <c r="O367" s="52">
        <f t="shared" si="1158"/>
        <v>14.127529742688363</v>
      </c>
      <c r="P367" s="52">
        <f t="shared" si="1158"/>
        <v>4.1560732628253758</v>
      </c>
      <c r="Q367" s="52">
        <f t="shared" si="1158"/>
        <v>313.10000000000002</v>
      </c>
      <c r="R367" s="52">
        <f t="shared" si="1158"/>
        <v>286.25</v>
      </c>
      <c r="S367" s="52">
        <f t="shared" si="1158"/>
        <v>299.67500000000001</v>
      </c>
      <c r="T367" s="52">
        <f t="shared" si="1158"/>
        <v>18.985817074858797</v>
      </c>
      <c r="U367" s="52">
        <f t="shared" si="1158"/>
        <v>14.475918104316165</v>
      </c>
      <c r="V367" s="52">
        <f t="shared" si="1158"/>
        <v>4.0351632757975864</v>
      </c>
      <c r="W367" s="52">
        <f t="shared" si="1158"/>
        <v>299.95</v>
      </c>
      <c r="X367" s="52">
        <f t="shared" si="1158"/>
        <v>313.5</v>
      </c>
      <c r="Y367" s="52">
        <f t="shared" si="1158"/>
        <v>306.72500000000002</v>
      </c>
      <c r="Z367" s="52">
        <f t="shared" si="1158"/>
        <v>16.652364696943202</v>
      </c>
      <c r="AA367" s="52">
        <f t="shared" si="1158"/>
        <v>14.499292386780056</v>
      </c>
      <c r="AB367" s="52">
        <f t="shared" si="1158"/>
        <v>3.5900294471312781</v>
      </c>
      <c r="AC367" s="52" t="e">
        <f t="shared" si="1158"/>
        <v>#DIV/0!</v>
      </c>
      <c r="AE367" s="5" t="e">
        <f t="shared" si="1158"/>
        <v>#DIV/0!</v>
      </c>
      <c r="AF367" s="94"/>
      <c r="AG367" s="92" t="str">
        <f t="shared" ref="AG367:AG372" si="1159">B367</f>
        <v>FLT-4</v>
      </c>
      <c r="AH367" s="87">
        <f t="shared" si="1158"/>
        <v>100</v>
      </c>
      <c r="AI367" s="52">
        <f t="shared" si="1158"/>
        <v>99.387758081114498</v>
      </c>
      <c r="AJ367" s="52">
        <f t="shared" si="1158"/>
        <v>102.34025733715961</v>
      </c>
      <c r="AK367" s="52">
        <f t="shared" si="1158"/>
        <v>100.46409506003991</v>
      </c>
      <c r="AL367" s="52">
        <f t="shared" si="1158"/>
        <v>0</v>
      </c>
      <c r="AM367" s="52">
        <f t="shared" si="1158"/>
        <v>4.9944640957532691</v>
      </c>
      <c r="AN367" s="52">
        <f t="shared" si="1158"/>
        <v>4.9340091022393739</v>
      </c>
      <c r="AO367" s="52">
        <f t="shared" si="1158"/>
        <v>4.7114421879062203</v>
      </c>
      <c r="AQ367" s="47"/>
      <c r="AR367" s="52"/>
      <c r="AS367" s="52"/>
      <c r="AT367" s="52"/>
      <c r="AU367" s="52"/>
      <c r="AV367" s="52"/>
      <c r="AW367" s="52"/>
      <c r="AX367" s="52"/>
      <c r="AY367" s="52"/>
    </row>
    <row r="368" spans="1:51" outlineLevel="1" x14ac:dyDescent="0.45">
      <c r="B368" s="3" t="s">
        <v>332</v>
      </c>
      <c r="C368" s="14">
        <f t="shared" si="1118"/>
        <v>50.29</v>
      </c>
      <c r="D368" s="81">
        <f t="shared" si="1122"/>
        <v>60.347999999999999</v>
      </c>
      <c r="E368" s="103">
        <v>122.1</v>
      </c>
      <c r="F368" s="103">
        <v>108.7</v>
      </c>
      <c r="G368" s="15">
        <f t="shared" si="804"/>
        <v>115.4</v>
      </c>
      <c r="H368" s="15">
        <f t="shared" si="805"/>
        <v>9.4752308678997306</v>
      </c>
      <c r="I368" s="15">
        <f t="shared" si="785"/>
        <v>9.231792891957662</v>
      </c>
      <c r="J368" s="58">
        <f t="shared" si="786"/>
        <v>5.4124139955558697</v>
      </c>
      <c r="K368" s="103">
        <v>132.69999999999999</v>
      </c>
      <c r="L368" s="103">
        <v>123.5</v>
      </c>
      <c r="M368" s="15">
        <f t="shared" si="806"/>
        <v>128.1</v>
      </c>
      <c r="N368" s="15">
        <f t="shared" si="807"/>
        <v>6.5053823869162288</v>
      </c>
      <c r="O368" s="15">
        <f t="shared" si="787"/>
        <v>9.8957566663696817</v>
      </c>
      <c r="P368" s="58">
        <f t="shared" si="788"/>
        <v>3.2681759099197434</v>
      </c>
      <c r="Q368" s="103">
        <v>142.5</v>
      </c>
      <c r="R368" s="103">
        <v>130.5</v>
      </c>
      <c r="S368" s="15">
        <f t="shared" si="808"/>
        <v>136.5</v>
      </c>
      <c r="T368" s="15">
        <f t="shared" si="809"/>
        <v>8.4852813742385695</v>
      </c>
      <c r="U368" s="15">
        <f t="shared" si="789"/>
        <v>10.31144994654001</v>
      </c>
      <c r="V368" s="58">
        <f t="shared" si="790"/>
        <v>3.9136366483309475</v>
      </c>
      <c r="W368" s="103">
        <v>127.9</v>
      </c>
      <c r="X368" s="103">
        <v>117.9</v>
      </c>
      <c r="Y368" s="15">
        <f t="shared" si="841"/>
        <v>122.9</v>
      </c>
      <c r="Z368" s="15">
        <f t="shared" si="842"/>
        <v>7.0710678118654755</v>
      </c>
      <c r="AA368" s="15">
        <f t="shared" si="793"/>
        <v>9.6294340435977848</v>
      </c>
      <c r="AB368" s="58">
        <f t="shared" si="794"/>
        <v>3.742838804957624</v>
      </c>
      <c r="AC368" s="14"/>
      <c r="AD368" s="3"/>
      <c r="AE368" s="3"/>
      <c r="AF368" s="9"/>
      <c r="AG368" s="92" t="str">
        <f t="shared" si="1159"/>
        <v>FLT-4</v>
      </c>
      <c r="AH368" s="84">
        <v>100</v>
      </c>
      <c r="AI368" s="23">
        <f t="shared" si="795"/>
        <v>107.19214330501757</v>
      </c>
      <c r="AJ368" s="23">
        <f t="shared" si="796"/>
        <v>111.6949878232526</v>
      </c>
      <c r="AK368" s="23">
        <f t="shared" si="797"/>
        <v>104.30730147755514</v>
      </c>
      <c r="AL368" s="23">
        <v>0</v>
      </c>
      <c r="AM368" s="23">
        <f t="shared" ref="AM368:AM382" si="1160">(J368+P368)/2</f>
        <v>4.340294952737807</v>
      </c>
      <c r="AN368" s="23">
        <f t="shared" si="799"/>
        <v>4.6630253219434081</v>
      </c>
      <c r="AO368" s="23">
        <f t="shared" si="800"/>
        <v>4.5776264002567473</v>
      </c>
    </row>
    <row r="369" spans="1:51" outlineLevel="1" x14ac:dyDescent="0.45">
      <c r="B369" s="3" t="s">
        <v>282</v>
      </c>
      <c r="C369" s="14">
        <f t="shared" si="1118"/>
        <v>192.31000000000003</v>
      </c>
      <c r="D369" s="81">
        <f t="shared" si="1122"/>
        <v>230.77200000000002</v>
      </c>
      <c r="E369" s="103">
        <v>480.6</v>
      </c>
      <c r="F369" s="103">
        <v>553.9</v>
      </c>
      <c r="G369" s="15">
        <f t="shared" si="804"/>
        <v>517.25</v>
      </c>
      <c r="H369" s="15">
        <f t="shared" si="805"/>
        <v>51.830927060973899</v>
      </c>
      <c r="I369" s="15">
        <f t="shared" si="785"/>
        <v>20.046545837126153</v>
      </c>
      <c r="J369" s="58">
        <f t="shared" si="786"/>
        <v>6.2532958618064542</v>
      </c>
      <c r="K369" s="103">
        <v>477.1</v>
      </c>
      <c r="L369" s="103">
        <v>427.8</v>
      </c>
      <c r="M369" s="15">
        <f t="shared" si="806"/>
        <v>452.45000000000005</v>
      </c>
      <c r="N369" s="15">
        <f t="shared" si="807"/>
        <v>34.860364312496799</v>
      </c>
      <c r="O369" s="15">
        <f t="shared" si="787"/>
        <v>18.359302819007045</v>
      </c>
      <c r="P369" s="58">
        <f t="shared" si="788"/>
        <v>5.0439706157310082</v>
      </c>
      <c r="Q369" s="103">
        <v>483.7</v>
      </c>
      <c r="R369" s="103">
        <v>442</v>
      </c>
      <c r="S369" s="15">
        <f t="shared" si="808"/>
        <v>462.85</v>
      </c>
      <c r="T369" s="15">
        <f t="shared" si="809"/>
        <v>29.486352775479023</v>
      </c>
      <c r="U369" s="15">
        <f t="shared" si="789"/>
        <v>18.640386262092317</v>
      </c>
      <c r="V369" s="58">
        <f t="shared" si="790"/>
        <v>4.1566899032642244</v>
      </c>
      <c r="W369" s="103">
        <v>472</v>
      </c>
      <c r="X369" s="103">
        <v>509.1</v>
      </c>
      <c r="Y369" s="15">
        <f t="shared" si="841"/>
        <v>490.55</v>
      </c>
      <c r="Z369" s="15">
        <f t="shared" si="842"/>
        <v>26.233661582020929</v>
      </c>
      <c r="AA369" s="15">
        <f t="shared" si="793"/>
        <v>19.369150729962325</v>
      </c>
      <c r="AB369" s="58">
        <f t="shared" si="794"/>
        <v>3.4372200893049323</v>
      </c>
      <c r="AC369" s="14"/>
      <c r="AD369" s="3"/>
      <c r="AE369" s="3"/>
      <c r="AF369" s="9"/>
      <c r="AG369" s="92" t="str">
        <f t="shared" si="1159"/>
        <v>FLT-4 (D2-40)-1</v>
      </c>
      <c r="AH369" s="84">
        <v>100</v>
      </c>
      <c r="AI369" s="23">
        <f t="shared" si="795"/>
        <v>91.583372857211444</v>
      </c>
      <c r="AJ369" s="23">
        <f t="shared" si="796"/>
        <v>92.985526851066624</v>
      </c>
      <c r="AK369" s="23">
        <f t="shared" si="797"/>
        <v>96.620888642524662</v>
      </c>
      <c r="AL369" s="23">
        <v>0</v>
      </c>
      <c r="AM369" s="23">
        <f t="shared" si="1160"/>
        <v>5.6486332387687312</v>
      </c>
      <c r="AN369" s="23">
        <f t="shared" si="799"/>
        <v>5.2049928825353398</v>
      </c>
      <c r="AO369" s="23">
        <f t="shared" si="800"/>
        <v>4.8452579755556933</v>
      </c>
    </row>
    <row r="370" spans="1:51" s="5" customFormat="1" x14ac:dyDescent="0.45">
      <c r="A370" s="50"/>
      <c r="B370" s="5" t="s">
        <v>285</v>
      </c>
      <c r="C370" s="14">
        <f t="shared" si="1118"/>
        <v>93.645000000000024</v>
      </c>
      <c r="D370" s="81">
        <f t="shared" si="1122"/>
        <v>112.37400000000002</v>
      </c>
      <c r="E370" s="52">
        <f t="shared" ref="E370:AO370" si="1161">AVERAGE(E371:E372)</f>
        <v>256.25</v>
      </c>
      <c r="F370" s="52">
        <f t="shared" si="1161"/>
        <v>241.65</v>
      </c>
      <c r="G370" s="52">
        <f t="shared" si="1161"/>
        <v>248.95000000000002</v>
      </c>
      <c r="H370" s="52">
        <f t="shared" si="1161"/>
        <v>14.283556979968262</v>
      </c>
      <c r="I370" s="52">
        <f t="shared" si="1161"/>
        <v>13.751958241716197</v>
      </c>
      <c r="J370" s="52">
        <f t="shared" si="1161"/>
        <v>3.1490790507376705</v>
      </c>
      <c r="K370" s="52">
        <f t="shared" si="1161"/>
        <v>252.75</v>
      </c>
      <c r="L370" s="52">
        <f t="shared" si="1161"/>
        <v>241.70000000000002</v>
      </c>
      <c r="M370" s="52">
        <f t="shared" si="1161"/>
        <v>247.22500000000002</v>
      </c>
      <c r="N370" s="52">
        <f t="shared" si="1161"/>
        <v>10.571246378738888</v>
      </c>
      <c r="O370" s="52">
        <f t="shared" si="1161"/>
        <v>13.659625838098473</v>
      </c>
      <c r="P370" s="52">
        <f t="shared" si="1161"/>
        <v>2.3294521458320947</v>
      </c>
      <c r="Q370" s="52">
        <f t="shared" si="1161"/>
        <v>237.95</v>
      </c>
      <c r="R370" s="52">
        <f t="shared" si="1161"/>
        <v>227.39999999999998</v>
      </c>
      <c r="S370" s="52">
        <f t="shared" si="1161"/>
        <v>232.67500000000001</v>
      </c>
      <c r="T370" s="52">
        <f t="shared" si="1161"/>
        <v>7.4599765415180848</v>
      </c>
      <c r="U370" s="52">
        <f t="shared" si="1161"/>
        <v>13.216639556410826</v>
      </c>
      <c r="V370" s="52">
        <f t="shared" si="1161"/>
        <v>1.8180405613611472</v>
      </c>
      <c r="W370" s="52">
        <f t="shared" si="1161"/>
        <v>205.5</v>
      </c>
      <c r="X370" s="52">
        <f t="shared" si="1161"/>
        <v>209.7</v>
      </c>
      <c r="Y370" s="52">
        <f t="shared" si="1161"/>
        <v>207.6</v>
      </c>
      <c r="Z370" s="52">
        <f t="shared" si="1161"/>
        <v>8.2024386617639475</v>
      </c>
      <c r="AA370" s="52">
        <f t="shared" si="1161"/>
        <v>12.251164555963367</v>
      </c>
      <c r="AB370" s="52">
        <f t="shared" si="1161"/>
        <v>2.5822483944772769</v>
      </c>
      <c r="AC370" s="52" t="e">
        <f t="shared" si="1161"/>
        <v>#DIV/0!</v>
      </c>
      <c r="AD370" s="46"/>
      <c r="AE370" s="46" t="e">
        <f t="shared" si="1161"/>
        <v>#DIV/0!</v>
      </c>
      <c r="AF370" s="94"/>
      <c r="AG370" s="92" t="str">
        <f t="shared" si="1159"/>
        <v>LYVE-1</v>
      </c>
      <c r="AH370" s="87">
        <f t="shared" si="1161"/>
        <v>100</v>
      </c>
      <c r="AI370" s="52">
        <f t="shared" si="1161"/>
        <v>99.108943989959101</v>
      </c>
      <c r="AJ370" s="52">
        <f t="shared" si="1161"/>
        <v>96.612354120414324</v>
      </c>
      <c r="AK370" s="52">
        <f t="shared" si="1161"/>
        <v>89.65446880432647</v>
      </c>
      <c r="AL370" s="52">
        <f t="shared" si="1161"/>
        <v>0</v>
      </c>
      <c r="AM370" s="52">
        <f t="shared" si="1161"/>
        <v>2.7392655982848826</v>
      </c>
      <c r="AN370" s="52">
        <f t="shared" si="1161"/>
        <v>2.4835598060494086</v>
      </c>
      <c r="AO370" s="52">
        <f t="shared" si="1161"/>
        <v>2.8656637226074735</v>
      </c>
      <c r="AQ370" s="47"/>
      <c r="AR370" s="52"/>
      <c r="AS370" s="52"/>
      <c r="AT370" s="52"/>
      <c r="AU370" s="52"/>
      <c r="AV370" s="52"/>
      <c r="AW370" s="52"/>
      <c r="AX370" s="52"/>
      <c r="AY370" s="52"/>
    </row>
    <row r="371" spans="1:51" outlineLevel="1" x14ac:dyDescent="0.45">
      <c r="B371" s="3" t="s">
        <v>279</v>
      </c>
      <c r="C371" s="14">
        <f t="shared" si="1118"/>
        <v>70.765000000000015</v>
      </c>
      <c r="D371" s="81">
        <f t="shared" si="1122"/>
        <v>84.918000000000021</v>
      </c>
      <c r="E371" s="103">
        <v>179.9</v>
      </c>
      <c r="F371" s="103">
        <v>185.5</v>
      </c>
      <c r="G371" s="15">
        <f t="shared" si="804"/>
        <v>182.7</v>
      </c>
      <c r="H371" s="15">
        <f t="shared" si="805"/>
        <v>3.9597979746446619</v>
      </c>
      <c r="I371" s="15">
        <f t="shared" si="785"/>
        <v>11.842339295933046</v>
      </c>
      <c r="J371" s="58">
        <f t="shared" si="786"/>
        <v>1.4019558768973179</v>
      </c>
      <c r="K371" s="103">
        <v>173.9</v>
      </c>
      <c r="L371" s="103">
        <v>177.8</v>
      </c>
      <c r="M371" s="15">
        <f t="shared" si="806"/>
        <v>175.85000000000002</v>
      </c>
      <c r="N371" s="15">
        <f t="shared" si="807"/>
        <v>2.7577164466275392</v>
      </c>
      <c r="O371" s="15">
        <f t="shared" si="787"/>
        <v>11.549502153772691</v>
      </c>
      <c r="P371" s="58">
        <f t="shared" si="788"/>
        <v>1.0284084737640034</v>
      </c>
      <c r="Q371" s="103">
        <v>184.4</v>
      </c>
      <c r="R371" s="103">
        <v>182.4</v>
      </c>
      <c r="S371" s="15">
        <f t="shared" si="808"/>
        <v>183.4</v>
      </c>
      <c r="T371" s="15">
        <f t="shared" si="809"/>
        <v>1.4142135623730951</v>
      </c>
      <c r="U371" s="15">
        <f t="shared" si="789"/>
        <v>11.871857478928897</v>
      </c>
      <c r="V371" s="58">
        <f t="shared" si="790"/>
        <v>0.50045184373773122</v>
      </c>
      <c r="W371" s="103">
        <v>169.4</v>
      </c>
      <c r="X371" s="103">
        <v>162</v>
      </c>
      <c r="Y371" s="15">
        <f t="shared" si="841"/>
        <v>165.7</v>
      </c>
      <c r="Z371" s="15">
        <f t="shared" si="842"/>
        <v>5.2325901807804556</v>
      </c>
      <c r="AA371" s="15">
        <f t="shared" si="793"/>
        <v>11.101396308573079</v>
      </c>
      <c r="AB371" s="58">
        <f t="shared" si="794"/>
        <v>2.1008419720479683</v>
      </c>
      <c r="AC371" s="14"/>
      <c r="AD371" s="3"/>
      <c r="AE371" s="3"/>
      <c r="AF371" s="9"/>
      <c r="AG371" s="92" t="str">
        <f t="shared" si="1159"/>
        <v>LYVE-1</v>
      </c>
      <c r="AH371" s="84">
        <v>100</v>
      </c>
      <c r="AI371" s="23">
        <f t="shared" si="795"/>
        <v>97.527201891091536</v>
      </c>
      <c r="AJ371" s="23">
        <f t="shared" si="796"/>
        <v>100.24925973034726</v>
      </c>
      <c r="AK371" s="23">
        <f t="shared" si="797"/>
        <v>93.743271757004749</v>
      </c>
      <c r="AL371" s="23">
        <v>0</v>
      </c>
      <c r="AM371" s="23">
        <f t="shared" si="1160"/>
        <v>1.2151821753306606</v>
      </c>
      <c r="AN371" s="23">
        <f t="shared" si="799"/>
        <v>0.95120386031752457</v>
      </c>
      <c r="AO371" s="23">
        <f t="shared" si="800"/>
        <v>1.7513989244726431</v>
      </c>
    </row>
    <row r="372" spans="1:51" outlineLevel="1" x14ac:dyDescent="0.45">
      <c r="B372" s="3" t="s">
        <v>284</v>
      </c>
      <c r="C372" s="14">
        <f t="shared" si="1118"/>
        <v>116.52500000000001</v>
      </c>
      <c r="D372" s="81">
        <f t="shared" si="1122"/>
        <v>139.83000000000001</v>
      </c>
      <c r="E372" s="103">
        <v>332.6</v>
      </c>
      <c r="F372" s="103">
        <v>297.8</v>
      </c>
      <c r="G372" s="15">
        <f t="shared" si="804"/>
        <v>315.20000000000005</v>
      </c>
      <c r="H372" s="15">
        <f t="shared" si="805"/>
        <v>24.607315985291862</v>
      </c>
      <c r="I372" s="15">
        <f t="shared" si="785"/>
        <v>15.661577187499349</v>
      </c>
      <c r="J372" s="58">
        <f t="shared" si="786"/>
        <v>4.8962022245780226</v>
      </c>
      <c r="K372" s="103">
        <v>331.6</v>
      </c>
      <c r="L372" s="103">
        <v>305.60000000000002</v>
      </c>
      <c r="M372" s="15">
        <f t="shared" si="806"/>
        <v>318.60000000000002</v>
      </c>
      <c r="N372" s="15">
        <f t="shared" si="807"/>
        <v>18.384776310850235</v>
      </c>
      <c r="O372" s="15">
        <f t="shared" si="787"/>
        <v>15.769749522424254</v>
      </c>
      <c r="P372" s="58">
        <f t="shared" si="788"/>
        <v>3.6304958179001861</v>
      </c>
      <c r="Q372" s="103">
        <v>291.5</v>
      </c>
      <c r="R372" s="103">
        <v>272.39999999999998</v>
      </c>
      <c r="S372" s="15">
        <f t="shared" si="808"/>
        <v>281.95</v>
      </c>
      <c r="T372" s="15">
        <f t="shared" si="809"/>
        <v>13.505739520663074</v>
      </c>
      <c r="U372" s="15">
        <f t="shared" si="789"/>
        <v>14.561421633892756</v>
      </c>
      <c r="V372" s="58">
        <f t="shared" si="790"/>
        <v>3.1356292789845632</v>
      </c>
      <c r="W372" s="103">
        <v>241.6</v>
      </c>
      <c r="X372" s="103">
        <v>257.39999999999998</v>
      </c>
      <c r="Y372" s="15">
        <f t="shared" si="841"/>
        <v>249.5</v>
      </c>
      <c r="Z372" s="15">
        <f t="shared" si="842"/>
        <v>11.17228714274744</v>
      </c>
      <c r="AA372" s="15">
        <f t="shared" si="793"/>
        <v>13.400932803353653</v>
      </c>
      <c r="AB372" s="58">
        <f t="shared" si="794"/>
        <v>3.0636548169065856</v>
      </c>
      <c r="AC372" s="14"/>
      <c r="AD372" s="3"/>
      <c r="AE372" s="3"/>
      <c r="AF372" s="9"/>
      <c r="AG372" s="92" t="str">
        <f t="shared" si="1159"/>
        <v>LYVE-1-1</v>
      </c>
      <c r="AH372" s="84">
        <v>100</v>
      </c>
      <c r="AI372" s="23">
        <f t="shared" si="795"/>
        <v>100.69068608882665</v>
      </c>
      <c r="AJ372" s="23">
        <f t="shared" si="796"/>
        <v>92.975448510481385</v>
      </c>
      <c r="AK372" s="23">
        <f t="shared" si="797"/>
        <v>85.565665851648191</v>
      </c>
      <c r="AL372" s="23">
        <v>0</v>
      </c>
      <c r="AM372" s="23">
        <f t="shared" si="1160"/>
        <v>4.2633490212391045</v>
      </c>
      <c r="AN372" s="23">
        <f t="shared" si="799"/>
        <v>4.0159157517812929</v>
      </c>
      <c r="AO372" s="23">
        <f t="shared" si="800"/>
        <v>3.9799285207423041</v>
      </c>
    </row>
    <row r="373" spans="1:51" s="5" customFormat="1" x14ac:dyDescent="0.45">
      <c r="A373" s="50"/>
      <c r="B373" s="5" t="str">
        <f>B293</f>
        <v>MMP-2</v>
      </c>
      <c r="C373" s="14">
        <f t="shared" si="1118"/>
        <v>117.24750000000002</v>
      </c>
      <c r="D373" s="81">
        <f t="shared" si="1122"/>
        <v>140.697</v>
      </c>
      <c r="E373" s="52">
        <f t="shared" ref="E373:AO373" si="1162">E293</f>
        <v>332.6</v>
      </c>
      <c r="F373" s="52">
        <f t="shared" si="1162"/>
        <v>295.2</v>
      </c>
      <c r="G373" s="52">
        <f t="shared" si="1162"/>
        <v>313.89999999999998</v>
      </c>
      <c r="H373" s="52">
        <f t="shared" si="1162"/>
        <v>26.445793616376882</v>
      </c>
      <c r="I373" s="52">
        <f t="shared" si="1162"/>
        <v>15.398382034042509</v>
      </c>
      <c r="J373" s="52">
        <f t="shared" si="1162"/>
        <v>5.1453497145750866</v>
      </c>
      <c r="K373" s="52">
        <f t="shared" si="1162"/>
        <v>287.89999999999998</v>
      </c>
      <c r="L373" s="52">
        <f t="shared" si="1162"/>
        <v>309.7</v>
      </c>
      <c r="M373" s="52">
        <f t="shared" si="1162"/>
        <v>298.8</v>
      </c>
      <c r="N373" s="52">
        <f t="shared" si="1162"/>
        <v>15.414927829866745</v>
      </c>
      <c r="O373" s="52">
        <f t="shared" si="1162"/>
        <v>14.997355731514759</v>
      </c>
      <c r="P373" s="52">
        <f t="shared" si="1162"/>
        <v>3.360995523542806</v>
      </c>
      <c r="Q373" s="52">
        <f t="shared" si="1162"/>
        <v>291.89999999999998</v>
      </c>
      <c r="R373" s="52">
        <f t="shared" si="1162"/>
        <v>272.75</v>
      </c>
      <c r="S373" s="52">
        <f t="shared" si="1162"/>
        <v>282.32500000000005</v>
      </c>
      <c r="T373" s="52">
        <f t="shared" si="1162"/>
        <v>13.54109485972238</v>
      </c>
      <c r="U373" s="52">
        <f t="shared" si="1162"/>
        <v>14.210995469090086</v>
      </c>
      <c r="V373" s="52">
        <f t="shared" si="1162"/>
        <v>2.6062914980116565</v>
      </c>
      <c r="W373" s="52">
        <f t="shared" si="1162"/>
        <v>276.10000000000002</v>
      </c>
      <c r="X373" s="52">
        <f t="shared" si="1162"/>
        <v>278.8</v>
      </c>
      <c r="Y373" s="52">
        <f t="shared" si="1162"/>
        <v>277.45</v>
      </c>
      <c r="Z373" s="52">
        <f t="shared" si="1162"/>
        <v>8.7681240867131933</v>
      </c>
      <c r="AA373" s="52">
        <f t="shared" si="1162"/>
        <v>14.13209130316986</v>
      </c>
      <c r="AB373" s="52">
        <f t="shared" si="1162"/>
        <v>2.230725805760001</v>
      </c>
      <c r="AC373" s="52" t="e">
        <f t="shared" si="1162"/>
        <v>#DIV/0!</v>
      </c>
      <c r="AE373" s="5" t="e">
        <f t="shared" si="1162"/>
        <v>#DIV/0!</v>
      </c>
      <c r="AF373" s="94"/>
      <c r="AG373" s="5" t="str">
        <f t="shared" si="1162"/>
        <v>MMP-2</v>
      </c>
      <c r="AH373" s="87">
        <f t="shared" si="1162"/>
        <v>100</v>
      </c>
      <c r="AI373" s="52">
        <f t="shared" si="1162"/>
        <v>98.047934353502541</v>
      </c>
      <c r="AJ373" s="52">
        <f t="shared" si="1162"/>
        <v>91.382468540430153</v>
      </c>
      <c r="AK373" s="52">
        <f t="shared" si="1162"/>
        <v>91.349167924719268</v>
      </c>
      <c r="AL373" s="52">
        <f t="shared" si="1162"/>
        <v>0</v>
      </c>
      <c r="AM373" s="52">
        <f t="shared" si="1162"/>
        <v>4.2531726190589465</v>
      </c>
      <c r="AN373" s="52">
        <f t="shared" si="1162"/>
        <v>3.8758206062933716</v>
      </c>
      <c r="AO373" s="52">
        <f t="shared" si="1162"/>
        <v>3.688037760167544</v>
      </c>
      <c r="AQ373" s="47"/>
      <c r="AR373" s="52"/>
      <c r="AS373" s="52"/>
      <c r="AT373" s="52"/>
      <c r="AU373" s="52"/>
      <c r="AV373" s="52"/>
      <c r="AW373" s="52"/>
      <c r="AX373" s="52"/>
      <c r="AY373" s="52"/>
    </row>
    <row r="374" spans="1:51" x14ac:dyDescent="0.45">
      <c r="B374" s="3" t="s">
        <v>323</v>
      </c>
      <c r="C374" s="14">
        <f t="shared" si="1118"/>
        <v>126.08000000000003</v>
      </c>
      <c r="D374" s="81">
        <f t="shared" si="1122"/>
        <v>151.29600000000002</v>
      </c>
      <c r="E374" s="103">
        <v>303.60000000000002</v>
      </c>
      <c r="F374" s="103">
        <v>312.7</v>
      </c>
      <c r="G374" s="15">
        <f t="shared" ref="G374:G375" si="1163">AVERAGE(E374:F374)</f>
        <v>308.14999999999998</v>
      </c>
      <c r="H374" s="15">
        <f t="shared" ref="H374:H375" si="1164">STDEV(E374:F374)</f>
        <v>6.4346717087975582</v>
      </c>
      <c r="I374" s="15">
        <f t="shared" ref="I374:I375" si="1165">SQRT((G374-D374*0.5))</f>
        <v>15.248016264419446</v>
      </c>
      <c r="J374" s="58">
        <f t="shared" ref="J374:J375" si="1166">(SQRT(G374-D374*0.5+H374)-I374)/I374*100</f>
        <v>1.3743443519381506</v>
      </c>
      <c r="K374" s="103">
        <v>304.5</v>
      </c>
      <c r="L374" s="103">
        <v>308.2</v>
      </c>
      <c r="M374" s="15">
        <f t="shared" ref="M374:M375" si="1167">AVERAGE(K374:L374)</f>
        <v>306.35000000000002</v>
      </c>
      <c r="N374" s="15">
        <f t="shared" ref="N374:N375" si="1168">STDEV(K374:L374)</f>
        <v>2.616295090390218</v>
      </c>
      <c r="O374" s="15">
        <f t="shared" ref="O374:O375" si="1169">SQRT((M374-D374*0.5))</f>
        <v>15.188877509546254</v>
      </c>
      <c r="P374" s="58">
        <f t="shared" ref="P374:P375" si="1170">(SQRT(M374-D374*0.5+N374)-O374)/O374*100</f>
        <v>0.56543057207875924</v>
      </c>
      <c r="Q374" s="103">
        <v>305.3</v>
      </c>
      <c r="R374" s="103">
        <v>310.10000000000002</v>
      </c>
      <c r="S374" s="15">
        <f t="shared" ref="S374:S375" si="1171">AVERAGE(Q374:R374)</f>
        <v>307.70000000000005</v>
      </c>
      <c r="T374" s="15">
        <f t="shared" ref="T374:T375" si="1172">STDEV(Q374:R374)</f>
        <v>3.3941125496954361</v>
      </c>
      <c r="U374" s="15">
        <f t="shared" ref="U374:U375" si="1173">SQRT((S374-D374*0.5))</f>
        <v>15.233253099715768</v>
      </c>
      <c r="V374" s="58">
        <f t="shared" ref="V374:V375" si="1174">(SQRT(S374-D374*0.5+T374)-U374)/U374*100</f>
        <v>0.72867104829391838</v>
      </c>
      <c r="W374" s="103">
        <v>332.1</v>
      </c>
      <c r="X374" s="103">
        <v>345.1</v>
      </c>
      <c r="Y374" s="15">
        <f t="shared" ref="Y374:Y375" si="1175">AVERAGE(W374:X374)</f>
        <v>338.6</v>
      </c>
      <c r="Z374" s="15">
        <f t="shared" ref="Z374:Z375" si="1176">STDEV(W374:X374)</f>
        <v>9.1923881554251174</v>
      </c>
      <c r="AA374" s="15">
        <f t="shared" ref="AA374:AA375" si="1177">SQRT((Y374-D374*0.5))</f>
        <v>16.215794769298235</v>
      </c>
      <c r="AB374" s="58">
        <f t="shared" ref="AB374:AB375" si="1178">(SQRT(Y374-D374*0.5+Z374)-AA374)/AA374*100</f>
        <v>1.7329064985111233</v>
      </c>
      <c r="AC374" s="14"/>
      <c r="AD374" s="3"/>
      <c r="AE374" s="3"/>
      <c r="AF374" s="9"/>
      <c r="AG374" s="92" t="str">
        <f t="shared" ref="AG374:AG375" si="1179">B374</f>
        <v>plasminogen</v>
      </c>
      <c r="AH374" s="84">
        <v>100</v>
      </c>
      <c r="AI374" s="23">
        <f t="shared" ref="AI374:AI375" si="1180">(O374/I374)*100</f>
        <v>99.612154434730044</v>
      </c>
      <c r="AJ374" s="23">
        <f t="shared" ref="AJ374:AJ375" si="1181">(U374/I374)*100</f>
        <v>99.903179768124147</v>
      </c>
      <c r="AK374" s="23">
        <f t="shared" ref="AK374:AK375" si="1182">(AA374/I374)*100</f>
        <v>106.34691416966189</v>
      </c>
      <c r="AL374" s="23">
        <v>0</v>
      </c>
      <c r="AM374" s="23">
        <f t="shared" ref="AM374:AM375" si="1183">(J374+P374)/2</f>
        <v>0.96988746200845499</v>
      </c>
      <c r="AN374" s="23">
        <f t="shared" ref="AN374:AN375" si="1184">(J374+V374)/2</f>
        <v>1.0515077001160344</v>
      </c>
      <c r="AO374" s="23">
        <f t="shared" ref="AO374:AO375" si="1185">(J374+AB374)/2</f>
        <v>1.5536254252246371</v>
      </c>
    </row>
    <row r="375" spans="1:51" x14ac:dyDescent="0.45">
      <c r="B375" s="3" t="s">
        <v>359</v>
      </c>
      <c r="C375" s="14">
        <f t="shared" si="1118"/>
        <v>115.46</v>
      </c>
      <c r="D375" s="81">
        <f t="shared" si="1122"/>
        <v>138.55199999999999</v>
      </c>
      <c r="E375" s="103">
        <v>278.5</v>
      </c>
      <c r="F375" s="103">
        <v>282.3</v>
      </c>
      <c r="G375" s="15">
        <f t="shared" si="1163"/>
        <v>280.39999999999998</v>
      </c>
      <c r="H375" s="15">
        <f t="shared" si="1164"/>
        <v>2.6870057685088886</v>
      </c>
      <c r="I375" s="15">
        <f t="shared" si="1165"/>
        <v>14.53010667545149</v>
      </c>
      <c r="J375" s="58">
        <f t="shared" si="1166"/>
        <v>0.63434528209845542</v>
      </c>
      <c r="K375" s="103">
        <v>286.2</v>
      </c>
      <c r="L375" s="103">
        <v>289.10000000000002</v>
      </c>
      <c r="M375" s="15">
        <f t="shared" si="1167"/>
        <v>287.64999999999998</v>
      </c>
      <c r="N375" s="15">
        <f t="shared" si="1168"/>
        <v>2.0506096654410122</v>
      </c>
      <c r="O375" s="15">
        <f t="shared" si="1169"/>
        <v>14.777482870908697</v>
      </c>
      <c r="P375" s="58">
        <f t="shared" si="1170"/>
        <v>0.46842072484444486</v>
      </c>
      <c r="Q375" s="103">
        <v>286.5</v>
      </c>
      <c r="R375" s="103">
        <v>283.39999999999998</v>
      </c>
      <c r="S375" s="15">
        <f t="shared" si="1171"/>
        <v>284.95</v>
      </c>
      <c r="T375" s="15">
        <f t="shared" si="1172"/>
        <v>2.1920310216783134</v>
      </c>
      <c r="U375" s="15">
        <f t="shared" si="1173"/>
        <v>14.685843523611437</v>
      </c>
      <c r="V375" s="58">
        <f t="shared" si="1174"/>
        <v>0.50689684403300828</v>
      </c>
      <c r="W375" s="103">
        <v>311.10000000000002</v>
      </c>
      <c r="X375" s="103">
        <v>292.10000000000002</v>
      </c>
      <c r="Y375" s="15">
        <f t="shared" si="1175"/>
        <v>301.60000000000002</v>
      </c>
      <c r="Z375" s="15">
        <f t="shared" si="1176"/>
        <v>13.435028842544403</v>
      </c>
      <c r="AA375" s="15">
        <f t="shared" si="1177"/>
        <v>15.242178322011588</v>
      </c>
      <c r="AB375" s="58">
        <f t="shared" si="1178"/>
        <v>2.8508068079779245</v>
      </c>
      <c r="AC375" s="14"/>
      <c r="AD375" s="3"/>
      <c r="AE375" s="3"/>
      <c r="AF375" s="9"/>
      <c r="AG375" s="92" t="str">
        <f t="shared" si="1179"/>
        <v>PAI-1</v>
      </c>
      <c r="AH375" s="84">
        <v>100</v>
      </c>
      <c r="AI375" s="23">
        <f t="shared" si="1180"/>
        <v>101.70250777219101</v>
      </c>
      <c r="AJ375" s="23">
        <f t="shared" si="1181"/>
        <v>101.07182178106828</v>
      </c>
      <c r="AK375" s="23">
        <f t="shared" si="1182"/>
        <v>104.90066358399928</v>
      </c>
      <c r="AL375" s="23">
        <v>0</v>
      </c>
      <c r="AM375" s="23">
        <f t="shared" si="1183"/>
        <v>0.55138300347145019</v>
      </c>
      <c r="AN375" s="23">
        <f t="shared" si="1184"/>
        <v>0.57062106306573179</v>
      </c>
      <c r="AO375" s="23">
        <f t="shared" si="1185"/>
        <v>1.74257604503819</v>
      </c>
    </row>
    <row r="376" spans="1:51" s="5" customFormat="1" x14ac:dyDescent="0.45">
      <c r="A376" s="50"/>
      <c r="C376" s="14">
        <f t="shared" si="1118"/>
        <v>0</v>
      </c>
      <c r="D376" s="81">
        <f t="shared" si="1122"/>
        <v>0</v>
      </c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  <c r="AC376" s="52"/>
      <c r="AF376" s="94"/>
      <c r="AH376" s="87"/>
      <c r="AI376" s="52"/>
      <c r="AJ376" s="52"/>
      <c r="AK376" s="52"/>
      <c r="AL376" s="52"/>
      <c r="AM376" s="52"/>
      <c r="AN376" s="52"/>
      <c r="AO376" s="52"/>
      <c r="AQ376" s="47"/>
      <c r="AR376" s="52"/>
      <c r="AS376" s="52"/>
      <c r="AT376" s="52"/>
      <c r="AU376" s="52"/>
      <c r="AV376" s="52"/>
      <c r="AW376" s="52"/>
      <c r="AX376" s="52"/>
      <c r="AY376" s="52"/>
    </row>
    <row r="377" spans="1:51" x14ac:dyDescent="0.45">
      <c r="B377" s="3"/>
      <c r="C377" s="14">
        <f t="shared" si="1118"/>
        <v>0</v>
      </c>
      <c r="D377" s="81">
        <f t="shared" si="1122"/>
        <v>0</v>
      </c>
      <c r="E377" s="101"/>
      <c r="F377" s="101"/>
      <c r="J377" s="58"/>
      <c r="K377" s="101"/>
      <c r="L377" s="101"/>
      <c r="P377" s="58"/>
      <c r="Q377" s="101"/>
      <c r="R377" s="101"/>
      <c r="V377" s="58"/>
      <c r="W377" s="103"/>
      <c r="X377" s="103"/>
      <c r="AB377" s="58"/>
      <c r="AG377" s="92"/>
      <c r="AH377" s="84"/>
    </row>
    <row r="378" spans="1:51" x14ac:dyDescent="0.45">
      <c r="A378" s="49" t="s">
        <v>225</v>
      </c>
      <c r="B378" s="3"/>
      <c r="C378" s="14">
        <f t="shared" si="1118"/>
        <v>0</v>
      </c>
      <c r="D378" s="81">
        <f t="shared" si="1122"/>
        <v>0</v>
      </c>
      <c r="E378" s="101"/>
      <c r="F378" s="101"/>
      <c r="J378" s="58"/>
      <c r="K378" s="101"/>
      <c r="L378" s="101"/>
      <c r="P378" s="58"/>
      <c r="Q378" s="101"/>
      <c r="R378" s="101"/>
      <c r="V378" s="58"/>
      <c r="W378" s="103"/>
      <c r="X378" s="103"/>
      <c r="AB378" s="58"/>
      <c r="AG378" s="92"/>
      <c r="AH378" s="84"/>
    </row>
    <row r="379" spans="1:51" x14ac:dyDescent="0.45">
      <c r="A379" s="1"/>
      <c r="B379" s="3" t="s">
        <v>274</v>
      </c>
      <c r="C379" s="14">
        <f t="shared" si="1118"/>
        <v>121.435</v>
      </c>
      <c r="D379" s="81">
        <f t="shared" si="1122"/>
        <v>145.72200000000001</v>
      </c>
      <c r="E379" s="101">
        <v>299.10000000000002</v>
      </c>
      <c r="F379" s="101">
        <v>288.39999999999998</v>
      </c>
      <c r="G379" s="15">
        <f t="shared" si="804"/>
        <v>293.75</v>
      </c>
      <c r="H379" s="15">
        <f t="shared" si="805"/>
        <v>7.5660425586960907</v>
      </c>
      <c r="I379" s="15">
        <f t="shared" si="785"/>
        <v>14.8623349444157</v>
      </c>
      <c r="J379" s="58">
        <f t="shared" si="786"/>
        <v>1.6982148580285052</v>
      </c>
      <c r="K379" s="101">
        <v>329.6</v>
      </c>
      <c r="L379" s="101">
        <v>296.7</v>
      </c>
      <c r="M379" s="15">
        <f t="shared" si="806"/>
        <v>313.14999999999998</v>
      </c>
      <c r="N379" s="15">
        <f t="shared" si="807"/>
        <v>23.263813101037435</v>
      </c>
      <c r="O379" s="15">
        <f t="shared" si="787"/>
        <v>15.501258013464584</v>
      </c>
      <c r="P379" s="58">
        <f t="shared" si="788"/>
        <v>4.7289822361196681</v>
      </c>
      <c r="Q379" s="101">
        <v>288.60000000000002</v>
      </c>
      <c r="R379" s="101">
        <v>308.5</v>
      </c>
      <c r="S379" s="15">
        <f t="shared" si="808"/>
        <v>298.55</v>
      </c>
      <c r="T379" s="15">
        <f t="shared" si="809"/>
        <v>14.071424945612279</v>
      </c>
      <c r="U379" s="15">
        <f t="shared" si="789"/>
        <v>15.022949111276388</v>
      </c>
      <c r="V379" s="58">
        <f t="shared" si="790"/>
        <v>3.0703032267571286</v>
      </c>
      <c r="W379" s="103">
        <v>309.10000000000002</v>
      </c>
      <c r="X379" s="103">
        <v>308.7</v>
      </c>
      <c r="Y379" s="15">
        <f t="shared" si="841"/>
        <v>308.89999999999998</v>
      </c>
      <c r="Z379" s="15">
        <f t="shared" si="842"/>
        <v>0.28284271247464315</v>
      </c>
      <c r="AA379" s="15">
        <f t="shared" si="793"/>
        <v>15.36356078518258</v>
      </c>
      <c r="AB379" s="58">
        <f t="shared" si="794"/>
        <v>5.9896464449254908E-2</v>
      </c>
      <c r="AG379" s="92" t="str">
        <f t="shared" ref="AG379:AG393" si="1186">B379</f>
        <v>BMP-2</v>
      </c>
      <c r="AH379" s="84">
        <v>100</v>
      </c>
      <c r="AI379" s="23">
        <f t="shared" si="795"/>
        <v>104.298941394057</v>
      </c>
      <c r="AJ379" s="23">
        <f t="shared" si="796"/>
        <v>101.08067923015713</v>
      </c>
      <c r="AK379" s="23">
        <f t="shared" si="797"/>
        <v>103.37245690291222</v>
      </c>
      <c r="AL379" s="23">
        <v>0</v>
      </c>
      <c r="AM379" s="23">
        <f t="shared" si="1160"/>
        <v>3.2135985470740867</v>
      </c>
      <c r="AN379" s="23">
        <f t="shared" si="799"/>
        <v>2.3842590423928169</v>
      </c>
      <c r="AO379" s="23">
        <f t="shared" si="800"/>
        <v>0.87905566123888013</v>
      </c>
    </row>
    <row r="380" spans="1:51" x14ac:dyDescent="0.45">
      <c r="B380" s="3" t="s">
        <v>275</v>
      </c>
      <c r="C380" s="14" t="e">
        <f t="shared" si="1118"/>
        <v>#DIV/0!</v>
      </c>
      <c r="D380" s="81" t="e">
        <f t="shared" si="1122"/>
        <v>#DIV/0!</v>
      </c>
      <c r="E380" s="101"/>
      <c r="F380" s="101"/>
      <c r="G380" s="15" t="e">
        <f t="shared" si="804"/>
        <v>#DIV/0!</v>
      </c>
      <c r="H380" s="15" t="e">
        <f t="shared" si="805"/>
        <v>#DIV/0!</v>
      </c>
      <c r="I380" s="15" t="e">
        <f t="shared" si="785"/>
        <v>#DIV/0!</v>
      </c>
      <c r="J380" s="58" t="e">
        <f t="shared" si="786"/>
        <v>#DIV/0!</v>
      </c>
      <c r="K380" s="101"/>
      <c r="L380" s="101"/>
      <c r="M380" s="15" t="e">
        <f t="shared" si="806"/>
        <v>#DIV/0!</v>
      </c>
      <c r="N380" s="15" t="e">
        <f t="shared" si="807"/>
        <v>#DIV/0!</v>
      </c>
      <c r="O380" s="15" t="e">
        <f t="shared" si="787"/>
        <v>#DIV/0!</v>
      </c>
      <c r="P380" s="58" t="e">
        <f t="shared" si="788"/>
        <v>#DIV/0!</v>
      </c>
      <c r="Q380" s="101"/>
      <c r="R380" s="101"/>
      <c r="S380" s="15" t="e">
        <f t="shared" si="808"/>
        <v>#DIV/0!</v>
      </c>
      <c r="T380" s="15" t="e">
        <f t="shared" si="809"/>
        <v>#DIV/0!</v>
      </c>
      <c r="U380" s="15" t="e">
        <f t="shared" si="789"/>
        <v>#DIV/0!</v>
      </c>
      <c r="V380" s="58" t="e">
        <f t="shared" si="790"/>
        <v>#DIV/0!</v>
      </c>
      <c r="W380" s="103"/>
      <c r="X380" s="103"/>
      <c r="Y380" s="15" t="e">
        <f t="shared" si="841"/>
        <v>#DIV/0!</v>
      </c>
      <c r="Z380" s="15" t="e">
        <f t="shared" si="842"/>
        <v>#DIV/0!</v>
      </c>
      <c r="AA380" s="15" t="e">
        <f t="shared" si="793"/>
        <v>#DIV/0!</v>
      </c>
      <c r="AB380" s="58" t="e">
        <f t="shared" si="794"/>
        <v>#DIV/0!</v>
      </c>
      <c r="AG380" s="92" t="str">
        <f t="shared" si="1186"/>
        <v>BMP-4</v>
      </c>
      <c r="AH380" s="84">
        <v>100</v>
      </c>
      <c r="AI380" s="23" t="e">
        <f t="shared" si="795"/>
        <v>#DIV/0!</v>
      </c>
      <c r="AJ380" s="23" t="e">
        <f t="shared" si="796"/>
        <v>#DIV/0!</v>
      </c>
      <c r="AK380" s="23" t="e">
        <f t="shared" si="797"/>
        <v>#DIV/0!</v>
      </c>
      <c r="AL380" s="23">
        <v>0</v>
      </c>
      <c r="AM380" s="23" t="e">
        <f t="shared" si="1160"/>
        <v>#DIV/0!</v>
      </c>
      <c r="AN380" s="23" t="e">
        <f t="shared" si="799"/>
        <v>#DIV/0!</v>
      </c>
      <c r="AO380" s="23" t="e">
        <f t="shared" si="800"/>
        <v>#DIV/0!</v>
      </c>
    </row>
    <row r="381" spans="1:51" x14ac:dyDescent="0.45">
      <c r="B381" s="3" t="s">
        <v>128</v>
      </c>
      <c r="C381" s="14">
        <f t="shared" si="1118"/>
        <v>109.73000000000002</v>
      </c>
      <c r="D381" s="81">
        <f t="shared" si="1122"/>
        <v>131.67600000000002</v>
      </c>
      <c r="E381" s="101">
        <v>272.89999999999998</v>
      </c>
      <c r="F381" s="101">
        <v>260.60000000000002</v>
      </c>
      <c r="G381" s="15">
        <f t="shared" si="804"/>
        <v>266.75</v>
      </c>
      <c r="H381" s="15">
        <f t="shared" si="805"/>
        <v>8.6974134085945032</v>
      </c>
      <c r="I381" s="15">
        <f t="shared" si="785"/>
        <v>14.174343018284832</v>
      </c>
      <c r="J381" s="58">
        <f t="shared" si="786"/>
        <v>2.1415520816704205</v>
      </c>
      <c r="K381" s="101">
        <v>262.3</v>
      </c>
      <c r="L381" s="101">
        <v>271.89999999999998</v>
      </c>
      <c r="M381" s="15">
        <f t="shared" si="806"/>
        <v>267.10000000000002</v>
      </c>
      <c r="N381" s="15">
        <f t="shared" si="807"/>
        <v>6.7882250993908322</v>
      </c>
      <c r="O381" s="15">
        <f t="shared" si="787"/>
        <v>14.186683897232644</v>
      </c>
      <c r="P381" s="58">
        <f t="shared" si="788"/>
        <v>1.672429887577243</v>
      </c>
      <c r="Q381" s="101">
        <v>265.8</v>
      </c>
      <c r="R381" s="101">
        <v>282.89999999999998</v>
      </c>
      <c r="S381" s="15">
        <f t="shared" si="808"/>
        <v>274.35000000000002</v>
      </c>
      <c r="T381" s="15">
        <f t="shared" si="809"/>
        <v>12.091525958289939</v>
      </c>
      <c r="U381" s="15">
        <f t="shared" si="789"/>
        <v>14.439944598231671</v>
      </c>
      <c r="V381" s="58">
        <f t="shared" si="790"/>
        <v>2.8586210643070262</v>
      </c>
      <c r="W381" s="103">
        <v>285.89999999999998</v>
      </c>
      <c r="X381" s="103">
        <v>292.3</v>
      </c>
      <c r="Y381" s="15">
        <f t="shared" si="841"/>
        <v>289.10000000000002</v>
      </c>
      <c r="Z381" s="15">
        <f t="shared" si="842"/>
        <v>4.5254833995939281</v>
      </c>
      <c r="AA381" s="15">
        <f t="shared" si="793"/>
        <v>14.94195435677676</v>
      </c>
      <c r="AB381" s="58">
        <f t="shared" si="794"/>
        <v>1.0084072120104239</v>
      </c>
      <c r="AG381" s="92" t="str">
        <f t="shared" si="1186"/>
        <v>OPG</v>
      </c>
      <c r="AH381" s="84">
        <v>100</v>
      </c>
      <c r="AI381" s="23">
        <f t="shared" si="795"/>
        <v>100.08706490968852</v>
      </c>
      <c r="AJ381" s="23">
        <f t="shared" si="796"/>
        <v>101.87381933401933</v>
      </c>
      <c r="AK381" s="23">
        <f t="shared" si="797"/>
        <v>105.41549853493537</v>
      </c>
      <c r="AL381" s="23">
        <v>0</v>
      </c>
      <c r="AM381" s="23">
        <f t="shared" si="1160"/>
        <v>1.9069909846238318</v>
      </c>
      <c r="AN381" s="23">
        <f t="shared" si="799"/>
        <v>2.5000865729887236</v>
      </c>
      <c r="AO381" s="23">
        <f t="shared" si="800"/>
        <v>1.5749796468404222</v>
      </c>
    </row>
    <row r="382" spans="1:51" x14ac:dyDescent="0.45">
      <c r="B382" s="3" t="s">
        <v>95</v>
      </c>
      <c r="C382" s="14">
        <f t="shared" si="1118"/>
        <v>94.754999999999995</v>
      </c>
      <c r="D382" s="81">
        <f t="shared" si="1122"/>
        <v>113.70599999999999</v>
      </c>
      <c r="E382" s="101">
        <v>238.7</v>
      </c>
      <c r="F382" s="101">
        <v>213.7</v>
      </c>
      <c r="G382" s="15">
        <f t="shared" si="804"/>
        <v>226.2</v>
      </c>
      <c r="H382" s="15">
        <f t="shared" si="805"/>
        <v>17.677669529663689</v>
      </c>
      <c r="I382" s="15">
        <f t="shared" si="785"/>
        <v>13.013339310107916</v>
      </c>
      <c r="J382" s="58">
        <f t="shared" si="786"/>
        <v>5.0898311561436183</v>
      </c>
      <c r="K382" s="101">
        <v>256.8</v>
      </c>
      <c r="L382" s="101">
        <v>249.5</v>
      </c>
      <c r="M382" s="15">
        <f t="shared" si="806"/>
        <v>253.15</v>
      </c>
      <c r="N382" s="15">
        <f t="shared" si="807"/>
        <v>5.1618795026618045</v>
      </c>
      <c r="O382" s="15">
        <f t="shared" si="787"/>
        <v>14.010603127631587</v>
      </c>
      <c r="P382" s="58">
        <f t="shared" si="788"/>
        <v>1.3062817898304495</v>
      </c>
      <c r="Q382" s="101">
        <v>227.9</v>
      </c>
      <c r="R382" s="101">
        <v>244.9</v>
      </c>
      <c r="S382" s="15">
        <f t="shared" si="808"/>
        <v>236.4</v>
      </c>
      <c r="T382" s="15">
        <f t="shared" si="809"/>
        <v>12.020815280171307</v>
      </c>
      <c r="U382" s="15">
        <f t="shared" si="789"/>
        <v>13.399514916593064</v>
      </c>
      <c r="V382" s="58">
        <f t="shared" si="790"/>
        <v>3.2933105268015517</v>
      </c>
      <c r="W382" s="101">
        <v>233.6</v>
      </c>
      <c r="X382" s="101">
        <v>230</v>
      </c>
      <c r="Y382" s="15">
        <f t="shared" si="841"/>
        <v>231.8</v>
      </c>
      <c r="Z382" s="15">
        <f t="shared" si="842"/>
        <v>2.545584412271567</v>
      </c>
      <c r="AA382" s="15">
        <f t="shared" si="793"/>
        <v>13.226753191921288</v>
      </c>
      <c r="AB382" s="58">
        <f t="shared" si="794"/>
        <v>0.72490274980280645</v>
      </c>
      <c r="AG382" s="92" t="str">
        <f t="shared" si="1186"/>
        <v>RANKL</v>
      </c>
      <c r="AH382" s="84">
        <v>100</v>
      </c>
      <c r="AI382" s="23">
        <f t="shared" si="795"/>
        <v>107.66339671746714</v>
      </c>
      <c r="AJ382" s="23">
        <f t="shared" si="796"/>
        <v>102.96753659673803</v>
      </c>
      <c r="AK382" s="23">
        <f t="shared" si="797"/>
        <v>101.63996247794451</v>
      </c>
      <c r="AL382" s="23">
        <v>0</v>
      </c>
      <c r="AM382" s="23">
        <f t="shared" si="1160"/>
        <v>3.1980564729870338</v>
      </c>
      <c r="AN382" s="23">
        <f t="shared" si="799"/>
        <v>4.1915708414725845</v>
      </c>
      <c r="AO382" s="23">
        <f t="shared" si="800"/>
        <v>2.9073669529732125</v>
      </c>
    </row>
    <row r="383" spans="1:51" x14ac:dyDescent="0.45">
      <c r="B383" s="3" t="s">
        <v>276</v>
      </c>
      <c r="C383" s="14">
        <f t="shared" si="1118"/>
        <v>54.68</v>
      </c>
      <c r="D383" s="81">
        <f t="shared" si="1122"/>
        <v>65.616</v>
      </c>
      <c r="E383" s="101">
        <v>131.9</v>
      </c>
      <c r="F383" s="101">
        <v>141.6</v>
      </c>
      <c r="G383" s="15">
        <f t="shared" si="804"/>
        <v>136.75</v>
      </c>
      <c r="H383" s="15">
        <f t="shared" si="805"/>
        <v>6.8589357775095028</v>
      </c>
      <c r="I383" s="15">
        <f t="shared" si="785"/>
        <v>10.195194946640305</v>
      </c>
      <c r="J383" s="58">
        <f t="shared" si="786"/>
        <v>3.2467000253486491</v>
      </c>
      <c r="K383" s="101">
        <v>122.3</v>
      </c>
      <c r="L383" s="101">
        <v>130.5</v>
      </c>
      <c r="M383" s="15">
        <f t="shared" si="806"/>
        <v>126.4</v>
      </c>
      <c r="N383" s="15">
        <f t="shared" si="807"/>
        <v>5.7982756057296916</v>
      </c>
      <c r="O383" s="15">
        <f t="shared" si="787"/>
        <v>9.6742958400082024</v>
      </c>
      <c r="P383" s="58">
        <f t="shared" si="788"/>
        <v>3.0510884974682977</v>
      </c>
      <c r="Q383" s="101">
        <v>143.6</v>
      </c>
      <c r="R383" s="101">
        <v>136.69999999999999</v>
      </c>
      <c r="S383" s="15">
        <f t="shared" si="808"/>
        <v>140.14999999999998</v>
      </c>
      <c r="T383" s="15">
        <f t="shared" si="809"/>
        <v>4.8790367901871816</v>
      </c>
      <c r="U383" s="15">
        <f t="shared" si="789"/>
        <v>10.360598438314264</v>
      </c>
      <c r="V383" s="58">
        <f t="shared" si="790"/>
        <v>2.2474055598058968</v>
      </c>
      <c r="W383" s="101">
        <v>130.4</v>
      </c>
      <c r="X383" s="101">
        <v>156.6</v>
      </c>
      <c r="Y383" s="15">
        <f t="shared" si="841"/>
        <v>143.5</v>
      </c>
      <c r="Z383" s="15">
        <f t="shared" si="842"/>
        <v>18.526197667087537</v>
      </c>
      <c r="AA383" s="15">
        <f t="shared" si="793"/>
        <v>10.521026565882249</v>
      </c>
      <c r="AB383" s="58">
        <f t="shared" si="794"/>
        <v>8.0447633001449717</v>
      </c>
      <c r="AG383" s="92" t="str">
        <f t="shared" si="1186"/>
        <v>osteocalcin</v>
      </c>
      <c r="AH383" s="84">
        <v>100</v>
      </c>
      <c r="AI383" s="23">
        <f t="shared" si="795"/>
        <v>94.890739124083566</v>
      </c>
      <c r="AJ383" s="23">
        <f t="shared" si="796"/>
        <v>101.62236713019858</v>
      </c>
      <c r="AK383" s="23">
        <f t="shared" si="797"/>
        <v>103.19593319154056</v>
      </c>
      <c r="AL383" s="23">
        <v>0</v>
      </c>
      <c r="AM383" s="23">
        <f t="shared" ref="AM383:AM391" si="1187">(J383+P383)/2</f>
        <v>3.1488942614084734</v>
      </c>
      <c r="AN383" s="23">
        <f t="shared" si="799"/>
        <v>2.7470527925772732</v>
      </c>
      <c r="AO383" s="23">
        <f t="shared" si="800"/>
        <v>5.6457316627468099</v>
      </c>
    </row>
    <row r="384" spans="1:51" s="5" customFormat="1" x14ac:dyDescent="0.45">
      <c r="A384" s="50"/>
      <c r="B384" s="5" t="s">
        <v>375</v>
      </c>
      <c r="C384" s="52">
        <f t="shared" si="1118"/>
        <v>106.735</v>
      </c>
      <c r="D384" s="79">
        <f t="shared" si="1122"/>
        <v>128.08199999999999</v>
      </c>
      <c r="E384" s="52">
        <f>AVERAGE(E385:E386)</f>
        <v>243.75</v>
      </c>
      <c r="F384" s="52">
        <f t="shared" ref="F384:AO384" si="1188">AVERAGE(F385:F386)</f>
        <v>261.05</v>
      </c>
      <c r="G384" s="52">
        <f t="shared" si="1188"/>
        <v>252.4</v>
      </c>
      <c r="H384" s="52">
        <f t="shared" si="1188"/>
        <v>21.77888886054572</v>
      </c>
      <c r="I384" s="52">
        <f t="shared" si="1188"/>
        <v>13.709835399895157</v>
      </c>
      <c r="J384" s="52">
        <f t="shared" si="1188"/>
        <v>5.8934281580447312</v>
      </c>
      <c r="K384" s="52">
        <f t="shared" si="1188"/>
        <v>261.85000000000002</v>
      </c>
      <c r="L384" s="52">
        <f t="shared" si="1188"/>
        <v>262.64999999999998</v>
      </c>
      <c r="M384" s="52">
        <f t="shared" si="1188"/>
        <v>262.25</v>
      </c>
      <c r="N384" s="52">
        <f t="shared" si="1188"/>
        <v>14.495689014324224</v>
      </c>
      <c r="O384" s="52">
        <f t="shared" si="1188"/>
        <v>14.072449931032819</v>
      </c>
      <c r="P384" s="52">
        <f t="shared" si="1188"/>
        <v>3.596419769234477</v>
      </c>
      <c r="Q384" s="52">
        <f t="shared" si="1188"/>
        <v>259.64999999999998</v>
      </c>
      <c r="R384" s="52">
        <f t="shared" si="1188"/>
        <v>268.5</v>
      </c>
      <c r="S384" s="52">
        <f t="shared" si="1188"/>
        <v>264.07499999999999</v>
      </c>
      <c r="T384" s="52">
        <f t="shared" si="1188"/>
        <v>16.157389950112606</v>
      </c>
      <c r="U384" s="52">
        <f t="shared" si="1188"/>
        <v>14.124973776917603</v>
      </c>
      <c r="V384" s="52">
        <f t="shared" si="1188"/>
        <v>3.8400583021169328</v>
      </c>
      <c r="W384" s="52">
        <f t="shared" si="1188"/>
        <v>277.45000000000005</v>
      </c>
      <c r="X384" s="52">
        <f t="shared" si="1188"/>
        <v>299.8</v>
      </c>
      <c r="Y384" s="52">
        <f t="shared" si="1188"/>
        <v>288.625</v>
      </c>
      <c r="Z384" s="52">
        <f t="shared" si="1188"/>
        <v>15.803836559519322</v>
      </c>
      <c r="AA384" s="52">
        <f t="shared" si="1188"/>
        <v>14.941840302958184</v>
      </c>
      <c r="AB384" s="52">
        <f t="shared" si="1188"/>
        <v>3.1460219293680445</v>
      </c>
      <c r="AC384" s="52" t="e">
        <f t="shared" si="1188"/>
        <v>#DIV/0!</v>
      </c>
      <c r="AD384" s="46" t="e">
        <f t="shared" si="1188"/>
        <v>#DIV/0!</v>
      </c>
      <c r="AE384" s="46" t="e">
        <f t="shared" si="1188"/>
        <v>#DIV/0!</v>
      </c>
      <c r="AF384" s="94"/>
      <c r="AG384" s="93" t="str">
        <f t="shared" si="1186"/>
        <v>osteopontin</v>
      </c>
      <c r="AH384" s="87">
        <f t="shared" si="1188"/>
        <v>100</v>
      </c>
      <c r="AI384" s="52">
        <f t="shared" si="1188"/>
        <v>102.72248752003418</v>
      </c>
      <c r="AJ384" s="52">
        <f t="shared" si="1188"/>
        <v>103.00465928831865</v>
      </c>
      <c r="AK384" s="52">
        <f t="shared" si="1188"/>
        <v>108.83045075738443</v>
      </c>
      <c r="AL384" s="52">
        <f t="shared" si="1188"/>
        <v>0</v>
      </c>
      <c r="AM384" s="52">
        <f t="shared" si="1188"/>
        <v>4.7449239636396037</v>
      </c>
      <c r="AN384" s="52">
        <f t="shared" si="1188"/>
        <v>4.8667432300808322</v>
      </c>
      <c r="AO384" s="52">
        <f t="shared" si="1188"/>
        <v>4.5197250437063872</v>
      </c>
      <c r="AQ384" s="47"/>
      <c r="AR384" s="52"/>
      <c r="AS384" s="52"/>
      <c r="AT384" s="52"/>
      <c r="AU384" s="52"/>
      <c r="AV384" s="52"/>
      <c r="AW384" s="52"/>
      <c r="AX384" s="52"/>
      <c r="AY384" s="52"/>
    </row>
    <row r="385" spans="1:51" x14ac:dyDescent="0.45">
      <c r="B385" s="3" t="s">
        <v>277</v>
      </c>
      <c r="C385" s="14">
        <f t="shared" si="1118"/>
        <v>95.7</v>
      </c>
      <c r="D385" s="81">
        <f t="shared" si="1122"/>
        <v>114.84</v>
      </c>
      <c r="E385" s="101">
        <v>204.4</v>
      </c>
      <c r="F385" s="101">
        <v>252.5</v>
      </c>
      <c r="G385" s="15">
        <f t="shared" si="804"/>
        <v>228.45</v>
      </c>
      <c r="H385" s="15">
        <f t="shared" si="805"/>
        <v>34.01183617507305</v>
      </c>
      <c r="I385" s="15">
        <f t="shared" si="785"/>
        <v>13.077843858985316</v>
      </c>
      <c r="J385" s="58">
        <f t="shared" si="786"/>
        <v>9.4926818652393443</v>
      </c>
      <c r="K385" s="101">
        <v>253.7</v>
      </c>
      <c r="L385" s="101">
        <v>234</v>
      </c>
      <c r="M385" s="15">
        <f t="shared" si="806"/>
        <v>243.85</v>
      </c>
      <c r="N385" s="15">
        <f t="shared" si="807"/>
        <v>13.930003589374978</v>
      </c>
      <c r="O385" s="15">
        <f t="shared" si="787"/>
        <v>13.653937161126823</v>
      </c>
      <c r="P385" s="58">
        <f t="shared" si="788"/>
        <v>3.6686911850247887</v>
      </c>
      <c r="Q385" s="101">
        <v>244.1</v>
      </c>
      <c r="R385" s="101">
        <v>230.1</v>
      </c>
      <c r="S385" s="15">
        <f t="shared" si="808"/>
        <v>237.1</v>
      </c>
      <c r="T385" s="15">
        <f t="shared" si="809"/>
        <v>9.8994949366116654</v>
      </c>
      <c r="U385" s="15">
        <f t="shared" si="789"/>
        <v>13.404476864092832</v>
      </c>
      <c r="V385" s="58">
        <f t="shared" si="790"/>
        <v>2.7178242083445632</v>
      </c>
      <c r="W385" s="101">
        <v>244.3</v>
      </c>
      <c r="X385" s="101">
        <v>250.9</v>
      </c>
      <c r="Y385" s="15">
        <f t="shared" si="841"/>
        <v>247.60000000000002</v>
      </c>
      <c r="Z385" s="15">
        <f t="shared" si="842"/>
        <v>4.6669047558312098</v>
      </c>
      <c r="AA385" s="15">
        <f t="shared" si="793"/>
        <v>13.790576492663387</v>
      </c>
      <c r="AB385" s="58">
        <f t="shared" si="794"/>
        <v>1.2195341200856376</v>
      </c>
      <c r="AG385" s="92" t="str">
        <f t="shared" si="1186"/>
        <v>osteopontin</v>
      </c>
      <c r="AH385" s="84">
        <v>100</v>
      </c>
      <c r="AI385" s="23">
        <f t="shared" si="795"/>
        <v>104.40510919348294</v>
      </c>
      <c r="AJ385" s="23">
        <f t="shared" si="796"/>
        <v>102.49760594047082</v>
      </c>
      <c r="AK385" s="23">
        <f t="shared" si="797"/>
        <v>105.44992463102683</v>
      </c>
      <c r="AL385" s="23">
        <v>0</v>
      </c>
      <c r="AM385" s="23">
        <f t="shared" si="1187"/>
        <v>6.5806865251320668</v>
      </c>
      <c r="AN385" s="23">
        <f t="shared" si="799"/>
        <v>6.1052530367919537</v>
      </c>
      <c r="AO385" s="23">
        <f t="shared" si="800"/>
        <v>5.3561079926624906</v>
      </c>
    </row>
    <row r="386" spans="1:51" x14ac:dyDescent="0.45">
      <c r="B386" s="3" t="s">
        <v>358</v>
      </c>
      <c r="C386" s="14">
        <f t="shared" ref="C386" si="1189">(G386+M386+S386+Y386)/4*0.4</f>
        <v>117.76999999999998</v>
      </c>
      <c r="D386" s="81">
        <f t="shared" si="1122"/>
        <v>141.32399999999998</v>
      </c>
      <c r="E386" s="101">
        <v>283.10000000000002</v>
      </c>
      <c r="F386" s="101">
        <v>269.60000000000002</v>
      </c>
      <c r="G386" s="15">
        <f t="shared" ref="G386" si="1190">AVERAGE(E386:F386)</f>
        <v>276.35000000000002</v>
      </c>
      <c r="H386" s="15">
        <f t="shared" ref="H386" si="1191">STDEV(E386:F386)</f>
        <v>9.5459415460183923</v>
      </c>
      <c r="I386" s="15">
        <f t="shared" ref="I386" si="1192">SQRT((G386-D386*0.5))</f>
        <v>14.341826940804998</v>
      </c>
      <c r="J386" s="58">
        <f t="shared" ref="J386" si="1193">(SQRT(G386-D386*0.5+H386)-I386)/I386*100</f>
        <v>2.2941744508501172</v>
      </c>
      <c r="K386" s="101">
        <v>270</v>
      </c>
      <c r="L386" s="101">
        <v>291.3</v>
      </c>
      <c r="M386" s="15">
        <f t="shared" ref="M386" si="1194">AVERAGE(K386:L386)</f>
        <v>280.64999999999998</v>
      </c>
      <c r="N386" s="15">
        <f t="shared" ref="N386" si="1195">STDEV(K386:L386)</f>
        <v>15.06137443927347</v>
      </c>
      <c r="O386" s="15">
        <f t="shared" ref="O386" si="1196">SQRT((M386-D386*0.5))</f>
        <v>14.490962700938816</v>
      </c>
      <c r="P386" s="58">
        <f t="shared" ref="P386" si="1197">(SQRT(M386-D386*0.5+N386)-O386)/O386*100</f>
        <v>3.5241483534441653</v>
      </c>
      <c r="Q386" s="101">
        <v>275.2</v>
      </c>
      <c r="R386" s="101">
        <v>306.89999999999998</v>
      </c>
      <c r="S386" s="15">
        <f t="shared" ref="S386" si="1198">AVERAGE(Q386:R386)</f>
        <v>291.04999999999995</v>
      </c>
      <c r="T386" s="15">
        <f t="shared" ref="T386" si="1199">STDEV(Q386:R386)</f>
        <v>22.415284963613548</v>
      </c>
      <c r="U386" s="15">
        <f t="shared" ref="U386" si="1200">SQRT((S386-D386*0.5))</f>
        <v>14.845470689742376</v>
      </c>
      <c r="V386" s="58">
        <f t="shared" ref="V386" si="1201">(SQRT(S386-D386*0.5+T386)-U386)/U386*100</f>
        <v>4.9622923958893024</v>
      </c>
      <c r="W386" s="101">
        <v>310.60000000000002</v>
      </c>
      <c r="X386" s="101">
        <v>348.7</v>
      </c>
      <c r="Y386" s="15">
        <f t="shared" ref="Y386" si="1202">AVERAGE(W386:X386)</f>
        <v>329.65</v>
      </c>
      <c r="Z386" s="15">
        <f t="shared" ref="Z386" si="1203">STDEV(W386:X386)</f>
        <v>26.940768363207436</v>
      </c>
      <c r="AA386" s="15">
        <f t="shared" ref="AA386" si="1204">SQRT((Y386-D386*0.5))</f>
        <v>16.093104113252981</v>
      </c>
      <c r="AB386" s="58">
        <f t="shared" ref="AB386" si="1205">(SQRT(Y386-D386*0.5+Z386)-AA386)/AA386*100</f>
        <v>5.0725097386504512</v>
      </c>
      <c r="AG386" s="92" t="str">
        <f t="shared" ref="AG386" si="1206">B386</f>
        <v>osteopontin-1</v>
      </c>
      <c r="AH386" s="84">
        <v>100</v>
      </c>
      <c r="AI386" s="23">
        <f t="shared" ref="AI386" si="1207">(O386/I386)*100</f>
        <v>101.03986584658541</v>
      </c>
      <c r="AJ386" s="23">
        <f t="shared" ref="AJ386" si="1208">(U386/I386)*100</f>
        <v>103.51171263616648</v>
      </c>
      <c r="AK386" s="23">
        <f t="shared" ref="AK386" si="1209">(AA386/I386)*100</f>
        <v>112.21097688374202</v>
      </c>
      <c r="AL386" s="23">
        <v>0</v>
      </c>
      <c r="AM386" s="23">
        <f t="shared" ref="AM386" si="1210">(J386+P386)/2</f>
        <v>2.9091614021471415</v>
      </c>
      <c r="AN386" s="23">
        <f t="shared" ref="AN386" si="1211">(J386+V386)/2</f>
        <v>3.6282334233697098</v>
      </c>
      <c r="AO386" s="23">
        <f t="shared" ref="AO386" si="1212">(J386+AB386)/2</f>
        <v>3.6833420947502842</v>
      </c>
    </row>
    <row r="387" spans="1:51" x14ac:dyDescent="0.45">
      <c r="B387" s="3" t="s">
        <v>278</v>
      </c>
      <c r="C387" s="14">
        <f t="shared" si="1118"/>
        <v>57.235000000000007</v>
      </c>
      <c r="D387" s="81">
        <f t="shared" si="1122"/>
        <v>68.682000000000002</v>
      </c>
      <c r="E387" s="101">
        <v>142</v>
      </c>
      <c r="F387" s="101">
        <v>132.30000000000001</v>
      </c>
      <c r="G387" s="15">
        <f t="shared" si="804"/>
        <v>137.15</v>
      </c>
      <c r="H387" s="15">
        <f t="shared" si="805"/>
        <v>6.8589357775095028</v>
      </c>
      <c r="I387" s="15">
        <f t="shared" si="785"/>
        <v>10.139477304082297</v>
      </c>
      <c r="J387" s="58">
        <f t="shared" si="786"/>
        <v>3.2819115002759998</v>
      </c>
      <c r="K387" s="101">
        <v>141.9</v>
      </c>
      <c r="L387" s="101">
        <v>156.19999999999999</v>
      </c>
      <c r="M387" s="15">
        <f t="shared" si="806"/>
        <v>149.05000000000001</v>
      </c>
      <c r="N387" s="15">
        <f t="shared" si="807"/>
        <v>10.111626970967617</v>
      </c>
      <c r="O387" s="15">
        <f t="shared" si="787"/>
        <v>10.710228755726929</v>
      </c>
      <c r="P387" s="58">
        <f t="shared" si="788"/>
        <v>4.3144404916858354</v>
      </c>
      <c r="Q387" s="101">
        <v>155.69999999999999</v>
      </c>
      <c r="R387" s="101">
        <v>143.6</v>
      </c>
      <c r="S387" s="15">
        <f t="shared" si="808"/>
        <v>149.64999999999998</v>
      </c>
      <c r="T387" s="15">
        <f t="shared" si="809"/>
        <v>8.5559920523572206</v>
      </c>
      <c r="U387" s="15">
        <f t="shared" si="789"/>
        <v>10.738202829151625</v>
      </c>
      <c r="V387" s="58">
        <f t="shared" si="790"/>
        <v>3.6436470421089884</v>
      </c>
      <c r="W387" s="101">
        <v>137.6</v>
      </c>
      <c r="X387" s="101">
        <v>135.4</v>
      </c>
      <c r="Y387" s="15">
        <f t="shared" si="841"/>
        <v>136.5</v>
      </c>
      <c r="Z387" s="15">
        <f t="shared" si="842"/>
        <v>1.5556349186103966</v>
      </c>
      <c r="AA387" s="15">
        <f t="shared" si="793"/>
        <v>10.107373546080108</v>
      </c>
      <c r="AB387" s="58">
        <f t="shared" si="794"/>
        <v>0.75850264929134725</v>
      </c>
      <c r="AG387" s="92" t="str">
        <f t="shared" si="1186"/>
        <v>osteonectin</v>
      </c>
      <c r="AH387" s="84">
        <v>100</v>
      </c>
      <c r="AI387" s="23">
        <f t="shared" si="795"/>
        <v>105.6290027042601</v>
      </c>
      <c r="AJ387" s="23">
        <f t="shared" si="796"/>
        <v>105.904895362094</v>
      </c>
      <c r="AK387" s="23">
        <f t="shared" si="797"/>
        <v>99.683378570320741</v>
      </c>
      <c r="AL387" s="23">
        <v>0</v>
      </c>
      <c r="AM387" s="23">
        <f t="shared" si="1187"/>
        <v>3.7981759959809178</v>
      </c>
      <c r="AN387" s="23">
        <f t="shared" si="799"/>
        <v>3.4627792711924941</v>
      </c>
      <c r="AO387" s="23">
        <f t="shared" si="800"/>
        <v>2.0202070747836736</v>
      </c>
    </row>
    <row r="388" spans="1:51" x14ac:dyDescent="0.45">
      <c r="B388" s="5" t="s">
        <v>96</v>
      </c>
      <c r="C388" s="14">
        <f t="shared" si="1118"/>
        <v>118.77500000000001</v>
      </c>
      <c r="D388" s="81">
        <f t="shared" si="1122"/>
        <v>142.53</v>
      </c>
      <c r="E388" s="58">
        <f>AVERAGE(E389:E390)</f>
        <v>298.05</v>
      </c>
      <c r="F388" s="58">
        <f t="shared" ref="F388:AO388" si="1213">AVERAGE(F389:F390)</f>
        <v>298</v>
      </c>
      <c r="G388" s="58">
        <f t="shared" si="1213"/>
        <v>298.02499999999998</v>
      </c>
      <c r="H388" s="58">
        <f t="shared" si="1213"/>
        <v>6.6821590822128663</v>
      </c>
      <c r="I388" s="58">
        <f t="shared" si="1213"/>
        <v>14.464006518052873</v>
      </c>
      <c r="J388" s="58">
        <f t="shared" si="1213"/>
        <v>2.0416306541719011</v>
      </c>
      <c r="K388" s="58">
        <f t="shared" si="1213"/>
        <v>292.35000000000002</v>
      </c>
      <c r="L388" s="58">
        <f t="shared" si="1213"/>
        <v>286.25</v>
      </c>
      <c r="M388" s="58">
        <f t="shared" si="1213"/>
        <v>289.29999999999995</v>
      </c>
      <c r="N388" s="58">
        <f t="shared" si="1213"/>
        <v>4.3133513652379358</v>
      </c>
      <c r="O388" s="58">
        <f t="shared" si="1213"/>
        <v>14.166265108457573</v>
      </c>
      <c r="P388" s="58">
        <f t="shared" si="1213"/>
        <v>1.1315813546872855</v>
      </c>
      <c r="Q388" s="58">
        <f t="shared" si="1213"/>
        <v>313.45000000000005</v>
      </c>
      <c r="R388" s="58">
        <f t="shared" si="1213"/>
        <v>281.95000000000005</v>
      </c>
      <c r="S388" s="58">
        <f t="shared" si="1213"/>
        <v>297.70000000000005</v>
      </c>
      <c r="T388" s="58">
        <f t="shared" si="1213"/>
        <v>26.870057685088806</v>
      </c>
      <c r="U388" s="58">
        <f t="shared" si="1213"/>
        <v>14.515380798364793</v>
      </c>
      <c r="V388" s="58">
        <f t="shared" si="1213"/>
        <v>4.4980006406987494</v>
      </c>
      <c r="W388" s="58">
        <f t="shared" si="1213"/>
        <v>291.8</v>
      </c>
      <c r="X388" s="58">
        <f t="shared" si="1213"/>
        <v>313.64999999999998</v>
      </c>
      <c r="Y388" s="58">
        <f t="shared" si="1213"/>
        <v>302.72500000000002</v>
      </c>
      <c r="Z388" s="58">
        <f t="shared" si="1213"/>
        <v>15.450283168926086</v>
      </c>
      <c r="AA388" s="58">
        <f t="shared" si="1213"/>
        <v>14.648777387200822</v>
      </c>
      <c r="AB388" s="58">
        <f t="shared" si="1213"/>
        <v>6.1521393086973299</v>
      </c>
      <c r="AC388" s="101" t="e">
        <f t="shared" si="1213"/>
        <v>#DIV/0!</v>
      </c>
      <c r="AD388" s="25" t="e">
        <f t="shared" si="1213"/>
        <v>#DIV/0!</v>
      </c>
      <c r="AE388" s="25" t="e">
        <f t="shared" si="1213"/>
        <v>#DIV/0!</v>
      </c>
      <c r="AF388" s="110"/>
      <c r="AG388" s="93" t="str">
        <f t="shared" si="1186"/>
        <v>RUNX2</v>
      </c>
      <c r="AH388" s="89">
        <f t="shared" si="1213"/>
        <v>100</v>
      </c>
      <c r="AI388" s="58">
        <f t="shared" si="1213"/>
        <v>97.805455160412961</v>
      </c>
      <c r="AJ388" s="58">
        <f t="shared" si="1213"/>
        <v>100.87380931210086</v>
      </c>
      <c r="AK388" s="58">
        <f t="shared" si="1213"/>
        <v>101.57338710279259</v>
      </c>
      <c r="AL388" s="58">
        <f t="shared" si="1213"/>
        <v>0</v>
      </c>
      <c r="AM388" s="58">
        <f t="shared" si="1213"/>
        <v>1.5866060044295933</v>
      </c>
      <c r="AN388" s="58">
        <f t="shared" si="1213"/>
        <v>3.2698156474353253</v>
      </c>
      <c r="AO388" s="58">
        <f t="shared" si="1213"/>
        <v>4.0968849814346155</v>
      </c>
    </row>
    <row r="389" spans="1:51" x14ac:dyDescent="0.45">
      <c r="A389" s="49" t="s">
        <v>227</v>
      </c>
      <c r="B389" s="3" t="s">
        <v>96</v>
      </c>
      <c r="C389" s="14">
        <f t="shared" si="1118"/>
        <v>56.309999999999995</v>
      </c>
      <c r="D389" s="81">
        <f t="shared" si="1122"/>
        <v>67.571999999999989</v>
      </c>
      <c r="E389" s="101">
        <v>144.1</v>
      </c>
      <c r="F389" s="101">
        <v>134.6</v>
      </c>
      <c r="G389" s="15">
        <f t="shared" si="804"/>
        <v>139.35</v>
      </c>
      <c r="H389" s="15">
        <f t="shared" si="805"/>
        <v>6.7175144212722016</v>
      </c>
      <c r="I389" s="15">
        <f t="shared" si="785"/>
        <v>10.274434290996268</v>
      </c>
      <c r="J389" s="58">
        <f t="shared" si="786"/>
        <v>3.1326582390479056</v>
      </c>
      <c r="K389" s="101">
        <v>135.80000000000001</v>
      </c>
      <c r="L389" s="101">
        <v>131.80000000000001</v>
      </c>
      <c r="M389" s="15">
        <f t="shared" si="806"/>
        <v>133.80000000000001</v>
      </c>
      <c r="N389" s="15">
        <f t="shared" si="807"/>
        <v>2.8284271247461903</v>
      </c>
      <c r="O389" s="15">
        <f t="shared" si="787"/>
        <v>10.000699975501716</v>
      </c>
      <c r="P389" s="58">
        <f t="shared" si="788"/>
        <v>1.4041573114130881</v>
      </c>
      <c r="Q389" s="101">
        <v>141.80000000000001</v>
      </c>
      <c r="R389" s="101">
        <v>148.30000000000001</v>
      </c>
      <c r="S389" s="15">
        <f t="shared" si="808"/>
        <v>145.05000000000001</v>
      </c>
      <c r="T389" s="15">
        <f t="shared" si="809"/>
        <v>4.5961940777125587</v>
      </c>
      <c r="U389" s="15">
        <f t="shared" si="789"/>
        <v>10.548175197634897</v>
      </c>
      <c r="V389" s="58">
        <f t="shared" si="790"/>
        <v>2.0445444717768981</v>
      </c>
      <c r="W389" s="101">
        <v>125.1</v>
      </c>
      <c r="X389" s="101">
        <v>164.7</v>
      </c>
      <c r="Y389" s="15">
        <f t="shared" si="841"/>
        <v>144.89999999999998</v>
      </c>
      <c r="Z389" s="15">
        <f t="shared" si="842"/>
        <v>28.001428534987312</v>
      </c>
      <c r="AA389" s="15">
        <f t="shared" si="793"/>
        <v>10.54106256503584</v>
      </c>
      <c r="AB389" s="58">
        <f t="shared" si="794"/>
        <v>11.893087572511153</v>
      </c>
      <c r="AG389" s="92" t="str">
        <f t="shared" si="1186"/>
        <v>RUNX2</v>
      </c>
      <c r="AH389" s="84">
        <v>100</v>
      </c>
      <c r="AI389" s="23">
        <f t="shared" si="795"/>
        <v>97.335772386666264</v>
      </c>
      <c r="AJ389" s="23">
        <f t="shared" si="796"/>
        <v>102.66429176425329</v>
      </c>
      <c r="AK389" s="23">
        <f t="shared" si="797"/>
        <v>102.59506525116645</v>
      </c>
      <c r="AL389" s="23">
        <v>0</v>
      </c>
      <c r="AM389" s="23">
        <f t="shared" si="1187"/>
        <v>2.268407775230497</v>
      </c>
      <c r="AN389" s="23">
        <f t="shared" si="799"/>
        <v>2.5886013554124019</v>
      </c>
      <c r="AO389" s="23">
        <f t="shared" si="800"/>
        <v>7.5128729057795294</v>
      </c>
    </row>
    <row r="390" spans="1:51" x14ac:dyDescent="0.45">
      <c r="A390" s="49" t="s">
        <v>129</v>
      </c>
      <c r="B390" s="3" t="s">
        <v>363</v>
      </c>
      <c r="C390" s="14">
        <f t="shared" ref="C390" si="1214">(G390+M390+S390+Y390)/4*0.4</f>
        <v>181.24</v>
      </c>
      <c r="D390" s="81">
        <f t="shared" si="1122"/>
        <v>217.488</v>
      </c>
      <c r="E390" s="101">
        <v>452</v>
      </c>
      <c r="F390" s="101">
        <v>461.4</v>
      </c>
      <c r="G390" s="15">
        <f t="shared" ref="G390" si="1215">AVERAGE(E390:F390)</f>
        <v>456.7</v>
      </c>
      <c r="H390" s="15">
        <f t="shared" ref="H390" si="1216">STDEV(E390:F390)</f>
        <v>6.646803743153531</v>
      </c>
      <c r="I390" s="15">
        <f t="shared" ref="I390" si="1217">SQRT((G390-D390*0.5))</f>
        <v>18.653578745109478</v>
      </c>
      <c r="J390" s="58">
        <f t="shared" ref="J390" si="1218">(SQRT(G390-D390*0.5+H390)-I390)/I390*100</f>
        <v>0.95060306929589633</v>
      </c>
      <c r="K390" s="101">
        <v>448.9</v>
      </c>
      <c r="L390" s="101">
        <v>440.7</v>
      </c>
      <c r="M390" s="15">
        <f t="shared" ref="M390" si="1219">AVERAGE(K390:L390)</f>
        <v>444.79999999999995</v>
      </c>
      <c r="N390" s="15">
        <f t="shared" ref="N390" si="1220">STDEV(K390:L390)</f>
        <v>5.7982756057296818</v>
      </c>
      <c r="O390" s="15">
        <f t="shared" ref="O390" si="1221">SQRT((M390-D390*0.5))</f>
        <v>18.331830241413428</v>
      </c>
      <c r="P390" s="58">
        <f t="shared" ref="P390" si="1222">(SQRT(M390-D390*0.5+N390)-O390)/O390*100</f>
        <v>0.8590053979614829</v>
      </c>
      <c r="Q390" s="101">
        <v>485.1</v>
      </c>
      <c r="R390" s="101">
        <v>415.6</v>
      </c>
      <c r="S390" s="15">
        <f t="shared" ref="S390" si="1223">AVERAGE(Q390:R390)</f>
        <v>450.35</v>
      </c>
      <c r="T390" s="15">
        <f t="shared" ref="T390" si="1224">STDEV(Q390:R390)</f>
        <v>49.143921292465052</v>
      </c>
      <c r="U390" s="15">
        <f t="shared" ref="U390" si="1225">SQRT((S390-D390*0.5))</f>
        <v>18.482586399094689</v>
      </c>
      <c r="V390" s="58">
        <f t="shared" ref="V390" si="1226">(SQRT(S390-D390*0.5+T390)-U390)/U390*100</f>
        <v>6.9514568096206011</v>
      </c>
      <c r="W390" s="101">
        <v>458.5</v>
      </c>
      <c r="X390" s="101">
        <v>462.6</v>
      </c>
      <c r="Y390" s="15">
        <f t="shared" ref="Y390" si="1227">AVERAGE(W390:X390)</f>
        <v>460.55</v>
      </c>
      <c r="Z390" s="15">
        <f t="shared" ref="Z390" si="1228">STDEV(W390:X390)</f>
        <v>2.8991378028648609</v>
      </c>
      <c r="AA390" s="15">
        <f t="shared" ref="AA390" si="1229">SQRT((Y390-D390*0.5))</f>
        <v>18.756492209365803</v>
      </c>
      <c r="AB390" s="58">
        <f t="shared" ref="AB390" si="1230">(SQRT(Y390-D390*0.5+Z390)-AA390)/AA390*100</f>
        <v>0.41119104488350672</v>
      </c>
      <c r="AG390" s="92" t="str">
        <f t="shared" ref="AG390" si="1231">B390</f>
        <v>RUNX2-1</v>
      </c>
      <c r="AH390" s="84">
        <v>100</v>
      </c>
      <c r="AI390" s="23">
        <f t="shared" ref="AI390" si="1232">(O390/I390)*100</f>
        <v>98.275137934159659</v>
      </c>
      <c r="AJ390" s="23">
        <f t="shared" ref="AJ390" si="1233">(U390/I390)*100</f>
        <v>99.083326859948428</v>
      </c>
      <c r="AK390" s="23">
        <f t="shared" ref="AK390" si="1234">(AA390/I390)*100</f>
        <v>100.55170895441876</v>
      </c>
      <c r="AL390" s="23">
        <v>0</v>
      </c>
      <c r="AM390" s="23">
        <f t="shared" ref="AM390" si="1235">(J390+P390)/2</f>
        <v>0.90480423362868967</v>
      </c>
      <c r="AN390" s="23">
        <f t="shared" ref="AN390" si="1236">(J390+V390)/2</f>
        <v>3.9510299394582487</v>
      </c>
      <c r="AO390" s="23">
        <f t="shared" ref="AO390" si="1237">(J390+AB390)/2</f>
        <v>0.6808970570897015</v>
      </c>
    </row>
    <row r="391" spans="1:51" x14ac:dyDescent="0.45">
      <c r="B391" s="3" t="s">
        <v>226</v>
      </c>
      <c r="C391" s="14">
        <f t="shared" si="1118"/>
        <v>87.62</v>
      </c>
      <c r="D391" s="81">
        <f t="shared" si="1122"/>
        <v>105.14400000000001</v>
      </c>
      <c r="E391" s="101">
        <v>204.6</v>
      </c>
      <c r="F391" s="101">
        <v>207.1</v>
      </c>
      <c r="G391" s="15">
        <f t="shared" si="804"/>
        <v>205.85</v>
      </c>
      <c r="H391" s="15">
        <f t="shared" si="805"/>
        <v>1.7677669529663689</v>
      </c>
      <c r="I391" s="15">
        <f t="shared" si="785"/>
        <v>12.380549260836531</v>
      </c>
      <c r="J391" s="58">
        <f t="shared" si="786"/>
        <v>0.57500071325267033</v>
      </c>
      <c r="K391" s="101">
        <v>221.7</v>
      </c>
      <c r="L391" s="101">
        <v>202.7</v>
      </c>
      <c r="M391" s="15">
        <f t="shared" si="806"/>
        <v>212.2</v>
      </c>
      <c r="N391" s="15">
        <f t="shared" si="807"/>
        <v>13.435028842544403</v>
      </c>
      <c r="O391" s="15">
        <f t="shared" si="787"/>
        <v>12.634397492559746</v>
      </c>
      <c r="P391" s="58">
        <f t="shared" si="788"/>
        <v>4.1232256987415328</v>
      </c>
      <c r="Q391" s="101">
        <v>225.6</v>
      </c>
      <c r="R391" s="101">
        <v>225.5</v>
      </c>
      <c r="S391" s="15">
        <f t="shared" si="808"/>
        <v>225.55</v>
      </c>
      <c r="T391" s="15">
        <f t="shared" si="809"/>
        <v>7.0710678118650741E-2</v>
      </c>
      <c r="U391" s="15">
        <f t="shared" si="789"/>
        <v>13.152110096862785</v>
      </c>
      <c r="V391" s="58">
        <f t="shared" si="790"/>
        <v>2.043712299910121E-2</v>
      </c>
      <c r="W391" s="101">
        <v>227.3</v>
      </c>
      <c r="X391" s="101">
        <v>237.9</v>
      </c>
      <c r="Y391" s="15">
        <f t="shared" si="841"/>
        <v>232.60000000000002</v>
      </c>
      <c r="Z391" s="15">
        <f t="shared" si="842"/>
        <v>7.4953318805773996</v>
      </c>
      <c r="AA391" s="15">
        <f t="shared" si="793"/>
        <v>13.417451322810901</v>
      </c>
      <c r="AB391" s="58">
        <f t="shared" si="794"/>
        <v>2.0604848229723247</v>
      </c>
      <c r="AG391" s="92" t="str">
        <f t="shared" si="1186"/>
        <v>osterix</v>
      </c>
      <c r="AH391" s="84">
        <v>100</v>
      </c>
      <c r="AI391" s="23">
        <f t="shared" si="795"/>
        <v>102.05037940058293</v>
      </c>
      <c r="AJ391" s="23">
        <f t="shared" si="796"/>
        <v>106.23204043512784</v>
      </c>
      <c r="AK391" s="23">
        <f t="shared" si="797"/>
        <v>108.37525088854021</v>
      </c>
      <c r="AL391" s="23">
        <v>0</v>
      </c>
      <c r="AM391" s="23">
        <f t="shared" si="1187"/>
        <v>2.3491132059971016</v>
      </c>
      <c r="AN391" s="23">
        <f t="shared" si="799"/>
        <v>0.29771891812588575</v>
      </c>
      <c r="AO391" s="23">
        <f t="shared" si="800"/>
        <v>1.3177427681124976</v>
      </c>
    </row>
    <row r="392" spans="1:51" x14ac:dyDescent="0.45">
      <c r="B392" s="5" t="s">
        <v>127</v>
      </c>
      <c r="C392" s="14">
        <f t="shared" si="1118"/>
        <v>119.58249999999998</v>
      </c>
      <c r="D392" s="81">
        <f t="shared" si="1122"/>
        <v>143.49899999999997</v>
      </c>
      <c r="E392" s="58">
        <f>AVERAGE(E393:E394)</f>
        <v>280.95000000000005</v>
      </c>
      <c r="F392" s="58">
        <f t="shared" ref="F392:AO392" si="1238">AVERAGE(F393:F394)</f>
        <v>282.35000000000002</v>
      </c>
      <c r="G392" s="58">
        <f t="shared" si="1238"/>
        <v>281.64999999999998</v>
      </c>
      <c r="H392" s="58">
        <f t="shared" si="1238"/>
        <v>0.98994949366116036</v>
      </c>
      <c r="I392" s="58">
        <f t="shared" si="1238"/>
        <v>13.905233817851315</v>
      </c>
      <c r="J392" s="58">
        <f t="shared" si="1238"/>
        <v>0.31891641721179315</v>
      </c>
      <c r="K392" s="58">
        <f t="shared" si="1238"/>
        <v>283.85000000000002</v>
      </c>
      <c r="L392" s="58">
        <f t="shared" si="1238"/>
        <v>287.05</v>
      </c>
      <c r="M392" s="58">
        <f t="shared" si="1238"/>
        <v>285.45</v>
      </c>
      <c r="N392" s="58">
        <f t="shared" si="1238"/>
        <v>3.8183766184073709</v>
      </c>
      <c r="O392" s="58">
        <f t="shared" si="1238"/>
        <v>14.041840415869821</v>
      </c>
      <c r="P392" s="58">
        <f t="shared" si="1238"/>
        <v>0.85078216329857015</v>
      </c>
      <c r="Q392" s="58">
        <f t="shared" si="1238"/>
        <v>335.05</v>
      </c>
      <c r="R392" s="58">
        <f t="shared" si="1238"/>
        <v>326.35000000000002</v>
      </c>
      <c r="S392" s="58">
        <f t="shared" si="1238"/>
        <v>330.7</v>
      </c>
      <c r="T392" s="58">
        <f t="shared" si="1238"/>
        <v>6.7882250993908722</v>
      </c>
      <c r="U392" s="58">
        <f t="shared" si="1238"/>
        <v>15.414041777931356</v>
      </c>
      <c r="V392" s="58">
        <f t="shared" si="1238"/>
        <v>2.7438044651544375</v>
      </c>
      <c r="W392" s="58">
        <f t="shared" si="1238"/>
        <v>288.25</v>
      </c>
      <c r="X392" s="58">
        <f t="shared" si="1238"/>
        <v>307.79999999999995</v>
      </c>
      <c r="Y392" s="58">
        <f t="shared" si="1238"/>
        <v>298.02499999999998</v>
      </c>
      <c r="Z392" s="58">
        <f t="shared" si="1238"/>
        <v>13.823937572196993</v>
      </c>
      <c r="AA392" s="58">
        <f t="shared" si="1238"/>
        <v>14.400130683380876</v>
      </c>
      <c r="AB392" s="58">
        <f t="shared" si="1238"/>
        <v>2.5537671009022329</v>
      </c>
      <c r="AC392" s="101" t="e">
        <f t="shared" si="1238"/>
        <v>#DIV/0!</v>
      </c>
      <c r="AD392" s="25" t="e">
        <f t="shared" si="1238"/>
        <v>#DIV/0!</v>
      </c>
      <c r="AE392" s="25" t="e">
        <f t="shared" si="1238"/>
        <v>#DIV/0!</v>
      </c>
      <c r="AF392" s="110"/>
      <c r="AG392" s="93" t="str">
        <f t="shared" si="1186"/>
        <v>ALP</v>
      </c>
      <c r="AH392" s="89">
        <f t="shared" si="1238"/>
        <v>100</v>
      </c>
      <c r="AI392" s="58">
        <f t="shared" si="1238"/>
        <v>101.07936227936048</v>
      </c>
      <c r="AJ392" s="58">
        <f t="shared" si="1238"/>
        <v>110.5917367791906</v>
      </c>
      <c r="AK392" s="58">
        <f t="shared" si="1238"/>
        <v>103.24517654189125</v>
      </c>
      <c r="AL392" s="58">
        <f t="shared" si="1238"/>
        <v>0</v>
      </c>
      <c r="AM392" s="58">
        <f t="shared" si="1238"/>
        <v>0.58484929025518162</v>
      </c>
      <c r="AN392" s="58">
        <f t="shared" si="1238"/>
        <v>1.5313604411831152</v>
      </c>
      <c r="AO392" s="58">
        <f t="shared" si="1238"/>
        <v>1.4363417590570129</v>
      </c>
    </row>
    <row r="393" spans="1:51" x14ac:dyDescent="0.45">
      <c r="B393" s="3" t="s">
        <v>127</v>
      </c>
      <c r="C393" s="14">
        <f t="shared" si="1118"/>
        <v>54.45</v>
      </c>
      <c r="D393" s="81">
        <f t="shared" si="1122"/>
        <v>65.34</v>
      </c>
      <c r="E393" s="101">
        <v>128.80000000000001</v>
      </c>
      <c r="F393" s="101">
        <v>130.1</v>
      </c>
      <c r="G393" s="15">
        <f t="shared" si="804"/>
        <v>129.44999999999999</v>
      </c>
      <c r="H393" s="15">
        <f t="shared" si="805"/>
        <v>0.91923881554249964</v>
      </c>
      <c r="I393" s="15">
        <f t="shared" si="785"/>
        <v>9.837682653958705</v>
      </c>
      <c r="J393" s="58">
        <f t="shared" si="786"/>
        <v>0.47378917907232049</v>
      </c>
      <c r="K393" s="101">
        <v>133.30000000000001</v>
      </c>
      <c r="L393" s="101">
        <v>131.1</v>
      </c>
      <c r="M393" s="15">
        <f t="shared" si="806"/>
        <v>132.19999999999999</v>
      </c>
      <c r="N393" s="15">
        <f t="shared" si="807"/>
        <v>1.5556349186104166</v>
      </c>
      <c r="O393" s="15">
        <f t="shared" si="787"/>
        <v>9.976472322419383</v>
      </c>
      <c r="P393" s="58">
        <f t="shared" si="788"/>
        <v>0.77846046104127431</v>
      </c>
      <c r="Q393" s="101">
        <v>158.30000000000001</v>
      </c>
      <c r="R393" s="101">
        <v>140</v>
      </c>
      <c r="S393" s="15">
        <f t="shared" si="808"/>
        <v>149.15</v>
      </c>
      <c r="T393" s="15">
        <f t="shared" si="809"/>
        <v>12.940054095713828</v>
      </c>
      <c r="U393" s="15">
        <f t="shared" si="789"/>
        <v>10.792590050585634</v>
      </c>
      <c r="V393" s="58">
        <f t="shared" si="790"/>
        <v>5.4083724088202114</v>
      </c>
      <c r="W393" s="101">
        <v>131.19999999999999</v>
      </c>
      <c r="X393" s="101">
        <v>136.19999999999999</v>
      </c>
      <c r="Y393" s="15">
        <f t="shared" si="841"/>
        <v>133.69999999999999</v>
      </c>
      <c r="Z393" s="15">
        <f t="shared" si="842"/>
        <v>3.5355339059327378</v>
      </c>
      <c r="AA393" s="15">
        <f t="shared" si="793"/>
        <v>10.051368066089312</v>
      </c>
      <c r="AB393" s="58">
        <f t="shared" si="794"/>
        <v>1.7346986860959857</v>
      </c>
      <c r="AG393" s="92" t="str">
        <f t="shared" si="1186"/>
        <v>ALP</v>
      </c>
      <c r="AH393" s="84">
        <v>100</v>
      </c>
      <c r="AI393" s="23">
        <f t="shared" si="795"/>
        <v>101.41079635664836</v>
      </c>
      <c r="AJ393" s="23">
        <f t="shared" si="796"/>
        <v>109.70662939856749</v>
      </c>
      <c r="AK393" s="23">
        <f t="shared" si="797"/>
        <v>102.17211125472339</v>
      </c>
      <c r="AL393" s="23">
        <v>0</v>
      </c>
      <c r="AM393" s="23">
        <f t="shared" ref="AM393:AM413" si="1239">(J393+P393)/2</f>
        <v>0.62612482005679737</v>
      </c>
      <c r="AN393" s="23">
        <f t="shared" si="799"/>
        <v>2.941080793946266</v>
      </c>
      <c r="AO393" s="23">
        <f t="shared" si="800"/>
        <v>1.1042439325841531</v>
      </c>
    </row>
    <row r="394" spans="1:51" x14ac:dyDescent="0.45">
      <c r="B394" s="3" t="s">
        <v>360</v>
      </c>
      <c r="C394" s="14">
        <f t="shared" ref="C394" si="1240">(G394+M394+S394+Y394)/4*0.4</f>
        <v>184.71500000000003</v>
      </c>
      <c r="D394" s="81">
        <f t="shared" si="1122"/>
        <v>221.65800000000004</v>
      </c>
      <c r="E394" s="101">
        <v>433.1</v>
      </c>
      <c r="F394" s="101">
        <v>434.6</v>
      </c>
      <c r="G394" s="15">
        <f t="shared" ref="G394" si="1241">AVERAGE(E394:F394)</f>
        <v>433.85</v>
      </c>
      <c r="H394" s="15">
        <f t="shared" ref="H394" si="1242">STDEV(E394:F394)</f>
        <v>1.0606601717798212</v>
      </c>
      <c r="I394" s="15">
        <f t="shared" ref="I394" si="1243">SQRT((G394-D394*0.5))</f>
        <v>17.972784981743924</v>
      </c>
      <c r="J394" s="58">
        <f t="shared" ref="J394" si="1244">(SQRT(G394-D394*0.5+H394)-I394)/I394*100</f>
        <v>0.1640436553512658</v>
      </c>
      <c r="K394" s="101">
        <v>434.4</v>
      </c>
      <c r="L394" s="101">
        <v>443</v>
      </c>
      <c r="M394" s="15">
        <f t="shared" ref="M394" si="1245">AVERAGE(K394:L394)</f>
        <v>438.7</v>
      </c>
      <c r="N394" s="15">
        <f t="shared" ref="N394" si="1246">STDEV(K394:L394)</f>
        <v>6.0811183182043251</v>
      </c>
      <c r="O394" s="15">
        <f t="shared" ref="O394" si="1247">SQRT((M394-D394*0.5))</f>
        <v>18.107208509320259</v>
      </c>
      <c r="P394" s="58">
        <f t="shared" ref="P394" si="1248">(SQRT(M394-D394*0.5+N394)-O394)/O394*100</f>
        <v>0.92310386555586599</v>
      </c>
      <c r="Q394" s="101">
        <v>511.8</v>
      </c>
      <c r="R394" s="101">
        <v>512.70000000000005</v>
      </c>
      <c r="S394" s="15">
        <f t="shared" ref="S394" si="1249">AVERAGE(Q394:R394)</f>
        <v>512.25</v>
      </c>
      <c r="T394" s="15">
        <f t="shared" ref="T394" si="1250">STDEV(Q394:R394)</f>
        <v>0.63639610306791683</v>
      </c>
      <c r="U394" s="15">
        <f t="shared" ref="U394" si="1251">SQRT((S394-D394*0.5))</f>
        <v>20.035493505277078</v>
      </c>
      <c r="V394" s="58">
        <f t="shared" ref="V394" si="1252">(SQRT(S394-D394*0.5+T394)-U394)/U394*100</f>
        <v>7.9236521488663461E-2</v>
      </c>
      <c r="W394" s="101">
        <v>445.3</v>
      </c>
      <c r="X394" s="101">
        <v>479.4</v>
      </c>
      <c r="Y394" s="15">
        <f t="shared" ref="Y394" si="1253">AVERAGE(W394:X394)</f>
        <v>462.35</v>
      </c>
      <c r="Z394" s="15">
        <f t="shared" ref="Z394" si="1254">STDEV(W394:X394)</f>
        <v>24.112341238461248</v>
      </c>
      <c r="AA394" s="15">
        <f t="shared" ref="AA394" si="1255">SQRT((Y394-D394*0.5))</f>
        <v>18.748893300672442</v>
      </c>
      <c r="AB394" s="58">
        <f t="shared" ref="AB394" si="1256">(SQRT(Y394-D394*0.5+Z394)-AA394)/AA394*100</f>
        <v>3.3728355157084797</v>
      </c>
      <c r="AG394" s="92" t="str">
        <f t="shared" ref="AG394" si="1257">B394</f>
        <v>ALP-1</v>
      </c>
      <c r="AH394" s="84">
        <v>100</v>
      </c>
      <c r="AI394" s="23">
        <f t="shared" ref="AI394" si="1258">(O394/I394)*100</f>
        <v>100.74792820207261</v>
      </c>
      <c r="AJ394" s="23">
        <f t="shared" ref="AJ394" si="1259">(U394/I394)*100</f>
        <v>111.47684415981371</v>
      </c>
      <c r="AK394" s="23">
        <f t="shared" ref="AK394" si="1260">(AA394/I394)*100</f>
        <v>104.3182418290591</v>
      </c>
      <c r="AL394" s="23">
        <v>0</v>
      </c>
      <c r="AM394" s="23">
        <f t="shared" ref="AM394" si="1261">(J394+P394)/2</f>
        <v>0.54357376045356587</v>
      </c>
      <c r="AN394" s="23">
        <f t="shared" ref="AN394" si="1262">(J394+V394)/2</f>
        <v>0.12164008841996463</v>
      </c>
      <c r="AO394" s="23">
        <f t="shared" ref="AO394" si="1263">(J394+AB394)/2</f>
        <v>1.7684395855298727</v>
      </c>
    </row>
    <row r="395" spans="1:51" s="5" customFormat="1" x14ac:dyDescent="0.45">
      <c r="A395" s="50"/>
      <c r="B395" s="5" t="str">
        <f t="shared" ref="B395:AC395" si="1264">B302</f>
        <v>cathepsin K</v>
      </c>
      <c r="C395" s="14">
        <f t="shared" si="1118"/>
        <v>106.76500000000001</v>
      </c>
      <c r="D395" s="81">
        <f t="shared" si="1122"/>
        <v>128.11800000000002</v>
      </c>
      <c r="E395" s="52">
        <f t="shared" si="1264"/>
        <v>249</v>
      </c>
      <c r="F395" s="52">
        <f t="shared" si="1264"/>
        <v>261.60000000000002</v>
      </c>
      <c r="G395" s="52">
        <f t="shared" si="1264"/>
        <v>255.3</v>
      </c>
      <c r="H395" s="52">
        <f t="shared" si="1264"/>
        <v>8.909545442950515</v>
      </c>
      <c r="I395" s="52">
        <f t="shared" si="1264"/>
        <v>13.828991286424328</v>
      </c>
      <c r="J395" s="52">
        <f t="shared" si="1264"/>
        <v>2.3028861227334758</v>
      </c>
      <c r="K395" s="52">
        <f t="shared" si="1264"/>
        <v>258</v>
      </c>
      <c r="L395" s="52">
        <f t="shared" si="1264"/>
        <v>280.60000000000002</v>
      </c>
      <c r="M395" s="52">
        <f t="shared" si="1264"/>
        <v>269.3</v>
      </c>
      <c r="N395" s="52">
        <f t="shared" si="1264"/>
        <v>15.98061325481599</v>
      </c>
      <c r="O395" s="52">
        <f t="shared" si="1264"/>
        <v>14.326234676285321</v>
      </c>
      <c r="P395" s="52">
        <f t="shared" si="1264"/>
        <v>3.8201654245878647</v>
      </c>
      <c r="Q395" s="52">
        <f t="shared" si="1264"/>
        <v>297.2</v>
      </c>
      <c r="R395" s="52">
        <f t="shared" si="1264"/>
        <v>261</v>
      </c>
      <c r="S395" s="52">
        <f t="shared" si="1264"/>
        <v>279.10000000000002</v>
      </c>
      <c r="T395" s="52">
        <f t="shared" si="1264"/>
        <v>25.597265478953013</v>
      </c>
      <c r="U395" s="52">
        <f t="shared" si="1264"/>
        <v>14.664276320364397</v>
      </c>
      <c r="V395" s="52">
        <f t="shared" si="1264"/>
        <v>5.7844198909156272</v>
      </c>
      <c r="W395" s="52">
        <f t="shared" si="1264"/>
        <v>286.3</v>
      </c>
      <c r="X395" s="52">
        <f t="shared" si="1264"/>
        <v>241.6</v>
      </c>
      <c r="Y395" s="52">
        <f t="shared" si="1264"/>
        <v>263.95</v>
      </c>
      <c r="Z395" s="52">
        <f t="shared" si="1264"/>
        <v>31.607673119038687</v>
      </c>
      <c r="AA395" s="52">
        <f t="shared" si="1264"/>
        <v>14.138281366559372</v>
      </c>
      <c r="AB395" s="52">
        <f t="shared" si="1264"/>
        <v>7.6161950391940501</v>
      </c>
      <c r="AC395" s="52">
        <f t="shared" si="1264"/>
        <v>0</v>
      </c>
      <c r="AF395" s="94"/>
      <c r="AG395" s="94" t="str">
        <f t="shared" ref="AG395:AO395" si="1265">AG302</f>
        <v>cathepsin K</v>
      </c>
      <c r="AH395" s="87">
        <f t="shared" si="1265"/>
        <v>100</v>
      </c>
      <c r="AI395" s="52">
        <f t="shared" si="1265"/>
        <v>103.59565914506814</v>
      </c>
      <c r="AJ395" s="52">
        <f t="shared" si="1265"/>
        <v>106.04010094908406</v>
      </c>
      <c r="AK395" s="52">
        <f t="shared" si="1265"/>
        <v>102.23653391436198</v>
      </c>
      <c r="AL395" s="52">
        <f t="shared" si="1265"/>
        <v>0</v>
      </c>
      <c r="AM395" s="52">
        <f t="shared" si="1265"/>
        <v>3.0615257736606702</v>
      </c>
      <c r="AN395" s="52">
        <f t="shared" si="1265"/>
        <v>4.0436530068245515</v>
      </c>
      <c r="AO395" s="52">
        <f t="shared" si="1265"/>
        <v>4.9595405809637629</v>
      </c>
      <c r="AQ395" s="47"/>
      <c r="AR395" s="52"/>
      <c r="AS395" s="52"/>
      <c r="AT395" s="52"/>
      <c r="AU395" s="52"/>
      <c r="AV395" s="52"/>
      <c r="AW395" s="52"/>
      <c r="AX395" s="52"/>
      <c r="AY395" s="52"/>
    </row>
    <row r="396" spans="1:51" s="5" customFormat="1" x14ac:dyDescent="0.45">
      <c r="A396" s="50"/>
      <c r="B396" s="5" t="str">
        <f t="shared" ref="B396:AO396" si="1266">B239</f>
        <v>HSP-90</v>
      </c>
      <c r="C396" s="14">
        <f t="shared" si="1118"/>
        <v>77.795000000000016</v>
      </c>
      <c r="D396" s="81">
        <f t="shared" si="1122"/>
        <v>93.354000000000013</v>
      </c>
      <c r="E396" s="52">
        <f t="shared" si="1266"/>
        <v>193.8</v>
      </c>
      <c r="F396" s="52">
        <f t="shared" si="1266"/>
        <v>182.9</v>
      </c>
      <c r="G396" s="52">
        <f t="shared" si="1266"/>
        <v>188.35000000000002</v>
      </c>
      <c r="H396" s="52">
        <f t="shared" si="1266"/>
        <v>7.7074639149333715</v>
      </c>
      <c r="I396" s="52">
        <f t="shared" si="1266"/>
        <v>11.902646764480579</v>
      </c>
      <c r="J396" s="52">
        <f t="shared" si="1266"/>
        <v>2.6841368221969626</v>
      </c>
      <c r="K396" s="52">
        <f t="shared" si="1266"/>
        <v>182.3</v>
      </c>
      <c r="L396" s="52">
        <f t="shared" si="1266"/>
        <v>203.1</v>
      </c>
      <c r="M396" s="52">
        <f t="shared" si="1266"/>
        <v>192.7</v>
      </c>
      <c r="N396" s="52">
        <f t="shared" si="1266"/>
        <v>14.707821048680177</v>
      </c>
      <c r="O396" s="52">
        <f t="shared" si="1266"/>
        <v>12.083997682886238</v>
      </c>
      <c r="P396" s="52">
        <f t="shared" si="1266"/>
        <v>4.9153293408218826</v>
      </c>
      <c r="Q396" s="52">
        <f t="shared" si="1266"/>
        <v>205.2</v>
      </c>
      <c r="R396" s="52">
        <f t="shared" si="1266"/>
        <v>188.6</v>
      </c>
      <c r="S396" s="52">
        <f t="shared" si="1266"/>
        <v>196.89999999999998</v>
      </c>
      <c r="T396" s="52">
        <f t="shared" si="1266"/>
        <v>11.737972567696685</v>
      </c>
      <c r="U396" s="52">
        <f t="shared" si="1266"/>
        <v>12.25654926967619</v>
      </c>
      <c r="V396" s="52">
        <f t="shared" si="1266"/>
        <v>3.8333755012137449</v>
      </c>
      <c r="W396" s="52">
        <f t="shared" si="1266"/>
        <v>192.2</v>
      </c>
      <c r="X396" s="52">
        <f t="shared" si="1266"/>
        <v>207.8</v>
      </c>
      <c r="Y396" s="52">
        <f t="shared" si="1266"/>
        <v>200</v>
      </c>
      <c r="Z396" s="52">
        <f t="shared" si="1266"/>
        <v>11.030865786510157</v>
      </c>
      <c r="AA396" s="52">
        <f t="shared" si="1266"/>
        <v>12.382366494333786</v>
      </c>
      <c r="AB396" s="52">
        <f t="shared" si="1266"/>
        <v>3.5347901687424086</v>
      </c>
      <c r="AC396" s="52">
        <f t="shared" si="1266"/>
        <v>0</v>
      </c>
      <c r="AD396" s="5">
        <f t="shared" si="1266"/>
        <v>0</v>
      </c>
      <c r="AE396" s="5">
        <f t="shared" si="1266"/>
        <v>0</v>
      </c>
      <c r="AF396" s="94"/>
      <c r="AG396" s="5" t="str">
        <f t="shared" si="1266"/>
        <v>HSP-90</v>
      </c>
      <c r="AH396" s="87">
        <f t="shared" si="1266"/>
        <v>100</v>
      </c>
      <c r="AI396" s="52">
        <f t="shared" si="1266"/>
        <v>101.52361841860954</v>
      </c>
      <c r="AJ396" s="52">
        <f t="shared" si="1266"/>
        <v>102.97330931681275</v>
      </c>
      <c r="AK396" s="52">
        <f t="shared" si="1266"/>
        <v>104.03036181233882</v>
      </c>
      <c r="AL396" s="52">
        <f t="shared" si="1266"/>
        <v>0</v>
      </c>
      <c r="AM396" s="52">
        <f t="shared" si="1266"/>
        <v>3.7997330815094226</v>
      </c>
      <c r="AN396" s="52">
        <f t="shared" si="1266"/>
        <v>3.258756161705354</v>
      </c>
      <c r="AO396" s="52">
        <f t="shared" si="1266"/>
        <v>3.1094634954696856</v>
      </c>
      <c r="AQ396" s="47"/>
      <c r="AR396" s="52"/>
      <c r="AS396" s="52"/>
      <c r="AT396" s="52"/>
      <c r="AU396" s="52"/>
      <c r="AV396" s="52"/>
      <c r="AW396" s="52"/>
      <c r="AX396" s="52"/>
      <c r="AY396" s="52"/>
    </row>
    <row r="397" spans="1:51" s="5" customFormat="1" x14ac:dyDescent="0.45">
      <c r="A397" s="50"/>
      <c r="C397" s="14">
        <f t="shared" si="1118"/>
        <v>0</v>
      </c>
      <c r="D397" s="81">
        <f t="shared" si="1122"/>
        <v>0</v>
      </c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  <c r="AC397" s="52"/>
      <c r="AF397" s="94"/>
      <c r="AG397" s="94"/>
      <c r="AH397" s="87"/>
      <c r="AI397" s="52"/>
      <c r="AJ397" s="52"/>
      <c r="AK397" s="52"/>
      <c r="AL397" s="52"/>
      <c r="AM397" s="52"/>
      <c r="AN397" s="52"/>
      <c r="AO397" s="52"/>
      <c r="AQ397" s="47"/>
      <c r="AR397" s="52"/>
      <c r="AS397" s="52"/>
      <c r="AT397" s="52"/>
      <c r="AU397" s="52"/>
      <c r="AV397" s="52"/>
      <c r="AW397" s="52"/>
      <c r="AX397" s="52"/>
      <c r="AY397" s="52"/>
    </row>
    <row r="398" spans="1:51" x14ac:dyDescent="0.45">
      <c r="A398" s="49" t="s">
        <v>159</v>
      </c>
      <c r="B398" s="3"/>
      <c r="C398" s="14" t="e">
        <f t="shared" si="1118"/>
        <v>#DIV/0!</v>
      </c>
      <c r="D398" s="81" t="e">
        <f t="shared" si="1122"/>
        <v>#DIV/0!</v>
      </c>
      <c r="E398" s="101"/>
      <c r="F398" s="101"/>
      <c r="G398" s="15" t="e">
        <f t="shared" si="804"/>
        <v>#DIV/0!</v>
      </c>
      <c r="H398" s="15" t="e">
        <f t="shared" si="805"/>
        <v>#DIV/0!</v>
      </c>
      <c r="I398" s="15" t="e">
        <f t="shared" si="785"/>
        <v>#DIV/0!</v>
      </c>
      <c r="J398" s="58" t="e">
        <f t="shared" si="786"/>
        <v>#DIV/0!</v>
      </c>
      <c r="K398" s="101"/>
      <c r="L398" s="101"/>
      <c r="M398" s="15" t="e">
        <f t="shared" si="806"/>
        <v>#DIV/0!</v>
      </c>
      <c r="N398" s="15" t="e">
        <f t="shared" si="807"/>
        <v>#DIV/0!</v>
      </c>
      <c r="O398" s="15" t="e">
        <f t="shared" si="787"/>
        <v>#DIV/0!</v>
      </c>
      <c r="P398" s="58" t="e">
        <f t="shared" si="788"/>
        <v>#DIV/0!</v>
      </c>
      <c r="Q398" s="101"/>
      <c r="R398" s="101"/>
      <c r="S398" s="15" t="e">
        <f t="shared" si="808"/>
        <v>#DIV/0!</v>
      </c>
      <c r="T398" s="15" t="e">
        <f t="shared" si="809"/>
        <v>#DIV/0!</v>
      </c>
      <c r="U398" s="15" t="e">
        <f t="shared" si="789"/>
        <v>#DIV/0!</v>
      </c>
      <c r="V398" s="58" t="e">
        <f t="shared" si="790"/>
        <v>#DIV/0!</v>
      </c>
      <c r="W398" s="101"/>
      <c r="X398" s="101"/>
      <c r="Y398" s="15" t="e">
        <f t="shared" si="841"/>
        <v>#DIV/0!</v>
      </c>
      <c r="Z398" s="15" t="e">
        <f t="shared" si="842"/>
        <v>#DIV/0!</v>
      </c>
      <c r="AA398" s="15" t="e">
        <f t="shared" si="793"/>
        <v>#DIV/0!</v>
      </c>
      <c r="AB398" s="58" t="e">
        <f t="shared" si="794"/>
        <v>#DIV/0!</v>
      </c>
      <c r="AG398" s="92">
        <f>B398</f>
        <v>0</v>
      </c>
      <c r="AH398" s="84">
        <v>100</v>
      </c>
      <c r="AI398" s="23" t="e">
        <f t="shared" si="795"/>
        <v>#DIV/0!</v>
      </c>
      <c r="AJ398" s="23" t="e">
        <f t="shared" si="796"/>
        <v>#DIV/0!</v>
      </c>
      <c r="AK398" s="23" t="e">
        <f t="shared" si="797"/>
        <v>#DIV/0!</v>
      </c>
      <c r="AL398" s="23">
        <v>0</v>
      </c>
      <c r="AM398" s="23" t="e">
        <f t="shared" si="1239"/>
        <v>#DIV/0!</v>
      </c>
      <c r="AN398" s="23" t="e">
        <f t="shared" si="799"/>
        <v>#DIV/0!</v>
      </c>
      <c r="AO398" s="23" t="e">
        <f t="shared" si="800"/>
        <v>#DIV/0!</v>
      </c>
    </row>
    <row r="399" spans="1:51" x14ac:dyDescent="0.45">
      <c r="A399" s="1"/>
      <c r="B399" s="3" t="s">
        <v>342</v>
      </c>
      <c r="C399" s="14">
        <f t="shared" si="1118"/>
        <v>159.45000000000002</v>
      </c>
      <c r="D399" s="81">
        <f t="shared" si="1122"/>
        <v>191.34</v>
      </c>
      <c r="E399" s="101">
        <v>372.9</v>
      </c>
      <c r="F399" s="101">
        <v>401.8</v>
      </c>
      <c r="G399" s="15">
        <f t="shared" si="804"/>
        <v>387.35</v>
      </c>
      <c r="H399" s="15">
        <f t="shared" si="805"/>
        <v>20.435385976291247</v>
      </c>
      <c r="I399" s="15">
        <f t="shared" si="785"/>
        <v>17.078641632167354</v>
      </c>
      <c r="J399" s="58">
        <f t="shared" si="786"/>
        <v>3.4437517543998153</v>
      </c>
      <c r="K399" s="101"/>
      <c r="L399" s="101">
        <v>377.6</v>
      </c>
      <c r="M399" s="15">
        <f t="shared" si="806"/>
        <v>377.6</v>
      </c>
      <c r="N399" s="15" t="e">
        <f t="shared" si="807"/>
        <v>#DIV/0!</v>
      </c>
      <c r="O399" s="15">
        <f t="shared" si="787"/>
        <v>16.790771274721124</v>
      </c>
      <c r="P399" s="58" t="e">
        <f t="shared" si="788"/>
        <v>#DIV/0!</v>
      </c>
      <c r="Q399" s="101"/>
      <c r="R399" s="101">
        <v>406.9</v>
      </c>
      <c r="S399" s="15">
        <f t="shared" si="808"/>
        <v>406.9</v>
      </c>
      <c r="T399" s="15" t="e">
        <f t="shared" si="809"/>
        <v>#DIV/0!</v>
      </c>
      <c r="U399" s="15">
        <f t="shared" si="789"/>
        <v>17.641711935070244</v>
      </c>
      <c r="V399" s="58" t="e">
        <f t="shared" si="790"/>
        <v>#DIV/0!</v>
      </c>
      <c r="W399" s="101">
        <v>410.3</v>
      </c>
      <c r="X399" s="101">
        <v>435</v>
      </c>
      <c r="Y399" s="15">
        <f t="shared" si="841"/>
        <v>422.65</v>
      </c>
      <c r="Z399" s="15">
        <f t="shared" si="842"/>
        <v>17.465537495307718</v>
      </c>
      <c r="AA399" s="15">
        <f t="shared" si="793"/>
        <v>18.082588310305578</v>
      </c>
      <c r="AB399" s="58">
        <f t="shared" si="794"/>
        <v>2.6359925466295566</v>
      </c>
      <c r="AG399" s="92" t="str">
        <f>B399</f>
        <v>α-actin</v>
      </c>
      <c r="AH399" s="84">
        <v>100</v>
      </c>
      <c r="AI399" s="23">
        <f t="shared" si="795"/>
        <v>98.314442309603649</v>
      </c>
      <c r="AJ399" s="23">
        <f t="shared" si="796"/>
        <v>103.29692674060422</v>
      </c>
      <c r="AK399" s="23">
        <f t="shared" si="797"/>
        <v>105.87837545725714</v>
      </c>
      <c r="AL399" s="23">
        <v>0</v>
      </c>
      <c r="AM399" s="23" t="e">
        <f t="shared" si="1239"/>
        <v>#DIV/0!</v>
      </c>
      <c r="AN399" s="23" t="e">
        <f t="shared" si="799"/>
        <v>#DIV/0!</v>
      </c>
      <c r="AO399" s="23">
        <f t="shared" si="800"/>
        <v>3.039872150514686</v>
      </c>
    </row>
    <row r="400" spans="1:51" x14ac:dyDescent="0.45">
      <c r="B400" s="1" t="s">
        <v>516</v>
      </c>
      <c r="C400" s="14">
        <f t="shared" si="1118"/>
        <v>74.245000000000005</v>
      </c>
      <c r="D400" s="81">
        <f t="shared" si="1122"/>
        <v>89.094000000000008</v>
      </c>
      <c r="E400" s="101">
        <v>194.3</v>
      </c>
      <c r="F400" s="101">
        <v>178</v>
      </c>
      <c r="G400" s="15">
        <f t="shared" si="804"/>
        <v>186.15</v>
      </c>
      <c r="H400" s="15">
        <f t="shared" si="805"/>
        <v>11.525840533340734</v>
      </c>
      <c r="I400" s="15">
        <f t="shared" si="785"/>
        <v>11.89970587871818</v>
      </c>
      <c r="J400" s="58">
        <f t="shared" si="786"/>
        <v>3.990165613283204</v>
      </c>
      <c r="K400" s="101">
        <v>199.7</v>
      </c>
      <c r="L400" s="101">
        <v>180.4</v>
      </c>
      <c r="M400" s="15">
        <f t="shared" si="806"/>
        <v>190.05</v>
      </c>
      <c r="N400" s="15">
        <f t="shared" si="807"/>
        <v>13.647160876900355</v>
      </c>
      <c r="O400" s="15">
        <f t="shared" si="787"/>
        <v>12.06246243517467</v>
      </c>
      <c r="P400" s="58">
        <f t="shared" si="788"/>
        <v>4.5845584319286017</v>
      </c>
      <c r="Q400" s="101">
        <v>188.3</v>
      </c>
      <c r="R400" s="101">
        <v>182</v>
      </c>
      <c r="S400" s="15">
        <f t="shared" si="808"/>
        <v>185.15</v>
      </c>
      <c r="T400" s="15">
        <f t="shared" si="809"/>
        <v>4.4547727214752575</v>
      </c>
      <c r="U400" s="15">
        <f t="shared" si="789"/>
        <v>11.857613587902078</v>
      </c>
      <c r="V400" s="58">
        <f t="shared" si="790"/>
        <v>1.571814027305682</v>
      </c>
      <c r="W400" s="101">
        <v>183.9</v>
      </c>
      <c r="X400" s="101">
        <v>178.3</v>
      </c>
      <c r="Y400" s="15">
        <f t="shared" si="841"/>
        <v>181.10000000000002</v>
      </c>
      <c r="Z400" s="15">
        <f t="shared" si="842"/>
        <v>3.9597979746446619</v>
      </c>
      <c r="AA400" s="15">
        <f t="shared" si="793"/>
        <v>11.685589416028616</v>
      </c>
      <c r="AB400" s="58">
        <f t="shared" si="794"/>
        <v>1.4395509443011452</v>
      </c>
      <c r="AG400" s="92" t="str">
        <f t="shared" ref="AG400:AG404" si="1267">B400</f>
        <v>PLC-β2</v>
      </c>
      <c r="AH400" s="84">
        <v>100</v>
      </c>
      <c r="AI400" s="23">
        <f t="shared" si="795"/>
        <v>101.36773596015989</v>
      </c>
      <c r="AJ400" s="23">
        <f t="shared" si="796"/>
        <v>99.646274527747934</v>
      </c>
      <c r="AK400" s="23">
        <f t="shared" si="797"/>
        <v>98.200657521523311</v>
      </c>
      <c r="AL400" s="23">
        <v>0</v>
      </c>
      <c r="AM400" s="23">
        <f t="shared" si="1239"/>
        <v>4.2873620226059028</v>
      </c>
      <c r="AN400" s="23">
        <f t="shared" si="799"/>
        <v>2.780989820294443</v>
      </c>
      <c r="AO400" s="23">
        <f t="shared" si="800"/>
        <v>2.7148582787921747</v>
      </c>
    </row>
    <row r="401" spans="1:51" x14ac:dyDescent="0.45">
      <c r="B401" s="44" t="str">
        <f t="shared" ref="B401:AC401" si="1268">B136</f>
        <v>PI3K</v>
      </c>
      <c r="C401" s="14">
        <f t="shared" si="1118"/>
        <v>78.75500000000001</v>
      </c>
      <c r="D401" s="81">
        <f t="shared" si="1122"/>
        <v>94.506000000000014</v>
      </c>
      <c r="E401" s="58">
        <f t="shared" si="1268"/>
        <v>190</v>
      </c>
      <c r="F401" s="58">
        <f t="shared" si="1268"/>
        <v>199.1</v>
      </c>
      <c r="G401" s="58">
        <f t="shared" si="1268"/>
        <v>194.55</v>
      </c>
      <c r="H401" s="58">
        <f t="shared" si="1268"/>
        <v>6.4346717087975778</v>
      </c>
      <c r="I401" s="58">
        <f t="shared" si="1268"/>
        <v>12.136597546264769</v>
      </c>
      <c r="J401" s="58">
        <f t="shared" si="1268"/>
        <v>2.1609032540791482</v>
      </c>
      <c r="K401" s="58">
        <f t="shared" si="1268"/>
        <v>192</v>
      </c>
      <c r="L401" s="58">
        <f t="shared" si="1268"/>
        <v>227.7</v>
      </c>
      <c r="M401" s="58">
        <f t="shared" si="1268"/>
        <v>209.85</v>
      </c>
      <c r="N401" s="58">
        <f t="shared" si="1268"/>
        <v>25.243712088359739</v>
      </c>
      <c r="O401" s="58">
        <f t="shared" si="1268"/>
        <v>12.751352869401739</v>
      </c>
      <c r="P401" s="58">
        <f t="shared" si="1268"/>
        <v>7.4827077393507846</v>
      </c>
      <c r="Q401" s="58">
        <f t="shared" si="1268"/>
        <v>186.8</v>
      </c>
      <c r="R401" s="58">
        <f t="shared" si="1268"/>
        <v>200.3</v>
      </c>
      <c r="S401" s="58">
        <f t="shared" si="1268"/>
        <v>193.55</v>
      </c>
      <c r="T401" s="58">
        <f t="shared" si="1268"/>
        <v>9.5459415460183923</v>
      </c>
      <c r="U401" s="58">
        <f t="shared" si="1268"/>
        <v>12.09532967719359</v>
      </c>
      <c r="V401" s="58">
        <f t="shared" si="1268"/>
        <v>3.2109696601498294</v>
      </c>
      <c r="W401" s="58">
        <f t="shared" si="1268"/>
        <v>189.6</v>
      </c>
      <c r="X401" s="58">
        <f t="shared" si="1268"/>
        <v>189.6</v>
      </c>
      <c r="Y401" s="58">
        <f t="shared" si="1268"/>
        <v>189.6</v>
      </c>
      <c r="Z401" s="58">
        <f t="shared" si="1268"/>
        <v>0</v>
      </c>
      <c r="AA401" s="58">
        <f t="shared" si="1268"/>
        <v>11.930926200425514</v>
      </c>
      <c r="AB401" s="58">
        <f t="shared" si="1268"/>
        <v>0</v>
      </c>
      <c r="AC401" s="58">
        <f t="shared" si="1268"/>
        <v>0</v>
      </c>
      <c r="AD401" s="44"/>
      <c r="AE401" s="44">
        <f>AE136</f>
        <v>0</v>
      </c>
      <c r="AF401" s="95"/>
      <c r="AG401" s="92" t="str">
        <f t="shared" si="1267"/>
        <v>PI3K</v>
      </c>
      <c r="AH401" s="89">
        <f t="shared" ref="AH401:AO401" si="1269">AH136</f>
        <v>100</v>
      </c>
      <c r="AI401" s="58">
        <f t="shared" si="1269"/>
        <v>105.06530204032489</v>
      </c>
      <c r="AJ401" s="58">
        <f t="shared" si="1269"/>
        <v>99.659971677285455</v>
      </c>
      <c r="AK401" s="58">
        <f t="shared" si="1269"/>
        <v>98.305362396213312</v>
      </c>
      <c r="AL401" s="58">
        <f t="shared" si="1269"/>
        <v>0</v>
      </c>
      <c r="AM401" s="58">
        <f t="shared" si="1269"/>
        <v>4.8218054967149664</v>
      </c>
      <c r="AN401" s="58">
        <f t="shared" si="1269"/>
        <v>2.6859364571144888</v>
      </c>
      <c r="AO401" s="58">
        <f t="shared" si="1269"/>
        <v>1.0804516270395741</v>
      </c>
    </row>
    <row r="402" spans="1:51" s="5" customFormat="1" x14ac:dyDescent="0.45">
      <c r="A402" s="50"/>
      <c r="B402" s="5" t="s">
        <v>97</v>
      </c>
      <c r="C402" s="52">
        <f>AVERAGE(C403:C404)</f>
        <v>136.80500000000001</v>
      </c>
      <c r="D402" s="52">
        <f t="shared" ref="D402:AO402" si="1270">AVERAGE(D403:D404)</f>
        <v>164.16600000000003</v>
      </c>
      <c r="E402" s="52">
        <f t="shared" si="1270"/>
        <v>330.75</v>
      </c>
      <c r="F402" s="52">
        <f t="shared" si="1270"/>
        <v>321.54999999999995</v>
      </c>
      <c r="G402" s="52">
        <f t="shared" si="1270"/>
        <v>326.14999999999998</v>
      </c>
      <c r="H402" s="52">
        <f t="shared" si="1270"/>
        <v>6.5053823869162599</v>
      </c>
      <c r="I402" s="52">
        <f t="shared" si="1270"/>
        <v>15.524445055874677</v>
      </c>
      <c r="J402" s="52">
        <f t="shared" si="1270"/>
        <v>1.2581318566718442</v>
      </c>
      <c r="K402" s="52">
        <f t="shared" si="1270"/>
        <v>378.45000000000005</v>
      </c>
      <c r="L402" s="52">
        <f t="shared" si="1270"/>
        <v>364.25</v>
      </c>
      <c r="M402" s="52">
        <f t="shared" si="1270"/>
        <v>371.35</v>
      </c>
      <c r="N402" s="52">
        <f t="shared" si="1270"/>
        <v>10.253048327204919</v>
      </c>
      <c r="O402" s="52">
        <f t="shared" si="1270"/>
        <v>16.927654890700389</v>
      </c>
      <c r="P402" s="52">
        <f t="shared" si="1270"/>
        <v>2.1436514879335782</v>
      </c>
      <c r="Q402" s="52">
        <f t="shared" si="1270"/>
        <v>349.4</v>
      </c>
      <c r="R402" s="52">
        <f t="shared" si="1270"/>
        <v>335.5</v>
      </c>
      <c r="S402" s="52">
        <f t="shared" si="1270"/>
        <v>342.45</v>
      </c>
      <c r="T402" s="52">
        <f t="shared" si="1270"/>
        <v>12.515790027001904</v>
      </c>
      <c r="U402" s="52">
        <f t="shared" si="1270"/>
        <v>16.049905309029874</v>
      </c>
      <c r="V402" s="52">
        <f t="shared" si="1270"/>
        <v>2.8435350458127973</v>
      </c>
      <c r="W402" s="52">
        <f t="shared" si="1270"/>
        <v>336.3</v>
      </c>
      <c r="X402" s="52">
        <f t="shared" si="1270"/>
        <v>319.89999999999998</v>
      </c>
      <c r="Y402" s="52">
        <f t="shared" si="1270"/>
        <v>328.09999999999997</v>
      </c>
      <c r="Z402" s="52">
        <f t="shared" si="1270"/>
        <v>11.596551211459383</v>
      </c>
      <c r="AA402" s="52">
        <f t="shared" si="1270"/>
        <v>15.515231653034713</v>
      </c>
      <c r="AB402" s="52">
        <f t="shared" si="1270"/>
        <v>2.7985681930918758</v>
      </c>
      <c r="AC402" s="52" t="e">
        <f t="shared" si="1270"/>
        <v>#DIV/0!</v>
      </c>
      <c r="AD402" s="46" t="e">
        <f t="shared" si="1270"/>
        <v>#DIV/0!</v>
      </c>
      <c r="AE402" s="46" t="e">
        <f t="shared" si="1270"/>
        <v>#DIV/0!</v>
      </c>
      <c r="AF402" s="94"/>
      <c r="AG402" s="93" t="str">
        <f t="shared" si="1267"/>
        <v>PKC</v>
      </c>
      <c r="AH402" s="87">
        <f t="shared" si="1270"/>
        <v>100</v>
      </c>
      <c r="AI402" s="52">
        <f t="shared" si="1270"/>
        <v>109.2277981635936</v>
      </c>
      <c r="AJ402" s="52">
        <f t="shared" si="1270"/>
        <v>103.49092534721018</v>
      </c>
      <c r="AK402" s="52">
        <f t="shared" si="1270"/>
        <v>99.534098846050512</v>
      </c>
      <c r="AL402" s="52">
        <f t="shared" si="1270"/>
        <v>0</v>
      </c>
      <c r="AM402" s="52">
        <f t="shared" si="1270"/>
        <v>1.7008916723027112</v>
      </c>
      <c r="AN402" s="52">
        <f t="shared" si="1270"/>
        <v>2.0508334512423207</v>
      </c>
      <c r="AO402" s="52">
        <f t="shared" si="1270"/>
        <v>2.0283500248818602</v>
      </c>
      <c r="AQ402" s="47"/>
      <c r="AR402" s="52"/>
      <c r="AS402" s="52"/>
      <c r="AT402" s="52"/>
      <c r="AU402" s="52"/>
      <c r="AV402" s="52"/>
      <c r="AW402" s="52"/>
      <c r="AX402" s="52"/>
      <c r="AY402" s="52"/>
    </row>
    <row r="403" spans="1:51" x14ac:dyDescent="0.45">
      <c r="B403" s="2" t="s">
        <v>97</v>
      </c>
      <c r="C403" s="14">
        <f t="shared" si="1118"/>
        <v>105.89000000000001</v>
      </c>
      <c r="D403" s="81">
        <f t="shared" si="1122"/>
        <v>127.06800000000001</v>
      </c>
      <c r="E403" s="101">
        <v>255.9</v>
      </c>
      <c r="F403" s="101">
        <v>250.7</v>
      </c>
      <c r="G403" s="15">
        <f t="shared" si="804"/>
        <v>253.3</v>
      </c>
      <c r="H403" s="15">
        <f t="shared" si="805"/>
        <v>3.676955262170059</v>
      </c>
      <c r="I403" s="15">
        <f t="shared" si="785"/>
        <v>13.775558064920638</v>
      </c>
      <c r="J403" s="58">
        <f t="shared" si="786"/>
        <v>0.96416490567213187</v>
      </c>
      <c r="K403" s="101">
        <v>311.3</v>
      </c>
      <c r="L403" s="101">
        <v>282.60000000000002</v>
      </c>
      <c r="M403" s="15">
        <f t="shared" si="806"/>
        <v>296.95000000000005</v>
      </c>
      <c r="N403" s="15">
        <f t="shared" si="807"/>
        <v>20.293964620053906</v>
      </c>
      <c r="O403" s="15">
        <f t="shared" si="787"/>
        <v>15.277957978735248</v>
      </c>
      <c r="P403" s="58">
        <f t="shared" si="788"/>
        <v>4.2565744356542492</v>
      </c>
      <c r="Q403" s="101">
        <v>286.3</v>
      </c>
      <c r="R403" s="101">
        <v>254.7</v>
      </c>
      <c r="S403" s="15">
        <f t="shared" si="808"/>
        <v>270.5</v>
      </c>
      <c r="T403" s="15">
        <f t="shared" si="809"/>
        <v>22.344574285494918</v>
      </c>
      <c r="U403" s="15">
        <f t="shared" si="789"/>
        <v>14.386312939735463</v>
      </c>
      <c r="V403" s="58">
        <f t="shared" si="790"/>
        <v>5.2597993674956847</v>
      </c>
      <c r="W403" s="101">
        <v>249.4</v>
      </c>
      <c r="X403" s="101">
        <v>226.9</v>
      </c>
      <c r="Y403" s="15">
        <f t="shared" si="841"/>
        <v>238.15</v>
      </c>
      <c r="Z403" s="15">
        <f t="shared" si="842"/>
        <v>15.90990257669732</v>
      </c>
      <c r="AA403" s="15">
        <f t="shared" si="793"/>
        <v>13.214234748936466</v>
      </c>
      <c r="AB403" s="58">
        <f t="shared" si="794"/>
        <v>4.4563860378445979</v>
      </c>
      <c r="AG403" s="92" t="str">
        <f t="shared" si="1267"/>
        <v>PKC</v>
      </c>
      <c r="AH403" s="84">
        <v>100</v>
      </c>
      <c r="AI403" s="23">
        <f t="shared" si="795"/>
        <v>110.90627259334387</v>
      </c>
      <c r="AJ403" s="23">
        <f t="shared" si="796"/>
        <v>104.43361257624915</v>
      </c>
      <c r="AK403" s="23">
        <f t="shared" si="797"/>
        <v>95.925222678175359</v>
      </c>
      <c r="AL403" s="23">
        <v>0</v>
      </c>
      <c r="AM403" s="23">
        <f t="shared" si="1239"/>
        <v>2.6103696706631907</v>
      </c>
      <c r="AN403" s="23">
        <f t="shared" si="799"/>
        <v>3.1119821365839084</v>
      </c>
      <c r="AO403" s="23">
        <f t="shared" si="800"/>
        <v>2.710275471758365</v>
      </c>
    </row>
    <row r="404" spans="1:51" x14ac:dyDescent="0.45">
      <c r="B404" s="1" t="s">
        <v>367</v>
      </c>
      <c r="C404" s="14">
        <f t="shared" ref="C404" si="1271">(G404+M404+S404+Y404)/4*0.4</f>
        <v>167.72000000000003</v>
      </c>
      <c r="D404" s="81">
        <f t="shared" ref="D404" si="1272">C404*1.2</f>
        <v>201.26400000000004</v>
      </c>
      <c r="E404" s="101">
        <v>405.6</v>
      </c>
      <c r="F404" s="101">
        <v>392.4</v>
      </c>
      <c r="G404" s="15">
        <f t="shared" ref="G404" si="1273">AVERAGE(E404:F404)</f>
        <v>399</v>
      </c>
      <c r="H404" s="15">
        <f t="shared" ref="H404" si="1274">STDEV(E404:F404)</f>
        <v>9.3338095116624604</v>
      </c>
      <c r="I404" s="15">
        <f t="shared" ref="I404" si="1275">SQRT((G404-D404*0.5))</f>
        <v>17.273332046828717</v>
      </c>
      <c r="J404" s="58">
        <f t="shared" ref="J404" si="1276">(SQRT(G404-D404*0.5+H404)-I404)/I404*100</f>
        <v>1.5520988076715567</v>
      </c>
      <c r="K404" s="101">
        <v>445.6</v>
      </c>
      <c r="L404" s="101">
        <v>445.9</v>
      </c>
      <c r="M404" s="15">
        <f t="shared" ref="M404" si="1277">AVERAGE(K404:L404)</f>
        <v>445.75</v>
      </c>
      <c r="N404" s="15">
        <f t="shared" ref="N404" si="1278">STDEV(K404:L404)</f>
        <v>0.21213203435593209</v>
      </c>
      <c r="O404" s="15">
        <f t="shared" ref="O404" si="1279">SQRT((M404-D404*0.5))</f>
        <v>18.577351802665525</v>
      </c>
      <c r="P404" s="58">
        <f t="shared" ref="P404" si="1280">(SQRT(M404-D404*0.5+N404)-O404)/O404*100</f>
        <v>3.0728540212907003E-2</v>
      </c>
      <c r="Q404" s="101">
        <v>412.5</v>
      </c>
      <c r="R404" s="101">
        <v>416.3</v>
      </c>
      <c r="S404" s="15">
        <f t="shared" ref="S404" si="1281">AVERAGE(Q404:R404)</f>
        <v>414.4</v>
      </c>
      <c r="T404" s="15">
        <f t="shared" ref="T404" si="1282">STDEV(Q404:R404)</f>
        <v>2.6870057685088886</v>
      </c>
      <c r="U404" s="15">
        <f t="shared" ref="U404" si="1283">SQRT((S404-D404*0.5))</f>
        <v>17.713497678324288</v>
      </c>
      <c r="V404" s="58">
        <f t="shared" ref="V404" si="1284">(SQRT(S404-D404*0.5+T404)-U404)/U404*100</f>
        <v>0.42727072412990957</v>
      </c>
      <c r="W404" s="101">
        <v>423.2</v>
      </c>
      <c r="X404" s="101">
        <v>412.9</v>
      </c>
      <c r="Y404" s="15">
        <f t="shared" ref="Y404" si="1285">AVERAGE(W404:X404)</f>
        <v>418.04999999999995</v>
      </c>
      <c r="Z404" s="15">
        <f t="shared" ref="Z404" si="1286">STDEV(W404:X404)</f>
        <v>7.2831998462214473</v>
      </c>
      <c r="AA404" s="15">
        <f t="shared" ref="AA404" si="1287">SQRT((Y404-D404*0.5))</f>
        <v>17.816228557132959</v>
      </c>
      <c r="AB404" s="58">
        <f t="shared" ref="AB404" si="1288">(SQRT(Y404-D404*0.5+Z404)-AA404)/AA404*100</f>
        <v>1.1407503483391537</v>
      </c>
      <c r="AG404" s="92" t="str">
        <f t="shared" si="1267"/>
        <v>PKC-1</v>
      </c>
      <c r="AH404" s="84">
        <v>100</v>
      </c>
      <c r="AI404" s="23">
        <f t="shared" ref="AI404" si="1289">(O404/I404)*100</f>
        <v>107.54932373384334</v>
      </c>
      <c r="AJ404" s="23">
        <f t="shared" ref="AJ404" si="1290">(U404/I404)*100</f>
        <v>102.5482381181712</v>
      </c>
      <c r="AK404" s="23">
        <f t="shared" ref="AK404" si="1291">(AA404/I404)*100</f>
        <v>103.14297501392566</v>
      </c>
      <c r="AL404" s="23">
        <v>0</v>
      </c>
      <c r="AM404" s="23">
        <f t="shared" ref="AM404" si="1292">(J404+P404)/2</f>
        <v>0.79141367394223183</v>
      </c>
      <c r="AN404" s="23">
        <f t="shared" ref="AN404" si="1293">(J404+V404)/2</f>
        <v>0.98968476590073318</v>
      </c>
      <c r="AO404" s="23">
        <f t="shared" ref="AO404" si="1294">(J404+AB404)/2</f>
        <v>1.3464245780053552</v>
      </c>
    </row>
    <row r="405" spans="1:51" x14ac:dyDescent="0.45">
      <c r="B405" s="1" t="s">
        <v>422</v>
      </c>
      <c r="C405" s="14">
        <f t="shared" ref="C405" si="1295">(G405+M405+S405+Y405)/4*0.4</f>
        <v>152.47</v>
      </c>
      <c r="D405" s="81">
        <f t="shared" ref="D405" si="1296">C405*1.2</f>
        <v>182.964</v>
      </c>
      <c r="E405" s="101">
        <v>371.7</v>
      </c>
      <c r="F405" s="101">
        <v>395</v>
      </c>
      <c r="G405" s="15">
        <f t="shared" ref="G405" si="1297">AVERAGE(E405:F405)</f>
        <v>383.35</v>
      </c>
      <c r="H405" s="15">
        <f t="shared" ref="H405" si="1298">STDEV(E405:F405)</f>
        <v>16.475588001646567</v>
      </c>
      <c r="I405" s="15">
        <f t="shared" ref="I405" si="1299">SQRT((G405-D405*0.5))</f>
        <v>17.084144696179557</v>
      </c>
      <c r="J405" s="58">
        <f t="shared" ref="J405" si="1300">(SQRT(G405-D405*0.5+H405)-I405)/I405*100</f>
        <v>2.7836934788600289</v>
      </c>
      <c r="K405" s="101">
        <v>374.2</v>
      </c>
      <c r="L405" s="101">
        <v>405.7</v>
      </c>
      <c r="M405" s="15">
        <f t="shared" ref="M405" si="1301">AVERAGE(K405:L405)</f>
        <v>389.95</v>
      </c>
      <c r="N405" s="15">
        <f t="shared" ref="N405" si="1302">STDEV(K405:L405)</f>
        <v>22.273863607376246</v>
      </c>
      <c r="O405" s="15">
        <f t="shared" ref="O405" si="1303">SQRT((M405-D405*0.5))</f>
        <v>17.276226439821862</v>
      </c>
      <c r="P405" s="58">
        <f t="shared" ref="P405" si="1304">(SQRT(M405-D405*0.5+N405)-O405)/O405*100</f>
        <v>3.6642324437380682</v>
      </c>
      <c r="Q405" s="101">
        <v>363.1</v>
      </c>
      <c r="R405" s="101">
        <v>379.6</v>
      </c>
      <c r="S405" s="15">
        <f t="shared" ref="S405" si="1305">AVERAGE(Q405:R405)</f>
        <v>371.35</v>
      </c>
      <c r="T405" s="15">
        <f t="shared" ref="T405" si="1306">STDEV(Q405:R405)</f>
        <v>11.667261889578034</v>
      </c>
      <c r="U405" s="15">
        <f t="shared" ref="U405" si="1307">SQRT((S405-D405*0.5))</f>
        <v>16.729255811302547</v>
      </c>
      <c r="V405" s="58">
        <f t="shared" ref="V405" si="1308">(SQRT(S405-D405*0.5+T405)-U405)/U405*100</f>
        <v>2.0631395552344731</v>
      </c>
      <c r="W405" s="101">
        <v>386.2</v>
      </c>
      <c r="X405" s="101">
        <v>373.9</v>
      </c>
      <c r="Y405" s="15">
        <f t="shared" ref="Y405" si="1309">AVERAGE(W405:X405)</f>
        <v>380.04999999999995</v>
      </c>
      <c r="Z405" s="15">
        <f t="shared" ref="Z405" si="1310">STDEV(W405:X405)</f>
        <v>8.6974134085945423</v>
      </c>
      <c r="AA405" s="15">
        <f t="shared" ref="AA405" si="1311">SQRT((Y405-D405*0.5))</f>
        <v>16.987289365875888</v>
      </c>
      <c r="AB405" s="58">
        <f t="shared" ref="AB405" si="1312">(SQRT(Y405-D405*0.5+Z405)-AA405)/AA405*100</f>
        <v>1.4958082638813417</v>
      </c>
      <c r="AG405" s="92" t="str">
        <f t="shared" ref="AG405" si="1313">B405</f>
        <v>p-PKCα</v>
      </c>
      <c r="AH405" s="84">
        <v>100</v>
      </c>
      <c r="AI405" s="23">
        <f t="shared" ref="AI405" si="1314">(O405/I405)*100</f>
        <v>101.12432753912029</v>
      </c>
      <c r="AJ405" s="23">
        <f t="shared" ref="AJ405" si="1315">(U405/I405)*100</f>
        <v>97.922700309624673</v>
      </c>
      <c r="AK405" s="23">
        <f t="shared" ref="AK405" si="1316">(AA405/I405)*100</f>
        <v>99.433068895012767</v>
      </c>
      <c r="AL405" s="23">
        <v>0</v>
      </c>
      <c r="AM405" s="23">
        <f t="shared" ref="AM405" si="1317">(J405+P405)/2</f>
        <v>3.2239629612990486</v>
      </c>
      <c r="AN405" s="23">
        <f t="shared" ref="AN405" si="1318">(J405+V405)/2</f>
        <v>2.4234165170472508</v>
      </c>
      <c r="AO405" s="23">
        <f t="shared" ref="AO405" si="1319">(J405+AB405)/2</f>
        <v>2.1397508713706852</v>
      </c>
    </row>
    <row r="406" spans="1:51" x14ac:dyDescent="0.45">
      <c r="B406" s="3" t="s">
        <v>98</v>
      </c>
      <c r="C406" s="14">
        <f t="shared" si="1118"/>
        <v>125.46</v>
      </c>
      <c r="D406" s="81">
        <f t="shared" si="1122"/>
        <v>150.55199999999999</v>
      </c>
      <c r="E406" s="101">
        <v>298.60000000000002</v>
      </c>
      <c r="F406" s="101">
        <v>311.60000000000002</v>
      </c>
      <c r="G406" s="15">
        <f t="shared" si="804"/>
        <v>305.10000000000002</v>
      </c>
      <c r="H406" s="15">
        <f t="shared" si="805"/>
        <v>9.1923881554251174</v>
      </c>
      <c r="I406" s="15">
        <f t="shared" si="785"/>
        <v>15.159947229459608</v>
      </c>
      <c r="J406" s="58">
        <f t="shared" si="786"/>
        <v>1.9802682784879388</v>
      </c>
      <c r="K406" s="101">
        <v>314</v>
      </c>
      <c r="L406" s="101">
        <v>307.7</v>
      </c>
      <c r="M406" s="15">
        <f t="shared" si="806"/>
        <v>310.85000000000002</v>
      </c>
      <c r="N406" s="15">
        <f t="shared" si="807"/>
        <v>4.4547727214752575</v>
      </c>
      <c r="O406" s="15">
        <f t="shared" si="787"/>
        <v>15.348420114135527</v>
      </c>
      <c r="P406" s="58">
        <f t="shared" si="788"/>
        <v>0.94108629671004751</v>
      </c>
      <c r="Q406" s="101">
        <v>308.3</v>
      </c>
      <c r="R406" s="101">
        <v>319.2</v>
      </c>
      <c r="S406" s="15">
        <f t="shared" si="808"/>
        <v>313.75</v>
      </c>
      <c r="T406" s="15">
        <f t="shared" si="809"/>
        <v>7.7074639149333519</v>
      </c>
      <c r="U406" s="15">
        <f t="shared" si="789"/>
        <v>15.442603407456918</v>
      </c>
      <c r="V406" s="58">
        <f t="shared" si="790"/>
        <v>1.6031463042303999</v>
      </c>
      <c r="W406" s="101">
        <v>322.3</v>
      </c>
      <c r="X406" s="101">
        <v>327.5</v>
      </c>
      <c r="Y406" s="15">
        <f t="shared" si="841"/>
        <v>324.89999999999998</v>
      </c>
      <c r="Z406" s="15">
        <f t="shared" si="842"/>
        <v>3.676955262170039</v>
      </c>
      <c r="AA406" s="15">
        <f t="shared" si="793"/>
        <v>15.799493662772866</v>
      </c>
      <c r="AB406" s="58">
        <f t="shared" si="794"/>
        <v>0.73380638747730365</v>
      </c>
      <c r="AG406" s="92" t="str">
        <f t="shared" ref="AG406:AG413" si="1320">B406</f>
        <v>FAK</v>
      </c>
      <c r="AH406" s="84">
        <v>100</v>
      </c>
      <c r="AI406" s="23">
        <f t="shared" si="795"/>
        <v>101.24322916051891</v>
      </c>
      <c r="AJ406" s="23">
        <f t="shared" si="796"/>
        <v>101.86449315237746</v>
      </c>
      <c r="AK406" s="23">
        <f t="shared" si="797"/>
        <v>104.21865870397265</v>
      </c>
      <c r="AL406" s="23">
        <v>0</v>
      </c>
      <c r="AM406" s="23">
        <f t="shared" si="1239"/>
        <v>1.4606772875989931</v>
      </c>
      <c r="AN406" s="23">
        <f t="shared" si="799"/>
        <v>1.7917072913591694</v>
      </c>
      <c r="AO406" s="23">
        <f t="shared" si="800"/>
        <v>1.3570373329826213</v>
      </c>
    </row>
    <row r="407" spans="1:51" x14ac:dyDescent="0.45">
      <c r="B407" s="3" t="s">
        <v>99</v>
      </c>
      <c r="C407" s="14" t="e">
        <f t="shared" si="1118"/>
        <v>#DIV/0!</v>
      </c>
      <c r="D407" s="81" t="e">
        <f t="shared" si="1122"/>
        <v>#DIV/0!</v>
      </c>
      <c r="E407" s="101"/>
      <c r="F407" s="101"/>
      <c r="G407" s="15" t="e">
        <f t="shared" si="804"/>
        <v>#DIV/0!</v>
      </c>
      <c r="H407" s="15" t="e">
        <f t="shared" si="805"/>
        <v>#DIV/0!</v>
      </c>
      <c r="I407" s="15" t="e">
        <f t="shared" si="785"/>
        <v>#DIV/0!</v>
      </c>
      <c r="J407" s="58" t="e">
        <f t="shared" si="786"/>
        <v>#DIV/0!</v>
      </c>
      <c r="K407" s="101"/>
      <c r="L407" s="101"/>
      <c r="M407" s="15" t="e">
        <f t="shared" si="806"/>
        <v>#DIV/0!</v>
      </c>
      <c r="N407" s="15" t="e">
        <f t="shared" si="807"/>
        <v>#DIV/0!</v>
      </c>
      <c r="O407" s="15" t="e">
        <f t="shared" si="787"/>
        <v>#DIV/0!</v>
      </c>
      <c r="P407" s="58" t="e">
        <f t="shared" si="788"/>
        <v>#DIV/0!</v>
      </c>
      <c r="Q407" s="101"/>
      <c r="R407" s="101"/>
      <c r="S407" s="15" t="e">
        <f t="shared" si="808"/>
        <v>#DIV/0!</v>
      </c>
      <c r="T407" s="15" t="e">
        <f t="shared" si="809"/>
        <v>#DIV/0!</v>
      </c>
      <c r="U407" s="15" t="e">
        <f t="shared" si="789"/>
        <v>#DIV/0!</v>
      </c>
      <c r="V407" s="58" t="e">
        <f t="shared" si="790"/>
        <v>#DIV/0!</v>
      </c>
      <c r="W407" s="101"/>
      <c r="X407" s="101"/>
      <c r="Y407" s="15" t="e">
        <f t="shared" si="841"/>
        <v>#DIV/0!</v>
      </c>
      <c r="Z407" s="15" t="e">
        <f t="shared" si="842"/>
        <v>#DIV/0!</v>
      </c>
      <c r="AA407" s="15" t="e">
        <f t="shared" si="793"/>
        <v>#DIV/0!</v>
      </c>
      <c r="AB407" s="58" t="e">
        <f t="shared" si="794"/>
        <v>#DIV/0!</v>
      </c>
      <c r="AG407" s="92" t="str">
        <f t="shared" si="1320"/>
        <v>Integrin</v>
      </c>
      <c r="AH407" s="84">
        <v>100</v>
      </c>
      <c r="AI407" s="23" t="e">
        <f t="shared" si="795"/>
        <v>#DIV/0!</v>
      </c>
      <c r="AJ407" s="23" t="e">
        <f t="shared" si="796"/>
        <v>#DIV/0!</v>
      </c>
      <c r="AK407" s="23" t="e">
        <f t="shared" si="797"/>
        <v>#DIV/0!</v>
      </c>
      <c r="AL407" s="23">
        <v>0</v>
      </c>
      <c r="AM407" s="23" t="e">
        <f t="shared" si="1239"/>
        <v>#DIV/0!</v>
      </c>
      <c r="AN407" s="23" t="e">
        <f t="shared" si="799"/>
        <v>#DIV/0!</v>
      </c>
      <c r="AO407" s="23" t="e">
        <f t="shared" si="800"/>
        <v>#DIV/0!</v>
      </c>
    </row>
    <row r="408" spans="1:51" x14ac:dyDescent="0.45">
      <c r="B408" s="3" t="s">
        <v>100</v>
      </c>
      <c r="C408" s="14" t="e">
        <f t="shared" si="1118"/>
        <v>#DIV/0!</v>
      </c>
      <c r="D408" s="81" t="e">
        <f t="shared" si="1122"/>
        <v>#DIV/0!</v>
      </c>
      <c r="E408" s="101"/>
      <c r="F408" s="101"/>
      <c r="G408" s="15" t="e">
        <f t="shared" si="804"/>
        <v>#DIV/0!</v>
      </c>
      <c r="H408" s="15" t="e">
        <f t="shared" si="805"/>
        <v>#DIV/0!</v>
      </c>
      <c r="I408" s="15" t="e">
        <f t="shared" si="785"/>
        <v>#DIV/0!</v>
      </c>
      <c r="J408" s="58" t="e">
        <f t="shared" si="786"/>
        <v>#DIV/0!</v>
      </c>
      <c r="K408" s="101"/>
      <c r="L408" s="101"/>
      <c r="M408" s="15" t="e">
        <f t="shared" si="806"/>
        <v>#DIV/0!</v>
      </c>
      <c r="N408" s="15" t="e">
        <f t="shared" si="807"/>
        <v>#DIV/0!</v>
      </c>
      <c r="O408" s="15" t="e">
        <f t="shared" si="787"/>
        <v>#DIV/0!</v>
      </c>
      <c r="P408" s="58" t="e">
        <f t="shared" si="788"/>
        <v>#DIV/0!</v>
      </c>
      <c r="Q408" s="101"/>
      <c r="R408" s="101"/>
      <c r="S408" s="15" t="e">
        <f t="shared" si="808"/>
        <v>#DIV/0!</v>
      </c>
      <c r="T408" s="15" t="e">
        <f t="shared" si="809"/>
        <v>#DIV/0!</v>
      </c>
      <c r="U408" s="15" t="e">
        <f t="shared" si="789"/>
        <v>#DIV/0!</v>
      </c>
      <c r="V408" s="58" t="e">
        <f t="shared" si="790"/>
        <v>#DIV/0!</v>
      </c>
      <c r="W408" s="101"/>
      <c r="X408" s="101"/>
      <c r="Y408" s="15" t="e">
        <f t="shared" si="841"/>
        <v>#DIV/0!</v>
      </c>
      <c r="Z408" s="15" t="e">
        <f t="shared" si="842"/>
        <v>#DIV/0!</v>
      </c>
      <c r="AA408" s="15" t="e">
        <f t="shared" si="793"/>
        <v>#DIV/0!</v>
      </c>
      <c r="AB408" s="58" t="e">
        <f t="shared" si="794"/>
        <v>#DIV/0!</v>
      </c>
      <c r="AG408" s="92" t="str">
        <f t="shared" si="1320"/>
        <v>ICAM (CD54)</v>
      </c>
      <c r="AH408" s="84">
        <v>100</v>
      </c>
      <c r="AI408" s="23" t="e">
        <f t="shared" si="795"/>
        <v>#DIV/0!</v>
      </c>
      <c r="AJ408" s="23" t="e">
        <f t="shared" si="796"/>
        <v>#DIV/0!</v>
      </c>
      <c r="AK408" s="23" t="e">
        <f t="shared" si="797"/>
        <v>#DIV/0!</v>
      </c>
      <c r="AL408" s="23">
        <v>0</v>
      </c>
      <c r="AM408" s="23" t="e">
        <f t="shared" si="1239"/>
        <v>#DIV/0!</v>
      </c>
      <c r="AN408" s="23" t="e">
        <f t="shared" si="799"/>
        <v>#DIV/0!</v>
      </c>
      <c r="AO408" s="23" t="e">
        <f t="shared" si="800"/>
        <v>#DIV/0!</v>
      </c>
    </row>
    <row r="409" spans="1:51" x14ac:dyDescent="0.45">
      <c r="B409" s="3" t="s">
        <v>101</v>
      </c>
      <c r="C409" s="14" t="e">
        <f t="shared" si="1118"/>
        <v>#DIV/0!</v>
      </c>
      <c r="D409" s="81" t="e">
        <f t="shared" si="1122"/>
        <v>#DIV/0!</v>
      </c>
      <c r="E409" s="101"/>
      <c r="F409" s="101"/>
      <c r="G409" s="15" t="e">
        <f t="shared" si="804"/>
        <v>#DIV/0!</v>
      </c>
      <c r="H409" s="15" t="e">
        <f t="shared" si="805"/>
        <v>#DIV/0!</v>
      </c>
      <c r="I409" s="15" t="e">
        <f>SQRT((G409-D409*0.5))</f>
        <v>#DIV/0!</v>
      </c>
      <c r="J409" s="58" t="e">
        <f>(SQRT(G409-D409*0.5+H409)-I409)/I409*100</f>
        <v>#DIV/0!</v>
      </c>
      <c r="K409" s="101"/>
      <c r="L409" s="101"/>
      <c r="M409" s="15" t="e">
        <f t="shared" si="806"/>
        <v>#DIV/0!</v>
      </c>
      <c r="N409" s="15" t="e">
        <f t="shared" si="807"/>
        <v>#DIV/0!</v>
      </c>
      <c r="O409" s="15" t="e">
        <f>SQRT((M409-D409*0.5))</f>
        <v>#DIV/0!</v>
      </c>
      <c r="P409" s="58" t="e">
        <f>(SQRT(M409-D409*0.5+N409)-O409)/O409*100</f>
        <v>#DIV/0!</v>
      </c>
      <c r="Q409" s="101"/>
      <c r="R409" s="101"/>
      <c r="S409" s="15" t="e">
        <f t="shared" si="808"/>
        <v>#DIV/0!</v>
      </c>
      <c r="T409" s="15" t="e">
        <f t="shared" si="809"/>
        <v>#DIV/0!</v>
      </c>
      <c r="U409" s="15" t="e">
        <f>SQRT((S409-D409*0.5))</f>
        <v>#DIV/0!</v>
      </c>
      <c r="V409" s="58" t="e">
        <f>(SQRT(S409-D409*0.5+T409)-U409)/U409*100</f>
        <v>#DIV/0!</v>
      </c>
      <c r="W409" s="101"/>
      <c r="X409" s="101"/>
      <c r="Y409" s="15" t="e">
        <f t="shared" si="841"/>
        <v>#DIV/0!</v>
      </c>
      <c r="Z409" s="15" t="e">
        <f t="shared" si="842"/>
        <v>#DIV/0!</v>
      </c>
      <c r="AA409" s="15" t="e">
        <f>SQRT((Y409-D409*0.5))</f>
        <v>#DIV/0!</v>
      </c>
      <c r="AB409" s="58" t="e">
        <f>(SQRT(Y409-D409*0.5+Z409)-AA409)/AA409*100</f>
        <v>#DIV/0!</v>
      </c>
      <c r="AG409" s="92" t="str">
        <f t="shared" si="1320"/>
        <v>NCAM (CD56)</v>
      </c>
      <c r="AH409" s="84">
        <v>100</v>
      </c>
      <c r="AI409" s="23" t="e">
        <f t="shared" si="795"/>
        <v>#DIV/0!</v>
      </c>
      <c r="AJ409" s="23" t="e">
        <f t="shared" si="796"/>
        <v>#DIV/0!</v>
      </c>
      <c r="AK409" s="23" t="e">
        <f t="shared" si="797"/>
        <v>#DIV/0!</v>
      </c>
      <c r="AL409" s="23">
        <v>0</v>
      </c>
      <c r="AM409" s="23" t="e">
        <f t="shared" si="1239"/>
        <v>#DIV/0!</v>
      </c>
      <c r="AN409" s="23" t="e">
        <f t="shared" si="799"/>
        <v>#DIV/0!</v>
      </c>
      <c r="AO409" s="23" t="e">
        <f t="shared" si="800"/>
        <v>#DIV/0!</v>
      </c>
    </row>
    <row r="410" spans="1:51" x14ac:dyDescent="0.45">
      <c r="B410" s="3" t="s">
        <v>102</v>
      </c>
      <c r="C410" s="14" t="e">
        <f t="shared" si="1118"/>
        <v>#DIV/0!</v>
      </c>
      <c r="D410" s="81" t="e">
        <f t="shared" si="1122"/>
        <v>#DIV/0!</v>
      </c>
      <c r="E410" s="101"/>
      <c r="F410" s="101"/>
      <c r="G410" s="15" t="e">
        <f t="shared" si="804"/>
        <v>#DIV/0!</v>
      </c>
      <c r="H410" s="15" t="e">
        <f t="shared" si="805"/>
        <v>#DIV/0!</v>
      </c>
      <c r="I410" s="15" t="e">
        <f>SQRT((G410-D410*0.5))</f>
        <v>#DIV/0!</v>
      </c>
      <c r="J410" s="58" t="e">
        <f>(SQRT(G410-D410*0.5+H410)-I410)/I410*100</f>
        <v>#DIV/0!</v>
      </c>
      <c r="K410" s="101"/>
      <c r="L410" s="101"/>
      <c r="M410" s="15" t="e">
        <f t="shared" si="806"/>
        <v>#DIV/0!</v>
      </c>
      <c r="N410" s="15" t="e">
        <f t="shared" si="807"/>
        <v>#DIV/0!</v>
      </c>
      <c r="O410" s="15" t="e">
        <f>SQRT((M410-D410*0.5))</f>
        <v>#DIV/0!</v>
      </c>
      <c r="P410" s="58" t="e">
        <f>(SQRT(M410-D410*0.5+N410)-O410)/O410*100</f>
        <v>#DIV/0!</v>
      </c>
      <c r="Q410" s="101"/>
      <c r="R410" s="101"/>
      <c r="S410" s="15" t="e">
        <f t="shared" si="808"/>
        <v>#DIV/0!</v>
      </c>
      <c r="T410" s="15" t="e">
        <f t="shared" si="809"/>
        <v>#DIV/0!</v>
      </c>
      <c r="U410" s="15" t="e">
        <f>SQRT((S410-D410*0.5))</f>
        <v>#DIV/0!</v>
      </c>
      <c r="V410" s="58" t="e">
        <f>(SQRT(S410-D410*0.5+T410)-U410)/U410*100</f>
        <v>#DIV/0!</v>
      </c>
      <c r="W410" s="101"/>
      <c r="X410" s="101"/>
      <c r="Y410" s="15" t="e">
        <f t="shared" si="841"/>
        <v>#DIV/0!</v>
      </c>
      <c r="Z410" s="15" t="e">
        <f t="shared" si="842"/>
        <v>#DIV/0!</v>
      </c>
      <c r="AA410" s="15" t="e">
        <f>SQRT((Y410-D410*0.5))</f>
        <v>#DIV/0!</v>
      </c>
      <c r="AB410" s="58" t="e">
        <f>(SQRT(Y410-D410*0.5+Z410)-AA410)/AA410*100</f>
        <v>#DIV/0!</v>
      </c>
      <c r="AG410" s="92" t="str">
        <f t="shared" si="1320"/>
        <v>HCAM (CD44)</v>
      </c>
      <c r="AH410" s="84">
        <v>100</v>
      </c>
      <c r="AI410" s="23" t="e">
        <f t="shared" si="795"/>
        <v>#DIV/0!</v>
      </c>
      <c r="AJ410" s="23" t="e">
        <f t="shared" si="796"/>
        <v>#DIV/0!</v>
      </c>
      <c r="AK410" s="23" t="e">
        <f t="shared" si="797"/>
        <v>#DIV/0!</v>
      </c>
      <c r="AL410" s="23">
        <v>0</v>
      </c>
      <c r="AM410" s="23" t="e">
        <f t="shared" si="1239"/>
        <v>#DIV/0!</v>
      </c>
      <c r="AN410" s="23" t="e">
        <f t="shared" si="799"/>
        <v>#DIV/0!</v>
      </c>
      <c r="AO410" s="23" t="e">
        <f t="shared" si="800"/>
        <v>#DIV/0!</v>
      </c>
    </row>
    <row r="411" spans="1:51" x14ac:dyDescent="0.45">
      <c r="B411" s="3" t="s">
        <v>103</v>
      </c>
      <c r="C411" s="14" t="e">
        <f t="shared" si="1118"/>
        <v>#DIV/0!</v>
      </c>
      <c r="D411" s="81" t="e">
        <f t="shared" si="1122"/>
        <v>#DIV/0!</v>
      </c>
      <c r="E411" s="101"/>
      <c r="F411" s="101"/>
      <c r="G411" s="15" t="e">
        <f t="shared" si="804"/>
        <v>#DIV/0!</v>
      </c>
      <c r="H411" s="15" t="e">
        <f t="shared" si="805"/>
        <v>#DIV/0!</v>
      </c>
      <c r="I411" s="15" t="e">
        <f>SQRT((G411-D411*0.5))</f>
        <v>#DIV/0!</v>
      </c>
      <c r="J411" s="58" t="e">
        <f>(SQRT(G411-D411*0.5+H411)-I411)/I411*100</f>
        <v>#DIV/0!</v>
      </c>
      <c r="K411" s="101"/>
      <c r="L411" s="101"/>
      <c r="M411" s="15" t="e">
        <f t="shared" si="806"/>
        <v>#DIV/0!</v>
      </c>
      <c r="N411" s="15" t="e">
        <f t="shared" si="807"/>
        <v>#DIV/0!</v>
      </c>
      <c r="O411" s="15" t="e">
        <f>SQRT((M411-D411*0.5))</f>
        <v>#DIV/0!</v>
      </c>
      <c r="P411" s="58" t="e">
        <f>(SQRT(M411-D411*0.5+N411)-O411)/O411*100</f>
        <v>#DIV/0!</v>
      </c>
      <c r="Q411" s="101"/>
      <c r="R411" s="101"/>
      <c r="S411" s="15" t="e">
        <f t="shared" si="808"/>
        <v>#DIV/0!</v>
      </c>
      <c r="T411" s="15" t="e">
        <f t="shared" si="809"/>
        <v>#DIV/0!</v>
      </c>
      <c r="U411" s="15" t="e">
        <f>SQRT((S411-D411*0.5))</f>
        <v>#DIV/0!</v>
      </c>
      <c r="V411" s="58" t="e">
        <f>(SQRT(S411-D411*0.5+T411)-U411)/U411*100</f>
        <v>#DIV/0!</v>
      </c>
      <c r="W411" s="101"/>
      <c r="X411" s="101"/>
      <c r="Y411" s="15" t="e">
        <f t="shared" si="841"/>
        <v>#DIV/0!</v>
      </c>
      <c r="Z411" s="15" t="e">
        <f t="shared" si="842"/>
        <v>#DIV/0!</v>
      </c>
      <c r="AA411" s="15" t="e">
        <f>SQRT((Y411-D411*0.5))</f>
        <v>#DIV/0!</v>
      </c>
      <c r="AB411" s="58" t="e">
        <f>(SQRT(Y411-D411*0.5+Z411)-AA411)/AA411*100</f>
        <v>#DIV/0!</v>
      </c>
      <c r="AG411" s="92" t="str">
        <f t="shared" si="1320"/>
        <v>PECAM (CD31)</v>
      </c>
      <c r="AH411" s="84">
        <v>100</v>
      </c>
      <c r="AI411" s="23" t="e">
        <f t="shared" si="795"/>
        <v>#DIV/0!</v>
      </c>
      <c r="AJ411" s="23" t="e">
        <f t="shared" si="796"/>
        <v>#DIV/0!</v>
      </c>
      <c r="AK411" s="23" t="e">
        <f t="shared" si="797"/>
        <v>#DIV/0!</v>
      </c>
      <c r="AL411" s="23">
        <v>0</v>
      </c>
      <c r="AM411" s="23" t="e">
        <f t="shared" si="1239"/>
        <v>#DIV/0!</v>
      </c>
      <c r="AN411" s="23" t="e">
        <f t="shared" si="799"/>
        <v>#DIV/0!</v>
      </c>
      <c r="AO411" s="23" t="e">
        <f t="shared" si="800"/>
        <v>#DIV/0!</v>
      </c>
    </row>
    <row r="412" spans="1:51" x14ac:dyDescent="0.45">
      <c r="B412" s="3" t="s">
        <v>104</v>
      </c>
      <c r="C412" s="14" t="e">
        <f t="shared" si="1118"/>
        <v>#DIV/0!</v>
      </c>
      <c r="D412" s="81" t="e">
        <f t="shared" si="1122"/>
        <v>#DIV/0!</v>
      </c>
      <c r="E412" s="101"/>
      <c r="F412" s="101"/>
      <c r="G412" s="15" t="e">
        <f t="shared" si="804"/>
        <v>#DIV/0!</v>
      </c>
      <c r="H412" s="15" t="e">
        <f t="shared" si="805"/>
        <v>#DIV/0!</v>
      </c>
      <c r="I412" s="15" t="e">
        <f>SQRT((G412-D412*0.5))</f>
        <v>#DIV/0!</v>
      </c>
      <c r="J412" s="58" t="e">
        <f>(SQRT(G412-D412*0.5+H412)-I412)/I412*100</f>
        <v>#DIV/0!</v>
      </c>
      <c r="K412" s="101"/>
      <c r="L412" s="101"/>
      <c r="M412" s="15" t="e">
        <f t="shared" si="806"/>
        <v>#DIV/0!</v>
      </c>
      <c r="N412" s="15" t="e">
        <f t="shared" si="807"/>
        <v>#DIV/0!</v>
      </c>
      <c r="O412" s="15" t="e">
        <f>SQRT((M412-D412*0.5))</f>
        <v>#DIV/0!</v>
      </c>
      <c r="P412" s="58" t="e">
        <f>(SQRT(M412-D412*0.5+N412)-O412)/O412*100</f>
        <v>#DIV/0!</v>
      </c>
      <c r="Q412" s="101"/>
      <c r="R412" s="101"/>
      <c r="S412" s="15" t="e">
        <f t="shared" si="808"/>
        <v>#DIV/0!</v>
      </c>
      <c r="T412" s="15" t="e">
        <f t="shared" si="809"/>
        <v>#DIV/0!</v>
      </c>
      <c r="U412" s="15" t="e">
        <f>SQRT((S412-D412*0.5))</f>
        <v>#DIV/0!</v>
      </c>
      <c r="V412" s="58" t="e">
        <f>(SQRT(S412-D412*0.5+T412)-U412)/U412*100</f>
        <v>#DIV/0!</v>
      </c>
      <c r="W412" s="101"/>
      <c r="X412" s="101"/>
      <c r="Y412" s="15" t="e">
        <f t="shared" si="841"/>
        <v>#DIV/0!</v>
      </c>
      <c r="Z412" s="15" t="e">
        <f t="shared" si="842"/>
        <v>#DIV/0!</v>
      </c>
      <c r="AA412" s="15" t="e">
        <f>SQRT((Y412-D412*0.5))</f>
        <v>#DIV/0!</v>
      </c>
      <c r="AB412" s="58" t="e">
        <f>(SQRT(Y412-D412*0.5+Z412)-AA412)/AA412*100</f>
        <v>#DIV/0!</v>
      </c>
      <c r="AG412" s="92" t="str">
        <f t="shared" si="1320"/>
        <v>Ep-CAM</v>
      </c>
      <c r="AH412" s="84">
        <v>100</v>
      </c>
      <c r="AI412" s="23" t="e">
        <f t="shared" si="795"/>
        <v>#DIV/0!</v>
      </c>
      <c r="AJ412" s="23" t="e">
        <f t="shared" si="796"/>
        <v>#DIV/0!</v>
      </c>
      <c r="AK412" s="23" t="e">
        <f t="shared" si="797"/>
        <v>#DIV/0!</v>
      </c>
      <c r="AL412" s="23">
        <v>0</v>
      </c>
      <c r="AM412" s="23" t="e">
        <f t="shared" si="1239"/>
        <v>#DIV/0!</v>
      </c>
      <c r="AN412" s="23" t="e">
        <f t="shared" si="799"/>
        <v>#DIV/0!</v>
      </c>
      <c r="AO412" s="23" t="e">
        <f t="shared" si="800"/>
        <v>#DIV/0!</v>
      </c>
    </row>
    <row r="413" spans="1:51" x14ac:dyDescent="0.45">
      <c r="B413" s="3" t="s">
        <v>105</v>
      </c>
      <c r="C413" s="14" t="e">
        <f t="shared" si="1118"/>
        <v>#DIV/0!</v>
      </c>
      <c r="D413" s="81" t="e">
        <f t="shared" si="1122"/>
        <v>#DIV/0!</v>
      </c>
      <c r="E413" s="101"/>
      <c r="F413" s="101"/>
      <c r="G413" s="15" t="e">
        <f t="shared" si="804"/>
        <v>#DIV/0!</v>
      </c>
      <c r="H413" s="15" t="e">
        <f t="shared" si="805"/>
        <v>#DIV/0!</v>
      </c>
      <c r="I413" s="15" t="e">
        <f>SQRT((G413-D413*0.5))</f>
        <v>#DIV/0!</v>
      </c>
      <c r="J413" s="58" t="e">
        <f>(SQRT(G413-D413*0.5+H413)-I413)/I413*100</f>
        <v>#DIV/0!</v>
      </c>
      <c r="K413" s="101"/>
      <c r="L413" s="101"/>
      <c r="M413" s="15" t="e">
        <f t="shared" si="806"/>
        <v>#DIV/0!</v>
      </c>
      <c r="N413" s="15" t="e">
        <f t="shared" si="807"/>
        <v>#DIV/0!</v>
      </c>
      <c r="O413" s="15" t="e">
        <f>SQRT((M413-D413*0.5))</f>
        <v>#DIV/0!</v>
      </c>
      <c r="P413" s="58" t="e">
        <f>(SQRT(M413-D413*0.5+N413)-O413)/O413*100</f>
        <v>#DIV/0!</v>
      </c>
      <c r="Q413" s="101"/>
      <c r="R413" s="101"/>
      <c r="S413" s="15" t="e">
        <f t="shared" si="808"/>
        <v>#DIV/0!</v>
      </c>
      <c r="T413" s="15" t="e">
        <f t="shared" si="809"/>
        <v>#DIV/0!</v>
      </c>
      <c r="U413" s="15" t="e">
        <f>SQRT((S413-D413*0.5))</f>
        <v>#DIV/0!</v>
      </c>
      <c r="V413" s="58" t="e">
        <f>(SQRT(S413-D413*0.5+T413)-U413)/U413*100</f>
        <v>#DIV/0!</v>
      </c>
      <c r="W413" s="101"/>
      <c r="X413" s="101"/>
      <c r="Y413" s="15" t="e">
        <f t="shared" si="841"/>
        <v>#DIV/0!</v>
      </c>
      <c r="Z413" s="15" t="e">
        <f t="shared" si="842"/>
        <v>#DIV/0!</v>
      </c>
      <c r="AA413" s="15" t="e">
        <f>SQRT((Y413-D413*0.5))</f>
        <v>#DIV/0!</v>
      </c>
      <c r="AB413" s="58" t="e">
        <f>(SQRT(Y413-D413*0.5+Z413)-AA413)/AA413*100</f>
        <v>#DIV/0!</v>
      </c>
      <c r="AG413" s="92" t="str">
        <f t="shared" si="1320"/>
        <v>E-cadherin</v>
      </c>
      <c r="AH413" s="84">
        <v>100</v>
      </c>
      <c r="AI413" s="23" t="e">
        <f t="shared" si="795"/>
        <v>#DIV/0!</v>
      </c>
      <c r="AJ413" s="23" t="e">
        <f t="shared" si="796"/>
        <v>#DIV/0!</v>
      </c>
      <c r="AK413" s="23" t="e">
        <f t="shared" si="797"/>
        <v>#DIV/0!</v>
      </c>
      <c r="AL413" s="23">
        <v>0</v>
      </c>
      <c r="AM413" s="23" t="e">
        <f t="shared" si="1239"/>
        <v>#DIV/0!</v>
      </c>
      <c r="AN413" s="23" t="e">
        <f t="shared" si="799"/>
        <v>#DIV/0!</v>
      </c>
      <c r="AO413" s="23" t="e">
        <f t="shared" si="800"/>
        <v>#DIV/0!</v>
      </c>
    </row>
    <row r="414" spans="1:51" x14ac:dyDescent="0.45">
      <c r="B414" s="3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6"/>
      <c r="AE414" s="16"/>
      <c r="AF414" s="9"/>
      <c r="AG414" s="96"/>
    </row>
    <row r="415" spans="1:51" x14ac:dyDescent="0.45">
      <c r="B415" s="3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6"/>
      <c r="AE415" s="16"/>
      <c r="AF415" s="9"/>
      <c r="AG415" s="96"/>
    </row>
    <row r="416" spans="1:51" x14ac:dyDescent="0.45">
      <c r="B416" s="3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6"/>
      <c r="AE416" s="16"/>
      <c r="AF416" s="9"/>
      <c r="AG416" s="96"/>
    </row>
    <row r="418" spans="1:51" x14ac:dyDescent="0.45">
      <c r="AI418" s="15"/>
      <c r="AJ418" s="15"/>
      <c r="AK418" s="15"/>
      <c r="AL418" s="15"/>
      <c r="AM418" s="15"/>
      <c r="AN418" s="15"/>
      <c r="AO418" s="15"/>
    </row>
    <row r="419" spans="1:51" x14ac:dyDescent="0.45"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6"/>
      <c r="AF419" s="96">
        <v>3.2529200000000001E-2</v>
      </c>
    </row>
    <row r="420" spans="1:51" x14ac:dyDescent="0.45"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6"/>
      <c r="AE420" s="16"/>
      <c r="AF420" s="9">
        <f>AVERAGE(AM423:AO434)</f>
        <v>2.2734461495625897</v>
      </c>
    </row>
    <row r="421" spans="1:51" x14ac:dyDescent="0.45"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6"/>
      <c r="AE421" s="16"/>
      <c r="AF421" s="9"/>
      <c r="AG421" s="97" t="s">
        <v>142</v>
      </c>
      <c r="AI421" s="24"/>
    </row>
    <row r="422" spans="1:51" x14ac:dyDescent="0.45"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6"/>
      <c r="AE422" s="16"/>
      <c r="AF422" s="9"/>
      <c r="AG422" s="90">
        <f t="shared" ref="AG422:AO422" si="1321">AG6</f>
        <v>0</v>
      </c>
      <c r="AH422" s="83" t="str">
        <f t="shared" si="1321"/>
        <v>control</v>
      </c>
      <c r="AI422" s="15" t="str">
        <f t="shared" si="1321"/>
        <v>DCE-2.5</v>
      </c>
      <c r="AJ422" s="15" t="str">
        <f t="shared" si="1321"/>
        <v>DCE-5</v>
      </c>
      <c r="AK422" s="15" t="str">
        <f t="shared" si="1321"/>
        <v>DCE-10</v>
      </c>
      <c r="AL422" s="15" t="str">
        <f t="shared" si="1321"/>
        <v>control</v>
      </c>
      <c r="AM422" s="15" t="str">
        <f t="shared" si="1321"/>
        <v>DCE-2.5</v>
      </c>
      <c r="AN422" s="15" t="str">
        <f t="shared" si="1321"/>
        <v>DCE-5</v>
      </c>
      <c r="AO422" s="15" t="str">
        <f t="shared" si="1321"/>
        <v>DCE-10</v>
      </c>
      <c r="AS422" s="15" t="s">
        <v>386</v>
      </c>
      <c r="AT422" s="15" t="s">
        <v>387</v>
      </c>
    </row>
    <row r="423" spans="1:51" x14ac:dyDescent="0.45"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6"/>
      <c r="AE423" s="16"/>
      <c r="AF423" s="9"/>
      <c r="AG423" s="90" t="str">
        <f t="shared" ref="AG423:AO423" si="1322">AG7</f>
        <v>β-actin</v>
      </c>
      <c r="AH423" s="83">
        <f t="shared" si="1322"/>
        <v>100</v>
      </c>
      <c r="AI423" s="15">
        <f t="shared" si="1322"/>
        <v>103.39546973514371</v>
      </c>
      <c r="AJ423" s="15">
        <f t="shared" si="1322"/>
        <v>102.98054833688602</v>
      </c>
      <c r="AK423" s="15">
        <f t="shared" si="1322"/>
        <v>103.44046960224046</v>
      </c>
      <c r="AL423" s="15">
        <f t="shared" si="1322"/>
        <v>0</v>
      </c>
      <c r="AM423" s="15">
        <f t="shared" si="1322"/>
        <v>1.7</v>
      </c>
      <c r="AN423" s="15">
        <f t="shared" si="1322"/>
        <v>2.512680229517644</v>
      </c>
      <c r="AO423" s="15">
        <f t="shared" si="1322"/>
        <v>2.6919586647149574</v>
      </c>
      <c r="AR423" s="15" t="s">
        <v>376</v>
      </c>
      <c r="AS423" s="15">
        <f>AJ426</f>
        <v>108.22319747983104</v>
      </c>
      <c r="AT423" s="15">
        <v>95</v>
      </c>
    </row>
    <row r="424" spans="1:51" x14ac:dyDescent="0.45"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6"/>
      <c r="AE424" s="16"/>
      <c r="AF424" s="9"/>
      <c r="AG424" s="90" t="str">
        <f t="shared" ref="AG424:AO424" si="1323">AG8</f>
        <v>α-tubulin</v>
      </c>
      <c r="AH424" s="83">
        <f t="shared" si="1323"/>
        <v>100</v>
      </c>
      <c r="AI424" s="15">
        <f t="shared" si="1323"/>
        <v>96.81667684164853</v>
      </c>
      <c r="AJ424" s="15">
        <f t="shared" si="1323"/>
        <v>97.091318133569928</v>
      </c>
      <c r="AK424" s="15">
        <f t="shared" si="1323"/>
        <v>98.198153146361747</v>
      </c>
      <c r="AL424" s="15">
        <f t="shared" si="1323"/>
        <v>0</v>
      </c>
      <c r="AM424" s="15">
        <f t="shared" si="1323"/>
        <v>1.6829043703882212</v>
      </c>
      <c r="AN424" s="15">
        <f t="shared" si="1323"/>
        <v>2.2569853978016123</v>
      </c>
      <c r="AO424" s="15">
        <f t="shared" si="1323"/>
        <v>1.0955584641853675</v>
      </c>
      <c r="AR424" s="15" t="s">
        <v>377</v>
      </c>
      <c r="AS424" s="15">
        <f>AJ427</f>
        <v>106.20312593770657</v>
      </c>
      <c r="AT424" s="15">
        <v>90.5</v>
      </c>
    </row>
    <row r="425" spans="1:51" x14ac:dyDescent="0.45"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6"/>
      <c r="AE425" s="16"/>
      <c r="AF425" s="9"/>
      <c r="AG425" s="90" t="str">
        <f t="shared" ref="AG425:AO425" si="1324">AG9</f>
        <v>GAPDH</v>
      </c>
      <c r="AH425" s="83">
        <f t="shared" si="1324"/>
        <v>100</v>
      </c>
      <c r="AI425" s="15">
        <f t="shared" si="1324"/>
        <v>98.746595056366317</v>
      </c>
      <c r="AJ425" s="15">
        <f t="shared" si="1324"/>
        <v>102.52430627735851</v>
      </c>
      <c r="AK425" s="15">
        <f t="shared" si="1324"/>
        <v>98.556922931716841</v>
      </c>
      <c r="AL425" s="15">
        <f t="shared" si="1324"/>
        <v>0</v>
      </c>
      <c r="AM425" s="15">
        <f t="shared" si="1324"/>
        <v>3.1203726977223702</v>
      </c>
      <c r="AN425" s="15">
        <f t="shared" si="1324"/>
        <v>3.0870772843483247</v>
      </c>
      <c r="AO425" s="15">
        <f t="shared" si="1324"/>
        <v>3.320794284906198</v>
      </c>
      <c r="AR425" s="15" t="s">
        <v>379</v>
      </c>
      <c r="AS425" s="15">
        <f>AJ428</f>
        <v>106.91306470535696</v>
      </c>
      <c r="AT425" s="15">
        <v>99.1</v>
      </c>
    </row>
    <row r="426" spans="1:51" x14ac:dyDescent="0.45"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6"/>
      <c r="AE426" s="16"/>
      <c r="AF426" s="9"/>
      <c r="AG426" s="90" t="str">
        <f t="shared" ref="AG426:AO426" si="1325">AG15</f>
        <v>Ki-67</v>
      </c>
      <c r="AH426" s="83">
        <f t="shared" si="1325"/>
        <v>100</v>
      </c>
      <c r="AI426" s="15">
        <f t="shared" si="1325"/>
        <v>110.04067331733297</v>
      </c>
      <c r="AJ426" s="15">
        <f t="shared" si="1325"/>
        <v>108.22319747983104</v>
      </c>
      <c r="AK426" s="15">
        <f t="shared" si="1325"/>
        <v>104.89672528672605</v>
      </c>
      <c r="AL426" s="15">
        <f t="shared" si="1325"/>
        <v>0</v>
      </c>
      <c r="AM426" s="15">
        <f t="shared" si="1325"/>
        <v>2.5366656533122658</v>
      </c>
      <c r="AN426" s="15">
        <f t="shared" si="1325"/>
        <v>0.37983590788096455</v>
      </c>
      <c r="AO426" s="15">
        <f t="shared" si="1325"/>
        <v>2.1502287611858053</v>
      </c>
      <c r="AQ426" s="43"/>
      <c r="AR426" s="15" t="s">
        <v>380</v>
      </c>
      <c r="AS426" s="15">
        <f>AJ429</f>
        <v>107.02076597748037</v>
      </c>
      <c r="AT426" s="15">
        <v>95.1</v>
      </c>
    </row>
    <row r="427" spans="1:51" x14ac:dyDescent="0.45"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6"/>
      <c r="AE427" s="16"/>
      <c r="AF427" s="9"/>
      <c r="AG427" s="91" t="str">
        <f t="shared" ref="AG427:AO427" si="1326">AG18</f>
        <v>PCNA</v>
      </c>
      <c r="AH427" s="82">
        <f t="shared" si="1326"/>
        <v>100</v>
      </c>
      <c r="AI427" s="23">
        <f t="shared" si="1326"/>
        <v>104.93070108533583</v>
      </c>
      <c r="AJ427" s="23">
        <f t="shared" si="1326"/>
        <v>106.20312593770657</v>
      </c>
      <c r="AK427" s="23">
        <f t="shared" si="1326"/>
        <v>105.1406632246868</v>
      </c>
      <c r="AL427" s="23">
        <f t="shared" si="1326"/>
        <v>0</v>
      </c>
      <c r="AM427" s="23">
        <f t="shared" si="1326"/>
        <v>0.73282653992435731</v>
      </c>
      <c r="AN427" s="23">
        <f t="shared" si="1326"/>
        <v>2.5373696450649459</v>
      </c>
      <c r="AO427" s="23">
        <f t="shared" si="1326"/>
        <v>1.2622090174749963</v>
      </c>
      <c r="AR427" s="7" t="s">
        <v>381</v>
      </c>
      <c r="AS427" s="7">
        <f>AJ430</f>
        <v>110.60223606275038</v>
      </c>
      <c r="AT427" s="7">
        <v>98.8</v>
      </c>
      <c r="AU427" s="7"/>
      <c r="AV427" s="7"/>
      <c r="AW427" s="39"/>
      <c r="AX427" s="39"/>
      <c r="AY427" s="39"/>
    </row>
    <row r="428" spans="1:51" x14ac:dyDescent="0.45"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6"/>
      <c r="AE428" s="16"/>
      <c r="AF428" s="9"/>
      <c r="AG428" s="90" t="str">
        <f t="shared" ref="AG428:AO428" si="1327">AG19</f>
        <v>CDK4</v>
      </c>
      <c r="AH428" s="83">
        <f t="shared" si="1327"/>
        <v>100</v>
      </c>
      <c r="AI428" s="15">
        <f t="shared" si="1327"/>
        <v>99.624191234085941</v>
      </c>
      <c r="AJ428" s="15">
        <f t="shared" si="1327"/>
        <v>106.91306470535696</v>
      </c>
      <c r="AK428" s="15">
        <f t="shared" si="1327"/>
        <v>109.84222054921307</v>
      </c>
      <c r="AL428" s="15">
        <f t="shared" si="1327"/>
        <v>0</v>
      </c>
      <c r="AM428" s="15">
        <f t="shared" si="1327"/>
        <v>1.5935008450612305</v>
      </c>
      <c r="AN428" s="15">
        <f t="shared" si="1327"/>
        <v>0.63556956333729175</v>
      </c>
      <c r="AO428" s="15">
        <f t="shared" si="1327"/>
        <v>2.4328651063108895</v>
      </c>
      <c r="AR428" s="7" t="s">
        <v>382</v>
      </c>
      <c r="AS428" s="7">
        <f>AJ432</f>
        <v>99.87013513436942</v>
      </c>
      <c r="AT428" s="7">
        <v>95.2</v>
      </c>
      <c r="AU428" s="7"/>
      <c r="AV428" s="7"/>
      <c r="AW428" s="39"/>
      <c r="AX428" s="39"/>
      <c r="AY428" s="39"/>
    </row>
    <row r="429" spans="1:51" x14ac:dyDescent="0.45"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6"/>
      <c r="AE429" s="16"/>
      <c r="AF429" s="9"/>
      <c r="AG429" s="90" t="str">
        <f t="shared" ref="AG429:AO429" si="1328">AG38</f>
        <v>PLK4</v>
      </c>
      <c r="AH429" s="83">
        <f t="shared" si="1328"/>
        <v>100</v>
      </c>
      <c r="AI429" s="15">
        <f t="shared" si="1328"/>
        <v>100.04086856564511</v>
      </c>
      <c r="AJ429" s="15">
        <f t="shared" si="1328"/>
        <v>107.02076597748037</v>
      </c>
      <c r="AK429" s="15">
        <f t="shared" si="1328"/>
        <v>107.13920982722989</v>
      </c>
      <c r="AL429" s="15">
        <f t="shared" si="1328"/>
        <v>0</v>
      </c>
      <c r="AM429" s="15">
        <f t="shared" si="1328"/>
        <v>1.9234704398094611</v>
      </c>
      <c r="AN429" s="15">
        <f t="shared" si="1328"/>
        <v>3.5420200117266116</v>
      </c>
      <c r="AO429" s="15">
        <f t="shared" si="1328"/>
        <v>4.1508852360758937</v>
      </c>
      <c r="AR429" s="15" t="s">
        <v>384</v>
      </c>
      <c r="AS429" s="15">
        <f>AJ433</f>
        <v>98.873225452582219</v>
      </c>
      <c r="AT429" s="15">
        <v>105.2</v>
      </c>
    </row>
    <row r="430" spans="1:51" x14ac:dyDescent="0.45">
      <c r="AG430" s="90" t="str">
        <f>AG34</f>
        <v>MPM2</v>
      </c>
      <c r="AH430" s="83">
        <f t="shared" ref="AH430:AO430" si="1329">AH34</f>
        <v>100</v>
      </c>
      <c r="AI430" s="15">
        <f t="shared" si="1329"/>
        <v>105.21800617453516</v>
      </c>
      <c r="AJ430" s="15">
        <f t="shared" si="1329"/>
        <v>110.60223606275038</v>
      </c>
      <c r="AK430" s="15">
        <f t="shared" si="1329"/>
        <v>103.99300165791026</v>
      </c>
      <c r="AL430" s="15">
        <f t="shared" si="1329"/>
        <v>0</v>
      </c>
      <c r="AM430" s="15">
        <f t="shared" si="1329"/>
        <v>2.0305749060244809</v>
      </c>
      <c r="AN430" s="15">
        <f t="shared" si="1329"/>
        <v>2.1024809198429084</v>
      </c>
      <c r="AO430" s="15">
        <f t="shared" si="1329"/>
        <v>1.7802947195744458</v>
      </c>
      <c r="AR430" s="15" t="s">
        <v>385</v>
      </c>
      <c r="AS430" s="15">
        <f>AJ434</f>
        <v>94.574112214831445</v>
      </c>
      <c r="AT430" s="15">
        <v>106.3</v>
      </c>
    </row>
    <row r="431" spans="1:51" x14ac:dyDescent="0.45">
      <c r="AG431" s="90" t="str">
        <f t="shared" ref="AG431:AO431" si="1330">AG44</f>
        <v>p14</v>
      </c>
      <c r="AH431" s="83">
        <f t="shared" si="1330"/>
        <v>100</v>
      </c>
      <c r="AI431" s="15">
        <f t="shared" si="1330"/>
        <v>99.054269907243594</v>
      </c>
      <c r="AJ431" s="15">
        <f t="shared" si="1330"/>
        <v>96.096870775688529</v>
      </c>
      <c r="AK431" s="15">
        <f t="shared" si="1330"/>
        <v>97.916190425906507</v>
      </c>
      <c r="AL431" s="15">
        <f t="shared" si="1330"/>
        <v>0</v>
      </c>
      <c r="AM431" s="15">
        <f t="shared" si="1330"/>
        <v>2.4069631820941169</v>
      </c>
      <c r="AN431" s="15">
        <f t="shared" si="1330"/>
        <v>2.6204733641053064</v>
      </c>
      <c r="AO431" s="15">
        <f t="shared" si="1330"/>
        <v>2.8021550945215661</v>
      </c>
    </row>
    <row r="432" spans="1:51" s="29" customFormat="1" x14ac:dyDescent="0.45">
      <c r="A432" s="51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107"/>
      <c r="AG432" s="90" t="str">
        <f t="shared" ref="AG432:AO432" si="1331">AG46</f>
        <v>p16</v>
      </c>
      <c r="AH432" s="83">
        <f t="shared" si="1331"/>
        <v>100</v>
      </c>
      <c r="AI432" s="15">
        <f t="shared" si="1331"/>
        <v>102.3277542273932</v>
      </c>
      <c r="AJ432" s="15">
        <f t="shared" si="1331"/>
        <v>99.87013513436942</v>
      </c>
      <c r="AK432" s="15">
        <f t="shared" si="1331"/>
        <v>94.615573131941687</v>
      </c>
      <c r="AL432" s="15">
        <f t="shared" si="1331"/>
        <v>0</v>
      </c>
      <c r="AM432" s="15">
        <f t="shared" si="1331"/>
        <v>2.2826916244489741</v>
      </c>
      <c r="AN432" s="15">
        <f t="shared" si="1331"/>
        <v>3.7947192974009609</v>
      </c>
      <c r="AO432" s="15">
        <f t="shared" si="1331"/>
        <v>3.8172185204277129</v>
      </c>
      <c r="AQ432" s="39"/>
      <c r="AR432" s="15"/>
      <c r="AS432" s="15"/>
      <c r="AT432" s="15"/>
      <c r="AU432" s="15"/>
      <c r="AV432" s="15"/>
      <c r="AW432" s="15"/>
      <c r="AX432" s="15"/>
      <c r="AY432" s="15"/>
    </row>
    <row r="433" spans="2:51" x14ac:dyDescent="0.45">
      <c r="AG433" s="90" t="str">
        <f t="shared" ref="AG433:AO433" si="1332">AG49</f>
        <v>p21</v>
      </c>
      <c r="AH433" s="83">
        <f t="shared" si="1332"/>
        <v>100</v>
      </c>
      <c r="AI433" s="15">
        <f t="shared" si="1332"/>
        <v>96.383325000242507</v>
      </c>
      <c r="AJ433" s="15">
        <f t="shared" si="1332"/>
        <v>98.873225452582219</v>
      </c>
      <c r="AK433" s="15">
        <f t="shared" si="1332"/>
        <v>99.15916453019986</v>
      </c>
      <c r="AL433" s="15">
        <f t="shared" si="1332"/>
        <v>0</v>
      </c>
      <c r="AM433" s="15">
        <f t="shared" si="1332"/>
        <v>2.5112361187523229</v>
      </c>
      <c r="AN433" s="15">
        <f t="shared" si="1332"/>
        <v>2.6126998021479322</v>
      </c>
      <c r="AO433" s="15">
        <f t="shared" si="1332"/>
        <v>2.2571486165956984</v>
      </c>
    </row>
    <row r="434" spans="2:51" x14ac:dyDescent="0.45">
      <c r="AG434" s="90" t="str">
        <f>AG53</f>
        <v>p27</v>
      </c>
      <c r="AH434" s="83">
        <f t="shared" ref="AH434:AO434" si="1333">AH53</f>
        <v>100</v>
      </c>
      <c r="AI434" s="15">
        <f t="shared" si="1333"/>
        <v>96.591711485561049</v>
      </c>
      <c r="AJ434" s="15">
        <f t="shared" si="1333"/>
        <v>94.574112214831445</v>
      </c>
      <c r="AK434" s="15">
        <f t="shared" si="1333"/>
        <v>94.440060387808387</v>
      </c>
      <c r="AL434" s="15">
        <f t="shared" si="1333"/>
        <v>0</v>
      </c>
      <c r="AM434" s="15">
        <f t="shared" si="1333"/>
        <v>2.1799340837629684</v>
      </c>
      <c r="AN434" s="15">
        <f t="shared" si="1333"/>
        <v>2.1064492860978006</v>
      </c>
      <c r="AO434" s="15">
        <f t="shared" si="1333"/>
        <v>1.1932437277066041</v>
      </c>
    </row>
    <row r="435" spans="2:51" x14ac:dyDescent="0.45">
      <c r="AI435" s="15"/>
      <c r="AJ435" s="15"/>
      <c r="AK435" s="15"/>
      <c r="AL435" s="15"/>
      <c r="AM435" s="15"/>
      <c r="AN435" s="15"/>
      <c r="AO435" s="15"/>
    </row>
    <row r="440" spans="2:51" x14ac:dyDescent="0.45">
      <c r="AQ440" s="43"/>
    </row>
    <row r="441" spans="2:51" x14ac:dyDescent="0.45">
      <c r="AI441" s="15"/>
      <c r="AJ441" s="15"/>
      <c r="AK441" s="15"/>
      <c r="AL441" s="15"/>
      <c r="AM441" s="15"/>
      <c r="AN441" s="15"/>
      <c r="AO441" s="15"/>
    </row>
    <row r="442" spans="2:51" x14ac:dyDescent="0.45">
      <c r="AI442" s="15"/>
      <c r="AJ442" s="15"/>
      <c r="AK442" s="15"/>
      <c r="AL442" s="15"/>
      <c r="AM442" s="15"/>
      <c r="AN442" s="15"/>
      <c r="AO442" s="15"/>
    </row>
    <row r="443" spans="2:51" x14ac:dyDescent="0.45">
      <c r="AI443" s="15"/>
      <c r="AJ443" s="15"/>
      <c r="AK443" s="15"/>
      <c r="AL443" s="15"/>
      <c r="AM443" s="15"/>
      <c r="AN443" s="15"/>
      <c r="AO443" s="15"/>
      <c r="AQ443" s="38"/>
      <c r="AR443" s="23"/>
      <c r="AS443" s="23"/>
      <c r="AT443" s="23"/>
      <c r="AU443" s="23"/>
      <c r="AV443" s="23"/>
      <c r="AW443" s="23"/>
      <c r="AX443" s="23"/>
      <c r="AY443" s="23"/>
    </row>
    <row r="444" spans="2:51" x14ac:dyDescent="0.45">
      <c r="AF444" s="90" t="s">
        <v>500</v>
      </c>
      <c r="AI444" s="15"/>
      <c r="AJ444" s="15"/>
      <c r="AK444" s="15"/>
      <c r="AL444" s="15"/>
      <c r="AM444" s="15"/>
      <c r="AN444" s="15"/>
      <c r="AO444" s="15"/>
    </row>
    <row r="445" spans="2:51" x14ac:dyDescent="0.45">
      <c r="AF445" s="106">
        <f>AVERAGE(AM447:AO452)</f>
        <v>2.3871313156602212</v>
      </c>
      <c r="AI445" s="15"/>
      <c r="AJ445" s="15"/>
      <c r="AK445" s="15"/>
      <c r="AL445" s="15"/>
      <c r="AM445" s="15"/>
      <c r="AN445" s="15"/>
      <c r="AO445" s="15"/>
    </row>
    <row r="446" spans="2:51" x14ac:dyDescent="0.45">
      <c r="AG446" s="97" t="s">
        <v>141</v>
      </c>
      <c r="AI446" s="15"/>
      <c r="AJ446" s="15"/>
      <c r="AK446" s="15"/>
      <c r="AL446" s="15"/>
      <c r="AM446" s="15"/>
      <c r="AN446" s="15"/>
      <c r="AO446" s="15"/>
    </row>
    <row r="447" spans="2:51" x14ac:dyDescent="0.45">
      <c r="B447" s="3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6"/>
      <c r="AE447" s="16"/>
      <c r="AF447" s="9"/>
      <c r="AG447" s="90" t="str">
        <f t="shared" ref="AG447:AO447" si="1334">AG7</f>
        <v>β-actin</v>
      </c>
      <c r="AH447" s="83">
        <f t="shared" si="1334"/>
        <v>100</v>
      </c>
      <c r="AI447" s="15">
        <f t="shared" si="1334"/>
        <v>103.39546973514371</v>
      </c>
      <c r="AJ447" s="15">
        <f t="shared" si="1334"/>
        <v>102.98054833688602</v>
      </c>
      <c r="AK447" s="15">
        <f t="shared" si="1334"/>
        <v>103.44046960224046</v>
      </c>
      <c r="AL447" s="15">
        <f t="shared" si="1334"/>
        <v>0</v>
      </c>
      <c r="AM447" s="15">
        <f t="shared" si="1334"/>
        <v>1.7</v>
      </c>
      <c r="AN447" s="15">
        <f t="shared" si="1334"/>
        <v>2.512680229517644</v>
      </c>
      <c r="AO447" s="15">
        <f t="shared" si="1334"/>
        <v>2.6919586647149574</v>
      </c>
      <c r="AR447" s="15" t="s">
        <v>388</v>
      </c>
      <c r="AS447" s="15">
        <f>AJ450</f>
        <v>108.89965341695051</v>
      </c>
      <c r="AT447" s="15">
        <v>97.3</v>
      </c>
    </row>
    <row r="448" spans="2:51" x14ac:dyDescent="0.45">
      <c r="AG448" s="90" t="str">
        <f t="shared" ref="AG448:AO448" si="1335">AG8</f>
        <v>α-tubulin</v>
      </c>
      <c r="AH448" s="83">
        <f t="shared" si="1335"/>
        <v>100</v>
      </c>
      <c r="AI448" s="15">
        <f t="shared" si="1335"/>
        <v>96.81667684164853</v>
      </c>
      <c r="AJ448" s="15">
        <f t="shared" si="1335"/>
        <v>97.091318133569928</v>
      </c>
      <c r="AK448" s="15">
        <f t="shared" si="1335"/>
        <v>98.198153146361747</v>
      </c>
      <c r="AL448" s="15">
        <f t="shared" si="1335"/>
        <v>0</v>
      </c>
      <c r="AM448" s="15">
        <f t="shared" si="1335"/>
        <v>1.6829043703882212</v>
      </c>
      <c r="AN448" s="15">
        <f t="shared" si="1335"/>
        <v>2.2569853978016123</v>
      </c>
      <c r="AO448" s="15">
        <f t="shared" si="1335"/>
        <v>1.0955584641853675</v>
      </c>
      <c r="AR448" s="15" t="s">
        <v>389</v>
      </c>
      <c r="AS448" s="15">
        <f>AJ451</f>
        <v>108.50617506339933</v>
      </c>
      <c r="AT448" s="15">
        <v>100.3</v>
      </c>
    </row>
    <row r="449" spans="33:46" x14ac:dyDescent="0.45">
      <c r="AG449" s="90" t="str">
        <f t="shared" ref="AG449:AO449" si="1336">AG9</f>
        <v>GAPDH</v>
      </c>
      <c r="AH449" s="83">
        <f t="shared" si="1336"/>
        <v>100</v>
      </c>
      <c r="AI449" s="15">
        <f t="shared" si="1336"/>
        <v>98.746595056366317</v>
      </c>
      <c r="AJ449" s="15">
        <f t="shared" si="1336"/>
        <v>102.52430627735851</v>
      </c>
      <c r="AK449" s="15">
        <f t="shared" si="1336"/>
        <v>98.556922931716841</v>
      </c>
      <c r="AL449" s="15">
        <f t="shared" si="1336"/>
        <v>0</v>
      </c>
      <c r="AM449" s="15">
        <f t="shared" si="1336"/>
        <v>3.1203726977223702</v>
      </c>
      <c r="AN449" s="15">
        <f t="shared" si="1336"/>
        <v>3.0870772843483247</v>
      </c>
      <c r="AO449" s="15">
        <f t="shared" si="1336"/>
        <v>3.320794284906198</v>
      </c>
      <c r="AR449" s="15" t="s">
        <v>390</v>
      </c>
      <c r="AS449" s="15">
        <f>AJ452</f>
        <v>90.786364850358908</v>
      </c>
      <c r="AT449" s="15">
        <v>102.4</v>
      </c>
    </row>
    <row r="450" spans="33:46" x14ac:dyDescent="0.45">
      <c r="AG450" s="90" t="str">
        <f t="shared" ref="AG450:AO450" si="1337">AG23</f>
        <v>cMyc</v>
      </c>
      <c r="AH450" s="83">
        <f t="shared" si="1337"/>
        <v>100</v>
      </c>
      <c r="AI450" s="15">
        <f t="shared" si="1337"/>
        <v>100.99668270622277</v>
      </c>
      <c r="AJ450" s="15">
        <f t="shared" si="1337"/>
        <v>108.89965341695051</v>
      </c>
      <c r="AK450" s="15">
        <f t="shared" si="1337"/>
        <v>97.759693988502164</v>
      </c>
      <c r="AL450" s="15">
        <f t="shared" si="1337"/>
        <v>0</v>
      </c>
      <c r="AM450" s="15">
        <f t="shared" si="1337"/>
        <v>2.8380212721492866</v>
      </c>
      <c r="AN450" s="15">
        <f t="shared" si="1337"/>
        <v>3.6406970640434411</v>
      </c>
      <c r="AO450" s="15">
        <f t="shared" si="1337"/>
        <v>3.0556120797982569</v>
      </c>
    </row>
    <row r="451" spans="33:46" x14ac:dyDescent="0.45">
      <c r="AG451" s="90" t="str">
        <f t="shared" ref="AG451:AO451" si="1338">AG26</f>
        <v>MAX</v>
      </c>
      <c r="AH451" s="83">
        <f t="shared" si="1338"/>
        <v>100</v>
      </c>
      <c r="AI451" s="15">
        <f t="shared" si="1338"/>
        <v>100.00035689000271</v>
      </c>
      <c r="AJ451" s="15">
        <f t="shared" si="1338"/>
        <v>108.50617506339933</v>
      </c>
      <c r="AK451" s="15">
        <f t="shared" si="1338"/>
        <v>109.83621162609114</v>
      </c>
      <c r="AL451" s="15">
        <f t="shared" si="1338"/>
        <v>0</v>
      </c>
      <c r="AM451" s="15">
        <f t="shared" si="1338"/>
        <v>2.0268172086446037</v>
      </c>
      <c r="AN451" s="15">
        <f t="shared" si="1338"/>
        <v>1.4851454397522226</v>
      </c>
      <c r="AO451" s="15">
        <f t="shared" si="1338"/>
        <v>1.7557954990775912</v>
      </c>
    </row>
    <row r="452" spans="33:46" x14ac:dyDescent="0.45">
      <c r="AG452" s="90" t="str">
        <f t="shared" ref="AG452:AO452" si="1339">AG30</f>
        <v>MAD</v>
      </c>
      <c r="AH452" s="83">
        <f t="shared" si="1339"/>
        <v>100</v>
      </c>
      <c r="AI452" s="15">
        <f t="shared" si="1339"/>
        <v>107.40158615207969</v>
      </c>
      <c r="AJ452" s="15">
        <f t="shared" si="1339"/>
        <v>90.786364850358908</v>
      </c>
      <c r="AK452" s="15">
        <f t="shared" si="1339"/>
        <v>99.183917682703253</v>
      </c>
      <c r="AL452" s="15">
        <f t="shared" si="1339"/>
        <v>0</v>
      </c>
      <c r="AM452" s="15">
        <f t="shared" si="1339"/>
        <v>2.0210913725433177</v>
      </c>
      <c r="AN452" s="15">
        <f t="shared" si="1339"/>
        <v>2.817650761542962</v>
      </c>
      <c r="AO452" s="15">
        <f t="shared" si="1339"/>
        <v>1.8592015907475958</v>
      </c>
    </row>
    <row r="453" spans="33:46" x14ac:dyDescent="0.45">
      <c r="AI453" s="15"/>
      <c r="AJ453" s="15"/>
      <c r="AK453" s="15"/>
      <c r="AL453" s="15"/>
      <c r="AM453" s="15"/>
      <c r="AN453" s="15"/>
      <c r="AO453" s="15"/>
    </row>
    <row r="454" spans="33:46" x14ac:dyDescent="0.45">
      <c r="AI454" s="15"/>
      <c r="AJ454" s="15"/>
      <c r="AK454" s="15"/>
      <c r="AL454" s="15"/>
      <c r="AM454" s="15"/>
      <c r="AN454" s="15"/>
      <c r="AO454" s="15"/>
    </row>
    <row r="466" spans="1:46" x14ac:dyDescent="0.45">
      <c r="AI466" s="15"/>
      <c r="AJ466" s="15"/>
      <c r="AK466" s="15"/>
      <c r="AL466" s="15"/>
      <c r="AM466" s="15"/>
      <c r="AN466" s="15"/>
      <c r="AO466" s="15"/>
    </row>
    <row r="467" spans="1:46" x14ac:dyDescent="0.45">
      <c r="AI467" s="15"/>
      <c r="AJ467" s="15"/>
      <c r="AK467" s="15"/>
      <c r="AL467" s="15"/>
      <c r="AM467" s="15"/>
      <c r="AN467" s="15"/>
      <c r="AO467" s="15"/>
    </row>
    <row r="468" spans="1:46" ht="21" x14ac:dyDescent="0.45">
      <c r="A468" s="6"/>
      <c r="B468" s="6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  <c r="Z468" s="104"/>
      <c r="AA468" s="104"/>
      <c r="AB468" s="104"/>
      <c r="AC468" s="104"/>
      <c r="AD468" s="18"/>
      <c r="AE468" s="18"/>
      <c r="AF468" s="111"/>
      <c r="AI468" s="15"/>
      <c r="AJ468" s="15"/>
      <c r="AK468" s="15"/>
      <c r="AL468" s="15"/>
      <c r="AM468" s="15"/>
      <c r="AN468" s="15"/>
      <c r="AO468" s="15"/>
    </row>
    <row r="470" spans="1:46" x14ac:dyDescent="0.45">
      <c r="AF470" s="106" t="s">
        <v>501</v>
      </c>
    </row>
    <row r="471" spans="1:46" x14ac:dyDescent="0.45">
      <c r="AF471" s="106">
        <f>AVERAGE(AM474:AO482)</f>
        <v>3.0985146340636054</v>
      </c>
    </row>
    <row r="472" spans="1:46" x14ac:dyDescent="0.45">
      <c r="AG472" s="97" t="s">
        <v>144</v>
      </c>
      <c r="AI472" s="23">
        <f>AVERAGE(AM474:AO479)</f>
        <v>2.9267088934516599</v>
      </c>
      <c r="AJ472" s="23" t="s">
        <v>233</v>
      </c>
    </row>
    <row r="473" spans="1:46" x14ac:dyDescent="0.45">
      <c r="AH473" s="83" t="str">
        <f t="shared" ref="AH473:AO473" si="1340">AH422</f>
        <v>control</v>
      </c>
      <c r="AI473" s="15" t="str">
        <f t="shared" si="1340"/>
        <v>DCE-2.5</v>
      </c>
      <c r="AJ473" s="15" t="str">
        <f t="shared" si="1340"/>
        <v>DCE-5</v>
      </c>
      <c r="AK473" s="15" t="str">
        <f t="shared" si="1340"/>
        <v>DCE-10</v>
      </c>
      <c r="AL473" s="15" t="str">
        <f t="shared" si="1340"/>
        <v>control</v>
      </c>
      <c r="AM473" s="15" t="str">
        <f t="shared" si="1340"/>
        <v>DCE-2.5</v>
      </c>
      <c r="AN473" s="15" t="str">
        <f t="shared" si="1340"/>
        <v>DCE-5</v>
      </c>
      <c r="AO473" s="15" t="str">
        <f t="shared" si="1340"/>
        <v>DCE-10</v>
      </c>
    </row>
    <row r="474" spans="1:46" x14ac:dyDescent="0.45">
      <c r="AG474" s="90" t="str">
        <f t="shared" ref="AG474:AO474" si="1341">AG7</f>
        <v>β-actin</v>
      </c>
      <c r="AH474" s="83">
        <f t="shared" si="1341"/>
        <v>100</v>
      </c>
      <c r="AI474" s="15">
        <f t="shared" si="1341"/>
        <v>103.39546973514371</v>
      </c>
      <c r="AJ474" s="15">
        <f t="shared" si="1341"/>
        <v>102.98054833688602</v>
      </c>
      <c r="AK474" s="15">
        <f t="shared" si="1341"/>
        <v>103.44046960224046</v>
      </c>
      <c r="AL474" s="15">
        <f t="shared" si="1341"/>
        <v>0</v>
      </c>
      <c r="AM474" s="15">
        <f t="shared" si="1341"/>
        <v>1.7</v>
      </c>
      <c r="AN474" s="15">
        <f t="shared" si="1341"/>
        <v>2.512680229517644</v>
      </c>
      <c r="AO474" s="15">
        <f t="shared" si="1341"/>
        <v>2.6919586647149574</v>
      </c>
      <c r="AR474" s="15" t="s">
        <v>395</v>
      </c>
      <c r="AS474" s="15">
        <f>AJ477</f>
        <v>107.98251978565783</v>
      </c>
      <c r="AT474" s="15">
        <v>106.92216352303208</v>
      </c>
    </row>
    <row r="475" spans="1:46" x14ac:dyDescent="0.45">
      <c r="AG475" s="90" t="str">
        <f t="shared" ref="AG475:AO475" si="1342">AG8</f>
        <v>α-tubulin</v>
      </c>
      <c r="AH475" s="83">
        <f t="shared" si="1342"/>
        <v>100</v>
      </c>
      <c r="AI475" s="15">
        <f t="shared" si="1342"/>
        <v>96.81667684164853</v>
      </c>
      <c r="AJ475" s="15">
        <f t="shared" si="1342"/>
        <v>97.091318133569928</v>
      </c>
      <c r="AK475" s="15">
        <f t="shared" si="1342"/>
        <v>98.198153146361747</v>
      </c>
      <c r="AL475" s="15">
        <f t="shared" si="1342"/>
        <v>0</v>
      </c>
      <c r="AM475" s="15">
        <f t="shared" si="1342"/>
        <v>1.6829043703882212</v>
      </c>
      <c r="AN475" s="15">
        <f t="shared" si="1342"/>
        <v>2.2569853978016123</v>
      </c>
      <c r="AO475" s="15">
        <f t="shared" si="1342"/>
        <v>1.0955584641853675</v>
      </c>
      <c r="AR475" s="15" t="s">
        <v>228</v>
      </c>
      <c r="AS475" s="15">
        <f>AJ479</f>
        <v>117.65058926593005</v>
      </c>
      <c r="AT475" s="15">
        <v>98.225791732391215</v>
      </c>
    </row>
    <row r="476" spans="1:46" x14ac:dyDescent="0.45">
      <c r="AG476" s="90" t="str">
        <f t="shared" ref="AG476:AO476" si="1343">AG9</f>
        <v>GAPDH</v>
      </c>
      <c r="AH476" s="83">
        <f t="shared" si="1343"/>
        <v>100</v>
      </c>
      <c r="AI476" s="15">
        <f t="shared" si="1343"/>
        <v>98.746595056366317</v>
      </c>
      <c r="AJ476" s="15">
        <f t="shared" si="1343"/>
        <v>102.52430627735851</v>
      </c>
      <c r="AK476" s="15">
        <f t="shared" si="1343"/>
        <v>98.556922931716841</v>
      </c>
      <c r="AL476" s="15">
        <f t="shared" si="1343"/>
        <v>0</v>
      </c>
      <c r="AM476" s="15">
        <f t="shared" si="1343"/>
        <v>3.1203726977223702</v>
      </c>
      <c r="AN476" s="15">
        <f t="shared" si="1343"/>
        <v>3.0870772843483247</v>
      </c>
      <c r="AO476" s="15">
        <f t="shared" si="1343"/>
        <v>3.320794284906198</v>
      </c>
      <c r="AR476" s="15" t="s">
        <v>396</v>
      </c>
      <c r="AS476" s="15">
        <f>AJ478</f>
        <v>90.506892117379721</v>
      </c>
      <c r="AT476" s="15">
        <v>118.4068366122069</v>
      </c>
    </row>
    <row r="477" spans="1:46" x14ac:dyDescent="0.45">
      <c r="AG477" s="90" t="str">
        <f t="shared" ref="AG477:AO477" si="1344">AG66</f>
        <v>histone H1</v>
      </c>
      <c r="AH477" s="83">
        <f t="shared" si="1344"/>
        <v>100</v>
      </c>
      <c r="AI477" s="15">
        <f t="shared" si="1344"/>
        <v>108.94180816630282</v>
      </c>
      <c r="AJ477" s="15">
        <f t="shared" si="1344"/>
        <v>107.98251978565783</v>
      </c>
      <c r="AK477" s="15">
        <f t="shared" si="1344"/>
        <v>114.41866570510724</v>
      </c>
      <c r="AL477" s="15">
        <f t="shared" si="1344"/>
        <v>0</v>
      </c>
      <c r="AM477" s="15">
        <f t="shared" si="1344"/>
        <v>3.1286002373761632</v>
      </c>
      <c r="AN477" s="15">
        <f t="shared" si="1344"/>
        <v>3.635072351236901</v>
      </c>
      <c r="AO477" s="15">
        <f t="shared" si="1344"/>
        <v>4.4916286473268263</v>
      </c>
      <c r="AR477" s="15" t="s">
        <v>397</v>
      </c>
      <c r="AS477" s="15">
        <f>AJ482</f>
        <v>88.502190573311296</v>
      </c>
      <c r="AT477" s="15">
        <v>101.93381463737505</v>
      </c>
    </row>
    <row r="478" spans="1:46" x14ac:dyDescent="0.45">
      <c r="AG478" s="91" t="str">
        <f t="shared" ref="AG478:AO478" si="1345">AG69</f>
        <v>KDM4D</v>
      </c>
      <c r="AH478" s="82">
        <f t="shared" si="1345"/>
        <v>100</v>
      </c>
      <c r="AI478" s="23">
        <f t="shared" si="1345"/>
        <v>104.84381620141264</v>
      </c>
      <c r="AJ478" s="23">
        <f t="shared" si="1345"/>
        <v>90.506892117379721</v>
      </c>
      <c r="AK478" s="23">
        <f t="shared" si="1345"/>
        <v>88.581244124951738</v>
      </c>
      <c r="AL478" s="23">
        <f t="shared" si="1345"/>
        <v>0</v>
      </c>
      <c r="AM478" s="23">
        <f t="shared" si="1345"/>
        <v>3.3316001549043341</v>
      </c>
      <c r="AN478" s="23">
        <f t="shared" si="1345"/>
        <v>4.048156682111923</v>
      </c>
      <c r="AO478" s="23">
        <f t="shared" si="1345"/>
        <v>3.4709818353860324</v>
      </c>
      <c r="AR478" s="15" t="s">
        <v>398</v>
      </c>
      <c r="AS478" s="15">
        <f>AJ480</f>
        <v>92.478807540739098</v>
      </c>
      <c r="AT478" s="15">
        <v>105.21350587027551</v>
      </c>
    </row>
    <row r="479" spans="1:46" x14ac:dyDescent="0.45">
      <c r="AG479" s="90" t="str">
        <f t="shared" ref="AG479:AO479" si="1346">AG72</f>
        <v>HDAC-10</v>
      </c>
      <c r="AH479" s="83">
        <f t="shared" si="1346"/>
        <v>100</v>
      </c>
      <c r="AI479" s="15">
        <f t="shared" si="1346"/>
        <v>113.13012157846862</v>
      </c>
      <c r="AJ479" s="15">
        <f t="shared" si="1346"/>
        <v>117.65058926593005</v>
      </c>
      <c r="AK479" s="15">
        <f t="shared" si="1346"/>
        <v>116.7659879806758</v>
      </c>
      <c r="AL479" s="15">
        <f t="shared" si="1346"/>
        <v>0</v>
      </c>
      <c r="AM479" s="15">
        <f t="shared" si="1346"/>
        <v>3.3486661136894629</v>
      </c>
      <c r="AN479" s="15">
        <f t="shared" si="1346"/>
        <v>3.4790978938763693</v>
      </c>
      <c r="AO479" s="15">
        <f t="shared" si="1346"/>
        <v>2.2786247726371647</v>
      </c>
    </row>
    <row r="480" spans="1:46" x14ac:dyDescent="0.45">
      <c r="AG480" s="90" t="str">
        <f t="shared" ref="AG480:AO480" si="1347">AG75</f>
        <v>MBD4</v>
      </c>
      <c r="AH480" s="83">
        <f t="shared" si="1347"/>
        <v>100</v>
      </c>
      <c r="AI480" s="15">
        <f t="shared" si="1347"/>
        <v>98.332508606669393</v>
      </c>
      <c r="AJ480" s="15">
        <f t="shared" si="1347"/>
        <v>92.478807540739098</v>
      </c>
      <c r="AK480" s="15">
        <f t="shared" si="1347"/>
        <v>102.95919539287286</v>
      </c>
      <c r="AL480" s="15">
        <f t="shared" si="1347"/>
        <v>0</v>
      </c>
      <c r="AM480" s="15">
        <f t="shared" si="1347"/>
        <v>4.6088294351677588</v>
      </c>
      <c r="AN480" s="15">
        <f t="shared" si="1347"/>
        <v>4.5748739086937427</v>
      </c>
      <c r="AO480" s="15">
        <f t="shared" si="1347"/>
        <v>3.6924287380391005</v>
      </c>
    </row>
    <row r="481" spans="1:51" x14ac:dyDescent="0.45">
      <c r="AG481" s="90" t="str">
        <f t="shared" ref="AG481:AO481" si="1348">AG76</f>
        <v>DMAP1</v>
      </c>
      <c r="AH481" s="83">
        <f t="shared" si="1348"/>
        <v>100</v>
      </c>
      <c r="AI481" s="15">
        <f t="shared" si="1348"/>
        <v>101.01565317534164</v>
      </c>
      <c r="AJ481" s="15">
        <f t="shared" si="1348"/>
        <v>96.106365151903461</v>
      </c>
      <c r="AK481" s="15">
        <f t="shared" si="1348"/>
        <v>102.23443144389212</v>
      </c>
      <c r="AL481" s="15">
        <f t="shared" si="1348"/>
        <v>0</v>
      </c>
      <c r="AM481" s="15">
        <f t="shared" si="1348"/>
        <v>1.962958615314377</v>
      </c>
      <c r="AN481" s="15">
        <f t="shared" si="1348"/>
        <v>2.7964967730430779</v>
      </c>
      <c r="AO481" s="15">
        <f t="shared" si="1348"/>
        <v>2.6557420605164541</v>
      </c>
    </row>
    <row r="482" spans="1:51" x14ac:dyDescent="0.45">
      <c r="AG482" s="90" t="str">
        <f t="shared" ref="AG482:AO482" si="1349">AG77</f>
        <v>DNMT1</v>
      </c>
      <c r="AH482" s="83">
        <f t="shared" si="1349"/>
        <v>100</v>
      </c>
      <c r="AI482" s="15">
        <f t="shared" si="1349"/>
        <v>86.801640025708323</v>
      </c>
      <c r="AJ482" s="15">
        <f t="shared" si="1349"/>
        <v>88.502190573311296</v>
      </c>
      <c r="AK482" s="15">
        <f t="shared" si="1349"/>
        <v>83.489682572500243</v>
      </c>
      <c r="AL482" s="15">
        <f t="shared" si="1349"/>
        <v>0</v>
      </c>
      <c r="AM482" s="15">
        <f t="shared" si="1349"/>
        <v>2.3480788754140289</v>
      </c>
      <c r="AN482" s="15">
        <f t="shared" si="1349"/>
        <v>4.5667351841680679</v>
      </c>
      <c r="AO482" s="15">
        <f t="shared" si="1349"/>
        <v>3.7729914472308712</v>
      </c>
    </row>
    <row r="483" spans="1:51" x14ac:dyDescent="0.45">
      <c r="AI483" s="15"/>
      <c r="AJ483" s="15"/>
      <c r="AK483" s="15"/>
      <c r="AL483" s="15"/>
      <c r="AM483" s="15"/>
      <c r="AN483" s="15"/>
      <c r="AO483" s="15"/>
    </row>
    <row r="494" spans="1:51" s="29" customFormat="1" x14ac:dyDescent="0.45">
      <c r="A494" s="51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107"/>
      <c r="AH494" s="82"/>
      <c r="AI494" s="23"/>
      <c r="AJ494" s="23"/>
      <c r="AK494" s="23"/>
      <c r="AL494" s="23"/>
      <c r="AM494" s="23"/>
      <c r="AN494" s="23"/>
      <c r="AO494" s="23"/>
      <c r="AQ494" s="38"/>
      <c r="AR494" s="23"/>
      <c r="AS494" s="23"/>
      <c r="AT494" s="23"/>
      <c r="AU494" s="23"/>
      <c r="AV494" s="23"/>
      <c r="AW494" s="23"/>
      <c r="AX494" s="23"/>
      <c r="AY494" s="23"/>
    </row>
    <row r="500" spans="32:46" x14ac:dyDescent="0.45">
      <c r="AF500" s="106" t="s">
        <v>502</v>
      </c>
      <c r="AI500" s="15"/>
      <c r="AJ500" s="15"/>
      <c r="AK500" s="15"/>
      <c r="AL500" s="15"/>
      <c r="AM500" s="15"/>
      <c r="AN500" s="15"/>
      <c r="AO500" s="15"/>
    </row>
    <row r="501" spans="32:46" x14ac:dyDescent="0.45">
      <c r="AF501" s="106">
        <f>AVERAGE(AM503:AO510)</f>
        <v>3.2865017258600653</v>
      </c>
      <c r="AI501" s="15"/>
      <c r="AJ501" s="15"/>
      <c r="AK501" s="15"/>
      <c r="AL501" s="15"/>
      <c r="AM501" s="15"/>
      <c r="AN501" s="15"/>
      <c r="AO501" s="15"/>
    </row>
    <row r="502" spans="32:46" x14ac:dyDescent="0.45">
      <c r="AG502" s="97" t="s">
        <v>145</v>
      </c>
      <c r="AI502" s="15">
        <f>AVERAGE(AM506:AO511)</f>
        <v>3.8271806684704597</v>
      </c>
      <c r="AJ502" s="15" t="s">
        <v>231</v>
      </c>
      <c r="AK502" s="15"/>
      <c r="AL502" s="15"/>
      <c r="AM502" s="15"/>
      <c r="AN502" s="15"/>
      <c r="AO502" s="15"/>
    </row>
    <row r="503" spans="32:46" x14ac:dyDescent="0.45">
      <c r="AG503" s="96" t="str">
        <f t="shared" ref="AG503:AO503" si="1350">AG7</f>
        <v>β-actin</v>
      </c>
      <c r="AH503" s="84">
        <f t="shared" si="1350"/>
        <v>100</v>
      </c>
      <c r="AI503" s="14">
        <f t="shared" si="1350"/>
        <v>103.39546973514371</v>
      </c>
      <c r="AJ503" s="14">
        <f t="shared" si="1350"/>
        <v>102.98054833688602</v>
      </c>
      <c r="AK503" s="14">
        <f t="shared" si="1350"/>
        <v>103.44046960224046</v>
      </c>
      <c r="AL503" s="14">
        <f t="shared" si="1350"/>
        <v>0</v>
      </c>
      <c r="AM503" s="14">
        <f t="shared" si="1350"/>
        <v>1.7</v>
      </c>
      <c r="AN503" s="14">
        <f t="shared" si="1350"/>
        <v>2.512680229517644</v>
      </c>
      <c r="AO503" s="14">
        <f t="shared" si="1350"/>
        <v>2.6919586647149574</v>
      </c>
      <c r="AR503" s="15" t="s">
        <v>418</v>
      </c>
      <c r="AS503" s="15">
        <f>AJ506</f>
        <v>95.487799213061749</v>
      </c>
      <c r="AT503" s="15">
        <v>97.717886796698565</v>
      </c>
    </row>
    <row r="504" spans="32:46" x14ac:dyDescent="0.45">
      <c r="AG504" s="96" t="str">
        <f t="shared" ref="AG504:AO504" si="1351">AG8</f>
        <v>α-tubulin</v>
      </c>
      <c r="AH504" s="84">
        <f t="shared" si="1351"/>
        <v>100</v>
      </c>
      <c r="AI504" s="14">
        <f t="shared" si="1351"/>
        <v>96.81667684164853</v>
      </c>
      <c r="AJ504" s="14">
        <f t="shared" si="1351"/>
        <v>97.091318133569928</v>
      </c>
      <c r="AK504" s="14">
        <f t="shared" si="1351"/>
        <v>98.198153146361747</v>
      </c>
      <c r="AL504" s="14">
        <f t="shared" si="1351"/>
        <v>0</v>
      </c>
      <c r="AM504" s="14">
        <f t="shared" si="1351"/>
        <v>1.6829043703882212</v>
      </c>
      <c r="AN504" s="14">
        <f t="shared" si="1351"/>
        <v>2.2569853978016123</v>
      </c>
      <c r="AO504" s="14">
        <f t="shared" si="1351"/>
        <v>1.0955584641853675</v>
      </c>
      <c r="AR504" s="15" t="s">
        <v>419</v>
      </c>
      <c r="AS504" s="15">
        <f>AJ507</f>
        <v>101.53051813049916</v>
      </c>
      <c r="AT504" s="15">
        <v>91.705267714280154</v>
      </c>
    </row>
    <row r="505" spans="32:46" x14ac:dyDescent="0.45">
      <c r="AG505" s="96" t="str">
        <f t="shared" ref="AG505:AO505" si="1352">AG9</f>
        <v>GAPDH</v>
      </c>
      <c r="AH505" s="84">
        <f t="shared" si="1352"/>
        <v>100</v>
      </c>
      <c r="AI505" s="14">
        <f t="shared" si="1352"/>
        <v>98.746595056366317</v>
      </c>
      <c r="AJ505" s="14">
        <f t="shared" si="1352"/>
        <v>102.52430627735851</v>
      </c>
      <c r="AK505" s="14">
        <f t="shared" si="1352"/>
        <v>98.556922931716841</v>
      </c>
      <c r="AL505" s="14">
        <f t="shared" si="1352"/>
        <v>0</v>
      </c>
      <c r="AM505" s="14">
        <f t="shared" si="1352"/>
        <v>3.1203726977223702</v>
      </c>
      <c r="AN505" s="14">
        <f t="shared" si="1352"/>
        <v>3.0870772843483247</v>
      </c>
      <c r="AO505" s="14">
        <f t="shared" si="1352"/>
        <v>3.320794284906198</v>
      </c>
      <c r="AR505" s="15" t="s">
        <v>420</v>
      </c>
      <c r="AS505" s="15">
        <f>AJ508</f>
        <v>96.567680291060668</v>
      </c>
      <c r="AT505" s="15">
        <v>98.469044010833329</v>
      </c>
    </row>
    <row r="506" spans="32:46" x14ac:dyDescent="0.45">
      <c r="AG506" s="90" t="str">
        <f t="shared" ref="AG506:AL506" si="1353">AG80</f>
        <v>DOHH</v>
      </c>
      <c r="AH506" s="83">
        <f t="shared" si="1353"/>
        <v>100</v>
      </c>
      <c r="AI506" s="15">
        <f t="shared" si="1353"/>
        <v>99.546623427161649</v>
      </c>
      <c r="AJ506" s="15">
        <f t="shared" si="1353"/>
        <v>95.487799213061749</v>
      </c>
      <c r="AK506" s="15">
        <f t="shared" si="1353"/>
        <v>96.430593314859067</v>
      </c>
      <c r="AL506" s="15">
        <f t="shared" si="1353"/>
        <v>0</v>
      </c>
      <c r="AM506" s="15">
        <v>3</v>
      </c>
      <c r="AN506" s="15">
        <v>4</v>
      </c>
      <c r="AO506" s="15">
        <v>5</v>
      </c>
      <c r="AR506" s="15" t="s">
        <v>421</v>
      </c>
      <c r="AS506" s="15">
        <f>AJ509</f>
        <v>93.164665779612434</v>
      </c>
      <c r="AT506" s="15">
        <v>109.55528879569015</v>
      </c>
    </row>
    <row r="507" spans="32:46" x14ac:dyDescent="0.45">
      <c r="AG507" s="90" t="str">
        <f t="shared" ref="AG507:AL507" si="1354">AG83</f>
        <v>DHS</v>
      </c>
      <c r="AH507" s="83">
        <f t="shared" si="1354"/>
        <v>100</v>
      </c>
      <c r="AI507" s="15">
        <f t="shared" si="1354"/>
        <v>105.99675539588418</v>
      </c>
      <c r="AJ507" s="15">
        <f t="shared" si="1354"/>
        <v>101.53051813049916</v>
      </c>
      <c r="AK507" s="15">
        <f t="shared" si="1354"/>
        <v>101.76254469637523</v>
      </c>
      <c r="AL507" s="15">
        <f t="shared" si="1354"/>
        <v>0</v>
      </c>
      <c r="AM507" s="15">
        <v>4.3</v>
      </c>
      <c r="AN507" s="15">
        <v>2.7</v>
      </c>
      <c r="AO507" s="15">
        <v>4.0999999999999996</v>
      </c>
    </row>
    <row r="508" spans="32:46" x14ac:dyDescent="0.45">
      <c r="AG508" s="90" t="str">
        <f t="shared" ref="AG508:AL508" si="1355">AG86</f>
        <v>eIF5A1</v>
      </c>
      <c r="AH508" s="83">
        <f t="shared" si="1355"/>
        <v>100</v>
      </c>
      <c r="AI508" s="15">
        <f t="shared" si="1355"/>
        <v>97.357942659880663</v>
      </c>
      <c r="AJ508" s="15">
        <f t="shared" si="1355"/>
        <v>96.567680291060668</v>
      </c>
      <c r="AK508" s="15">
        <f t="shared" si="1355"/>
        <v>103.4539368414288</v>
      </c>
      <c r="AL508" s="15">
        <f t="shared" si="1355"/>
        <v>0</v>
      </c>
      <c r="AM508" s="15">
        <v>3</v>
      </c>
      <c r="AN508" s="15">
        <v>3</v>
      </c>
      <c r="AO508" s="15">
        <v>5</v>
      </c>
    </row>
    <row r="509" spans="32:46" x14ac:dyDescent="0.45">
      <c r="AG509" s="90" t="str">
        <f t="shared" ref="AG509:AO509" si="1356">AG90</f>
        <v>eIF2AK3</v>
      </c>
      <c r="AH509" s="83">
        <f t="shared" si="1356"/>
        <v>100</v>
      </c>
      <c r="AI509" s="15">
        <f t="shared" si="1356"/>
        <v>95.101638671318057</v>
      </c>
      <c r="AJ509" s="15">
        <f t="shared" si="1356"/>
        <v>93.164665779612434</v>
      </c>
      <c r="AK509" s="15">
        <f t="shared" si="1356"/>
        <v>91.32435409687244</v>
      </c>
      <c r="AL509" s="15">
        <f t="shared" si="1356"/>
        <v>0</v>
      </c>
      <c r="AM509" s="15">
        <f t="shared" si="1356"/>
        <v>5.2233972177685288</v>
      </c>
      <c r="AN509" s="15">
        <f t="shared" si="1356"/>
        <v>5.0275975449379589</v>
      </c>
      <c r="AO509" s="15">
        <f t="shared" si="1356"/>
        <v>4.3442951100014175</v>
      </c>
    </row>
    <row r="510" spans="32:46" x14ac:dyDescent="0.45">
      <c r="AG510" s="90" t="str">
        <f t="shared" ref="AG510:AO510" si="1357">AG89</f>
        <v>eIF5A2</v>
      </c>
      <c r="AH510" s="83">
        <f t="shared" si="1357"/>
        <v>100</v>
      </c>
      <c r="AI510" s="15">
        <f t="shared" si="1357"/>
        <v>96.119293036737034</v>
      </c>
      <c r="AJ510" s="15">
        <f t="shared" si="1357"/>
        <v>92.879491089533957</v>
      </c>
      <c r="AK510" s="15">
        <f t="shared" si="1357"/>
        <v>103.44071958001994</v>
      </c>
      <c r="AL510" s="15">
        <f t="shared" si="1357"/>
        <v>0</v>
      </c>
      <c r="AM510" s="15">
        <f t="shared" si="1357"/>
        <v>2.9446374768440675</v>
      </c>
      <c r="AN510" s="15">
        <f t="shared" si="1357"/>
        <v>2.1234141251571867</v>
      </c>
      <c r="AO510" s="15">
        <f t="shared" si="1357"/>
        <v>3.6443685523477294</v>
      </c>
    </row>
    <row r="511" spans="32:46" x14ac:dyDescent="0.45">
      <c r="AI511" s="15"/>
      <c r="AJ511" s="15"/>
      <c r="AK511" s="15"/>
      <c r="AL511" s="15"/>
      <c r="AM511" s="15"/>
      <c r="AN511" s="15"/>
      <c r="AO511" s="15"/>
    </row>
    <row r="512" spans="32:46" x14ac:dyDescent="0.45">
      <c r="AI512" s="15"/>
      <c r="AJ512" s="15"/>
      <c r="AK512" s="15"/>
      <c r="AL512" s="15"/>
      <c r="AM512" s="15"/>
      <c r="AN512" s="15"/>
      <c r="AO512" s="15"/>
    </row>
    <row r="513" spans="32:41" x14ac:dyDescent="0.45">
      <c r="AI513" s="15"/>
      <c r="AJ513" s="15"/>
      <c r="AK513" s="15"/>
      <c r="AL513" s="15"/>
      <c r="AM513" s="15"/>
      <c r="AN513" s="15"/>
      <c r="AO513" s="15"/>
    </row>
    <row r="514" spans="32:41" x14ac:dyDescent="0.45">
      <c r="AG514" s="97"/>
      <c r="AI514" s="15"/>
      <c r="AJ514" s="15"/>
      <c r="AK514" s="15"/>
      <c r="AL514" s="15"/>
      <c r="AM514" s="15"/>
      <c r="AN514" s="15"/>
      <c r="AO514" s="15"/>
    </row>
    <row r="515" spans="32:41" x14ac:dyDescent="0.45">
      <c r="AI515" s="15"/>
      <c r="AJ515" s="15"/>
      <c r="AK515" s="15"/>
      <c r="AL515" s="15"/>
      <c r="AM515" s="15"/>
      <c r="AN515" s="15"/>
      <c r="AO515" s="15"/>
    </row>
    <row r="516" spans="32:41" x14ac:dyDescent="0.45">
      <c r="AI516" s="15"/>
      <c r="AJ516" s="15"/>
      <c r="AK516" s="15"/>
      <c r="AL516" s="15"/>
      <c r="AM516" s="15"/>
      <c r="AN516" s="15"/>
      <c r="AO516" s="15"/>
    </row>
    <row r="517" spans="32:41" x14ac:dyDescent="0.45">
      <c r="AI517" s="15"/>
      <c r="AJ517" s="15"/>
      <c r="AK517" s="15"/>
      <c r="AL517" s="15"/>
      <c r="AM517" s="15"/>
      <c r="AN517" s="15"/>
      <c r="AO517" s="15"/>
    </row>
    <row r="518" spans="32:41" x14ac:dyDescent="0.45">
      <c r="AI518" s="15"/>
      <c r="AJ518" s="15"/>
      <c r="AK518" s="15"/>
      <c r="AL518" s="15"/>
      <c r="AM518" s="15"/>
      <c r="AN518" s="15"/>
      <c r="AO518" s="15"/>
    </row>
    <row r="519" spans="32:41" x14ac:dyDescent="0.45">
      <c r="AI519" s="15"/>
      <c r="AJ519" s="15"/>
      <c r="AK519" s="15"/>
      <c r="AL519" s="15"/>
      <c r="AM519" s="15"/>
      <c r="AN519" s="15"/>
      <c r="AO519" s="15"/>
    </row>
    <row r="520" spans="32:41" x14ac:dyDescent="0.45">
      <c r="AI520" s="15"/>
      <c r="AJ520" s="15"/>
      <c r="AK520" s="15"/>
      <c r="AL520" s="15"/>
      <c r="AM520" s="15"/>
      <c r="AN520" s="15"/>
      <c r="AO520" s="15"/>
    </row>
    <row r="521" spans="32:41" x14ac:dyDescent="0.45">
      <c r="AI521" s="15"/>
      <c r="AJ521" s="15"/>
      <c r="AK521" s="15"/>
      <c r="AL521" s="15"/>
      <c r="AM521" s="15"/>
      <c r="AN521" s="15"/>
      <c r="AO521" s="15"/>
    </row>
    <row r="522" spans="32:41" x14ac:dyDescent="0.45">
      <c r="AI522" s="15"/>
      <c r="AJ522" s="15"/>
      <c r="AK522" s="15"/>
      <c r="AL522" s="15"/>
      <c r="AM522" s="15"/>
      <c r="AN522" s="15"/>
      <c r="AO522" s="15"/>
    </row>
    <row r="523" spans="32:41" x14ac:dyDescent="0.45">
      <c r="AI523" s="15"/>
      <c r="AJ523" s="15"/>
      <c r="AK523" s="15"/>
      <c r="AL523" s="15"/>
      <c r="AM523" s="15"/>
      <c r="AN523" s="15"/>
      <c r="AO523" s="15"/>
    </row>
    <row r="524" spans="32:41" x14ac:dyDescent="0.45">
      <c r="AI524" s="15"/>
      <c r="AJ524" s="15"/>
      <c r="AK524" s="15"/>
      <c r="AL524" s="15"/>
      <c r="AM524" s="15"/>
      <c r="AN524" s="15"/>
      <c r="AO524" s="15"/>
    </row>
    <row r="528" spans="32:41" x14ac:dyDescent="0.45">
      <c r="AF528" s="90" t="s">
        <v>503</v>
      </c>
      <c r="AI528" s="15"/>
      <c r="AJ528" s="15"/>
      <c r="AK528" s="15"/>
      <c r="AL528" s="15"/>
      <c r="AM528" s="15"/>
      <c r="AN528" s="15"/>
      <c r="AO528" s="15"/>
    </row>
    <row r="529" spans="32:46" x14ac:dyDescent="0.45">
      <c r="AF529" s="106">
        <f>AVERAGE(AM532:AO539)</f>
        <v>2.3450984916787432</v>
      </c>
      <c r="AI529" s="15"/>
      <c r="AJ529" s="15"/>
      <c r="AK529" s="15"/>
      <c r="AL529" s="15"/>
      <c r="AM529" s="15"/>
      <c r="AN529" s="15"/>
      <c r="AO529" s="15"/>
    </row>
    <row r="530" spans="32:46" x14ac:dyDescent="0.45">
      <c r="AG530" s="97" t="s">
        <v>143</v>
      </c>
      <c r="AH530" s="83">
        <f>AVERAGE(AM531:AO536)</f>
        <v>2.0728835964044725</v>
      </c>
      <c r="AI530" s="15" t="s">
        <v>232</v>
      </c>
      <c r="AJ530" s="15"/>
      <c r="AK530" s="15"/>
      <c r="AL530" s="15"/>
      <c r="AM530" s="15"/>
      <c r="AN530" s="15"/>
      <c r="AO530" s="15"/>
    </row>
    <row r="531" spans="32:46" x14ac:dyDescent="0.45">
      <c r="AG531" s="90" t="str">
        <f t="shared" ref="AG531:AO531" si="1358">AG7</f>
        <v>β-actin</v>
      </c>
      <c r="AH531" s="83">
        <f t="shared" si="1358"/>
        <v>100</v>
      </c>
      <c r="AI531" s="15">
        <f t="shared" si="1358"/>
        <v>103.39546973514371</v>
      </c>
      <c r="AJ531" s="15">
        <f t="shared" si="1358"/>
        <v>102.98054833688602</v>
      </c>
      <c r="AK531" s="15">
        <f t="shared" si="1358"/>
        <v>103.44046960224046</v>
      </c>
      <c r="AL531" s="15">
        <f t="shared" si="1358"/>
        <v>0</v>
      </c>
      <c r="AM531" s="15">
        <f t="shared" si="1358"/>
        <v>1.7</v>
      </c>
      <c r="AN531" s="15">
        <f t="shared" si="1358"/>
        <v>2.512680229517644</v>
      </c>
      <c r="AO531" s="15">
        <f t="shared" si="1358"/>
        <v>2.6919586647149574</v>
      </c>
      <c r="AR531" s="15" t="s">
        <v>391</v>
      </c>
      <c r="AS531" s="15">
        <f>AJ534</f>
        <v>104.59564767088042</v>
      </c>
      <c r="AT531" s="15">
        <v>101.24197226595747</v>
      </c>
    </row>
    <row r="532" spans="32:46" x14ac:dyDescent="0.45">
      <c r="AG532" s="90" t="str">
        <f t="shared" ref="AG532:AO532" si="1359">AG8</f>
        <v>α-tubulin</v>
      </c>
      <c r="AH532" s="83">
        <f t="shared" si="1359"/>
        <v>100</v>
      </c>
      <c r="AI532" s="15">
        <f t="shared" si="1359"/>
        <v>96.81667684164853</v>
      </c>
      <c r="AJ532" s="15">
        <f t="shared" si="1359"/>
        <v>97.091318133569928</v>
      </c>
      <c r="AK532" s="15">
        <f t="shared" si="1359"/>
        <v>98.198153146361747</v>
      </c>
      <c r="AL532" s="15">
        <f t="shared" si="1359"/>
        <v>0</v>
      </c>
      <c r="AM532" s="15">
        <f t="shared" si="1359"/>
        <v>1.6829043703882212</v>
      </c>
      <c r="AN532" s="15">
        <f t="shared" si="1359"/>
        <v>2.2569853978016123</v>
      </c>
      <c r="AO532" s="15">
        <f t="shared" si="1359"/>
        <v>1.0955584641853675</v>
      </c>
      <c r="AR532" s="15" t="s">
        <v>392</v>
      </c>
      <c r="AS532" s="15">
        <f t="shared" ref="AS532:AS533" si="1360">AJ535</f>
        <v>113.47326184770104</v>
      </c>
      <c r="AT532" s="15">
        <v>108.74233666079941</v>
      </c>
    </row>
    <row r="533" spans="32:46" x14ac:dyDescent="0.45">
      <c r="AG533" s="90" t="str">
        <f t="shared" ref="AG533:AO533" si="1361">AG9</f>
        <v>GAPDH</v>
      </c>
      <c r="AH533" s="83">
        <f t="shared" si="1361"/>
        <v>100</v>
      </c>
      <c r="AI533" s="15">
        <f t="shared" si="1361"/>
        <v>98.746595056366317</v>
      </c>
      <c r="AJ533" s="15">
        <f t="shared" si="1361"/>
        <v>102.52430627735851</v>
      </c>
      <c r="AK533" s="15">
        <f t="shared" si="1361"/>
        <v>98.556922931716841</v>
      </c>
      <c r="AL533" s="15">
        <f t="shared" si="1361"/>
        <v>0</v>
      </c>
      <c r="AM533" s="15">
        <f t="shared" si="1361"/>
        <v>3.1203726977223702</v>
      </c>
      <c r="AN533" s="15">
        <f t="shared" si="1361"/>
        <v>3.0870772843483247</v>
      </c>
      <c r="AO533" s="15">
        <f t="shared" si="1361"/>
        <v>3.320794284906198</v>
      </c>
      <c r="AR533" s="15" t="s">
        <v>393</v>
      </c>
      <c r="AS533" s="15">
        <f t="shared" si="1360"/>
        <v>103.42667090229978</v>
      </c>
      <c r="AT533" s="15">
        <v>94.675992577315284</v>
      </c>
    </row>
    <row r="534" spans="32:46" x14ac:dyDescent="0.45">
      <c r="AG534" s="90" t="str">
        <f t="shared" ref="AG534:AO534" si="1362">AG187</f>
        <v>p53</v>
      </c>
      <c r="AH534" s="83">
        <f t="shared" si="1362"/>
        <v>100</v>
      </c>
      <c r="AI534" s="15">
        <f t="shared" si="1362"/>
        <v>101.95040665324055</v>
      </c>
      <c r="AJ534" s="15">
        <f t="shared" si="1362"/>
        <v>104.59564767088042</v>
      </c>
      <c r="AK534" s="15">
        <f t="shared" si="1362"/>
        <v>99.275247356949706</v>
      </c>
      <c r="AL534" s="15">
        <f t="shared" si="1362"/>
        <v>0</v>
      </c>
      <c r="AM534" s="15">
        <f t="shared" si="1362"/>
        <v>2.1271513364108912</v>
      </c>
      <c r="AN534" s="15">
        <f t="shared" si="1362"/>
        <v>2.3705797657345</v>
      </c>
      <c r="AO534" s="15">
        <f t="shared" si="1362"/>
        <v>2.2807904152565399</v>
      </c>
      <c r="AR534" s="15" t="s">
        <v>378</v>
      </c>
      <c r="AS534" s="15">
        <f>AJ538</f>
        <v>106.91306470535696</v>
      </c>
      <c r="AT534" s="15">
        <v>99.05570065918468</v>
      </c>
    </row>
    <row r="535" spans="32:46" x14ac:dyDescent="0.45">
      <c r="AG535" s="90" t="str">
        <f t="shared" ref="AG535:AO535" si="1363">AG58</f>
        <v>Rb-1</v>
      </c>
      <c r="AH535" s="83">
        <f t="shared" si="1363"/>
        <v>100</v>
      </c>
      <c r="AI535" s="15">
        <f t="shared" si="1363"/>
        <v>101.20684341506683</v>
      </c>
      <c r="AJ535" s="15">
        <f t="shared" si="1363"/>
        <v>113.47326184770104</v>
      </c>
      <c r="AK535" s="15">
        <f t="shared" si="1363"/>
        <v>109.93948515918315</v>
      </c>
      <c r="AL535" s="15">
        <f t="shared" si="1363"/>
        <v>0</v>
      </c>
      <c r="AM535" s="15">
        <f t="shared" si="1363"/>
        <v>0.75578606181804364</v>
      </c>
      <c r="AN535" s="15">
        <f t="shared" si="1363"/>
        <v>1.4995489613928759</v>
      </c>
      <c r="AO535" s="15">
        <f t="shared" si="1363"/>
        <v>1.7021976474596077</v>
      </c>
      <c r="AR535" s="15" t="s">
        <v>383</v>
      </c>
      <c r="AS535" s="15">
        <f>AJ539</f>
        <v>98.873225452582219</v>
      </c>
      <c r="AT535" s="15">
        <v>105.18294860078747</v>
      </c>
    </row>
    <row r="536" spans="32:46" x14ac:dyDescent="0.45">
      <c r="AG536" s="90" t="str">
        <f t="shared" ref="AG536:AO536" si="1364">AG61</f>
        <v>E2F-1</v>
      </c>
      <c r="AH536" s="83">
        <f t="shared" si="1364"/>
        <v>100</v>
      </c>
      <c r="AI536" s="15">
        <f t="shared" si="1364"/>
        <v>102.87147227712288</v>
      </c>
      <c r="AJ536" s="15">
        <f t="shared" si="1364"/>
        <v>103.42667090229978</v>
      </c>
      <c r="AK536" s="15">
        <f t="shared" si="1364"/>
        <v>108.76911115939552</v>
      </c>
      <c r="AL536" s="15">
        <f t="shared" si="1364"/>
        <v>0</v>
      </c>
      <c r="AM536" s="15">
        <f t="shared" si="1364"/>
        <v>0.83007855633621053</v>
      </c>
      <c r="AN536" s="15">
        <f t="shared" si="1364"/>
        <v>1.69096253533078</v>
      </c>
      <c r="AO536" s="15">
        <f t="shared" si="1364"/>
        <v>2.5864780619563583</v>
      </c>
      <c r="AR536" s="15" t="s">
        <v>394</v>
      </c>
      <c r="AS536" s="15">
        <f>AJ537</f>
        <v>88.706651078206221</v>
      </c>
      <c r="AT536" s="15">
        <v>97.754638104458465</v>
      </c>
    </row>
    <row r="537" spans="32:46" x14ac:dyDescent="0.45">
      <c r="AG537" s="90" t="str">
        <f t="shared" ref="AG537:AO537" si="1365">AG190</f>
        <v>MDM2</v>
      </c>
      <c r="AH537" s="83">
        <f t="shared" si="1365"/>
        <v>100</v>
      </c>
      <c r="AI537" s="15">
        <f t="shared" si="1365"/>
        <v>93.666015339250478</v>
      </c>
      <c r="AJ537" s="15">
        <f t="shared" si="1365"/>
        <v>88.706651078206221</v>
      </c>
      <c r="AK537" s="15">
        <f t="shared" si="1365"/>
        <v>99.051044578458828</v>
      </c>
      <c r="AL537" s="15">
        <f t="shared" si="1365"/>
        <v>0</v>
      </c>
      <c r="AM537" s="15">
        <f t="shared" si="1365"/>
        <v>5.5567198626974941</v>
      </c>
      <c r="AN537" s="15">
        <f t="shared" si="1365"/>
        <v>3.2174587798396899</v>
      </c>
      <c r="AO537" s="15">
        <f t="shared" si="1365"/>
        <v>5.0578992644993903</v>
      </c>
    </row>
    <row r="538" spans="32:46" x14ac:dyDescent="0.45">
      <c r="AG538" s="90" t="str">
        <f>AG19</f>
        <v>CDK4</v>
      </c>
      <c r="AH538" s="83">
        <f t="shared" ref="AH538:AO538" si="1366">AH19</f>
        <v>100</v>
      </c>
      <c r="AI538" s="15">
        <f t="shared" si="1366"/>
        <v>99.624191234085941</v>
      </c>
      <c r="AJ538" s="15">
        <f t="shared" si="1366"/>
        <v>106.91306470535696</v>
      </c>
      <c r="AK538" s="15">
        <f t="shared" si="1366"/>
        <v>109.84222054921307</v>
      </c>
      <c r="AL538" s="15">
        <f t="shared" si="1366"/>
        <v>0</v>
      </c>
      <c r="AM538" s="15">
        <f t="shared" si="1366"/>
        <v>1.5935008450612305</v>
      </c>
      <c r="AN538" s="15">
        <f t="shared" si="1366"/>
        <v>0.63556956333729175</v>
      </c>
      <c r="AO538" s="15">
        <f t="shared" si="1366"/>
        <v>2.4328651063108895</v>
      </c>
    </row>
    <row r="539" spans="32:46" x14ac:dyDescent="0.45">
      <c r="AG539" s="90" t="str">
        <f>AG49</f>
        <v>p21</v>
      </c>
      <c r="AH539" s="83">
        <f t="shared" ref="AH539:AO539" si="1367">AH49</f>
        <v>100</v>
      </c>
      <c r="AI539" s="15">
        <f t="shared" si="1367"/>
        <v>96.383325000242507</v>
      </c>
      <c r="AJ539" s="15">
        <f t="shared" si="1367"/>
        <v>98.873225452582219</v>
      </c>
      <c r="AK539" s="15">
        <f t="shared" si="1367"/>
        <v>99.15916453019986</v>
      </c>
      <c r="AL539" s="15">
        <f t="shared" si="1367"/>
        <v>0</v>
      </c>
      <c r="AM539" s="15">
        <f t="shared" si="1367"/>
        <v>2.5112361187523229</v>
      </c>
      <c r="AN539" s="15">
        <f t="shared" si="1367"/>
        <v>2.6126998021479322</v>
      </c>
      <c r="AO539" s="15">
        <f t="shared" si="1367"/>
        <v>2.2571486165956984</v>
      </c>
    </row>
    <row r="555" spans="5:46" x14ac:dyDescent="0.45">
      <c r="AF555" s="15" t="s">
        <v>504</v>
      </c>
      <c r="AI555" s="15"/>
      <c r="AJ555" s="15"/>
      <c r="AK555" s="15"/>
      <c r="AL555" s="15"/>
      <c r="AM555" s="15"/>
      <c r="AN555" s="15"/>
      <c r="AO555" s="15"/>
    </row>
    <row r="556" spans="5:46" x14ac:dyDescent="0.45">
      <c r="AF556" s="106">
        <f>AVERAGE(AM558:AO580)</f>
        <v>2.600787895500194</v>
      </c>
    </row>
    <row r="557" spans="5:46" x14ac:dyDescent="0.45">
      <c r="AG557" s="97" t="s">
        <v>214</v>
      </c>
      <c r="AJ557" s="23">
        <f>AVERAGE(AM558:AO577)</f>
        <v>2.6806291891347613</v>
      </c>
      <c r="AK557" s="23" t="s">
        <v>235</v>
      </c>
    </row>
    <row r="558" spans="5:46" x14ac:dyDescent="0.45">
      <c r="E558" s="15" t="s">
        <v>169</v>
      </c>
      <c r="AG558" s="96" t="str">
        <f t="shared" ref="AG558:AO558" si="1368">AG7</f>
        <v>β-actin</v>
      </c>
      <c r="AH558" s="84">
        <f t="shared" si="1368"/>
        <v>100</v>
      </c>
      <c r="AI558" s="14">
        <f t="shared" si="1368"/>
        <v>103.39546973514371</v>
      </c>
      <c r="AJ558" s="14">
        <f t="shared" si="1368"/>
        <v>102.98054833688602</v>
      </c>
      <c r="AK558" s="14">
        <f t="shared" si="1368"/>
        <v>103.44046960224046</v>
      </c>
      <c r="AL558" s="14">
        <f t="shared" si="1368"/>
        <v>0</v>
      </c>
      <c r="AM558" s="14">
        <f t="shared" si="1368"/>
        <v>1.7</v>
      </c>
      <c r="AN558" s="14">
        <f t="shared" si="1368"/>
        <v>2.512680229517644</v>
      </c>
      <c r="AO558" s="14">
        <f t="shared" si="1368"/>
        <v>2.6919586647149574</v>
      </c>
      <c r="AR558" s="15" t="s">
        <v>424</v>
      </c>
      <c r="AS558" s="15">
        <f>AJ561</f>
        <v>110.04226757128106</v>
      </c>
      <c r="AT558" s="15">
        <v>95.170293474975097</v>
      </c>
    </row>
    <row r="559" spans="5:46" x14ac:dyDescent="0.45">
      <c r="AG559" s="96" t="str">
        <f t="shared" ref="AG559:AO559" si="1369">AG8</f>
        <v>α-tubulin</v>
      </c>
      <c r="AH559" s="84">
        <f t="shared" si="1369"/>
        <v>100</v>
      </c>
      <c r="AI559" s="14">
        <f t="shared" si="1369"/>
        <v>96.81667684164853</v>
      </c>
      <c r="AJ559" s="14">
        <f t="shared" si="1369"/>
        <v>97.091318133569928</v>
      </c>
      <c r="AK559" s="14">
        <f t="shared" si="1369"/>
        <v>98.198153146361747</v>
      </c>
      <c r="AL559" s="14">
        <f t="shared" si="1369"/>
        <v>0</v>
      </c>
      <c r="AM559" s="14">
        <f t="shared" si="1369"/>
        <v>1.6829043703882212</v>
      </c>
      <c r="AN559" s="14">
        <f t="shared" si="1369"/>
        <v>2.2569853978016123</v>
      </c>
      <c r="AO559" s="14">
        <f t="shared" si="1369"/>
        <v>1.0955584641853675</v>
      </c>
      <c r="AR559" s="15" t="s">
        <v>425</v>
      </c>
      <c r="AS559" s="15">
        <f>AJ562</f>
        <v>115.74141163936358</v>
      </c>
      <c r="AT559" s="15">
        <v>100.04316652550811</v>
      </c>
    </row>
    <row r="560" spans="5:46" x14ac:dyDescent="0.45">
      <c r="AG560" s="96" t="str">
        <f t="shared" ref="AG560:AO560" si="1370">AG9</f>
        <v>GAPDH</v>
      </c>
      <c r="AH560" s="84">
        <f t="shared" si="1370"/>
        <v>100</v>
      </c>
      <c r="AI560" s="14">
        <f t="shared" si="1370"/>
        <v>98.746595056366317</v>
      </c>
      <c r="AJ560" s="14">
        <f t="shared" si="1370"/>
        <v>102.52430627735851</v>
      </c>
      <c r="AK560" s="14">
        <f t="shared" si="1370"/>
        <v>98.556922931716841</v>
      </c>
      <c r="AL560" s="14">
        <f t="shared" si="1370"/>
        <v>0</v>
      </c>
      <c r="AM560" s="14">
        <f t="shared" si="1370"/>
        <v>3.1203726977223702</v>
      </c>
      <c r="AN560" s="14">
        <f t="shared" si="1370"/>
        <v>3.0870772843483247</v>
      </c>
      <c r="AO560" s="14">
        <f t="shared" si="1370"/>
        <v>3.320794284906198</v>
      </c>
      <c r="AR560" s="15" t="s">
        <v>426</v>
      </c>
      <c r="AS560" s="15">
        <f>AJ576</f>
        <v>105.93154022869041</v>
      </c>
      <c r="AT560" s="15">
        <v>109.67680279277197</v>
      </c>
    </row>
    <row r="561" spans="33:46" x14ac:dyDescent="0.45">
      <c r="AG561" s="96" t="str">
        <f t="shared" ref="AG561:AO561" si="1371">AG236</f>
        <v>HSP-27</v>
      </c>
      <c r="AH561" s="84">
        <f t="shared" si="1371"/>
        <v>100</v>
      </c>
      <c r="AI561" s="14">
        <f t="shared" si="1371"/>
        <v>106.12303585764067</v>
      </c>
      <c r="AJ561" s="14">
        <f t="shared" si="1371"/>
        <v>110.04226757128106</v>
      </c>
      <c r="AK561" s="14">
        <f t="shared" si="1371"/>
        <v>97.055266304337849</v>
      </c>
      <c r="AL561" s="14">
        <f t="shared" si="1371"/>
        <v>0</v>
      </c>
      <c r="AM561" s="14">
        <f t="shared" si="1371"/>
        <v>1.4427754403698347</v>
      </c>
      <c r="AN561" s="14">
        <f t="shared" si="1371"/>
        <v>2.6427717835340445</v>
      </c>
      <c r="AO561" s="14">
        <f t="shared" si="1371"/>
        <v>1.3403460458424059</v>
      </c>
      <c r="AR561" s="15" t="s">
        <v>427</v>
      </c>
      <c r="AS561" s="15">
        <f>AJ564</f>
        <v>116.59122080134109</v>
      </c>
      <c r="AT561" s="15">
        <v>106.84488579626037</v>
      </c>
    </row>
    <row r="562" spans="33:46" x14ac:dyDescent="0.45">
      <c r="AG562" s="90" t="str">
        <f t="shared" ref="AG562:AO562" si="1372">AG237</f>
        <v>HSP-70</v>
      </c>
      <c r="AH562" s="83">
        <f t="shared" si="1372"/>
        <v>100</v>
      </c>
      <c r="AI562" s="15">
        <f t="shared" si="1372"/>
        <v>120.51266507088533</v>
      </c>
      <c r="AJ562" s="15">
        <f t="shared" si="1372"/>
        <v>115.74141163936358</v>
      </c>
      <c r="AK562" s="15">
        <f t="shared" si="1372"/>
        <v>113.79797825003801</v>
      </c>
      <c r="AL562" s="15">
        <f t="shared" si="1372"/>
        <v>0</v>
      </c>
      <c r="AM562" s="15">
        <f t="shared" si="1372"/>
        <v>4.9205044712409336</v>
      </c>
      <c r="AN562" s="15">
        <f t="shared" si="1372"/>
        <v>3.343200974089259</v>
      </c>
      <c r="AO562" s="15">
        <f t="shared" si="1372"/>
        <v>3.4101165244275156</v>
      </c>
      <c r="AR562" s="15" t="s">
        <v>18</v>
      </c>
      <c r="AS562" s="15">
        <f t="shared" ref="AS562:AS570" si="1373">AJ565</f>
        <v>117.4613616079274</v>
      </c>
      <c r="AT562" s="15">
        <v>99.446942112964393</v>
      </c>
    </row>
    <row r="563" spans="33:46" x14ac:dyDescent="0.45">
      <c r="AG563" s="90" t="str">
        <f t="shared" ref="AG563:AO563" si="1374">AG238</f>
        <v>HSP-90</v>
      </c>
      <c r="AH563" s="83">
        <f t="shared" si="1374"/>
        <v>100</v>
      </c>
      <c r="AI563" s="15">
        <f t="shared" si="1374"/>
        <v>101.18755313792741</v>
      </c>
      <c r="AJ563" s="15">
        <f t="shared" si="1374"/>
        <v>103.76861902838749</v>
      </c>
      <c r="AK563" s="15">
        <f t="shared" si="1374"/>
        <v>104.84394776283233</v>
      </c>
      <c r="AL563" s="15">
        <f t="shared" si="1374"/>
        <v>0</v>
      </c>
      <c r="AM563" s="15">
        <f t="shared" si="1374"/>
        <v>3.9570744637687776</v>
      </c>
      <c r="AN563" s="15">
        <f t="shared" si="1374"/>
        <v>3.2423336701902454</v>
      </c>
      <c r="AO563" s="15">
        <f t="shared" si="1374"/>
        <v>2.8067123586602527</v>
      </c>
      <c r="AR563" s="15" t="s">
        <v>407</v>
      </c>
      <c r="AS563" s="15">
        <f t="shared" si="1373"/>
        <v>105.93460261651218</v>
      </c>
      <c r="AT563" s="15">
        <v>97.740729000159462</v>
      </c>
    </row>
    <row r="564" spans="33:46" x14ac:dyDescent="0.45">
      <c r="AG564" s="90" t="str">
        <f t="shared" ref="AG564:AO564" si="1375">AG173</f>
        <v>AP-1</v>
      </c>
      <c r="AH564" s="83">
        <f t="shared" si="1375"/>
        <v>100</v>
      </c>
      <c r="AI564" s="15">
        <f t="shared" si="1375"/>
        <v>95.506028263973704</v>
      </c>
      <c r="AJ564" s="15">
        <f t="shared" si="1375"/>
        <v>116.59122080134109</v>
      </c>
      <c r="AK564" s="15">
        <f t="shared" si="1375"/>
        <v>97.834739622997745</v>
      </c>
      <c r="AL564" s="15">
        <f t="shared" si="1375"/>
        <v>0</v>
      </c>
      <c r="AM564" s="15">
        <f t="shared" si="1375"/>
        <v>2.7457353168503249</v>
      </c>
      <c r="AN564" s="15">
        <f t="shared" si="1375"/>
        <v>3.1530191910671692</v>
      </c>
      <c r="AO564" s="15">
        <f t="shared" si="1375"/>
        <v>4.0653898632878374</v>
      </c>
      <c r="AR564" s="15" t="s">
        <v>428</v>
      </c>
      <c r="AS564" s="15">
        <f t="shared" si="1373"/>
        <v>96.730333729374067</v>
      </c>
      <c r="AT564" s="15">
        <v>100.49907814757061</v>
      </c>
    </row>
    <row r="565" spans="33:46" x14ac:dyDescent="0.45">
      <c r="AG565" s="90" t="str">
        <f t="shared" ref="AG565:AO565" si="1376">AG176</f>
        <v>SP-1</v>
      </c>
      <c r="AH565" s="83">
        <f t="shared" si="1376"/>
        <v>100</v>
      </c>
      <c r="AI565" s="15">
        <f t="shared" si="1376"/>
        <v>101.90506585396635</v>
      </c>
      <c r="AJ565" s="15">
        <f t="shared" si="1376"/>
        <v>117.4613616079274</v>
      </c>
      <c r="AK565" s="15">
        <f t="shared" si="1376"/>
        <v>97.45813724194791</v>
      </c>
      <c r="AL565" s="15">
        <f t="shared" si="1376"/>
        <v>0</v>
      </c>
      <c r="AM565" s="15">
        <f t="shared" si="1376"/>
        <v>1.511393600145045</v>
      </c>
      <c r="AN565" s="15">
        <f t="shared" si="1376"/>
        <v>1.1281066376153455</v>
      </c>
      <c r="AO565" s="15">
        <f t="shared" si="1376"/>
        <v>1.6581596993885325E-2</v>
      </c>
      <c r="AR565" s="15" t="s">
        <v>408</v>
      </c>
      <c r="AS565" s="15">
        <f t="shared" si="1373"/>
        <v>104.7924470972375</v>
      </c>
      <c r="AT565" s="15">
        <v>89.388078061331129</v>
      </c>
    </row>
    <row r="566" spans="33:46" x14ac:dyDescent="0.45">
      <c r="AG566" s="90" t="str">
        <f t="shared" ref="AG566:AO566" si="1377">AG138</f>
        <v>JNK-1</v>
      </c>
      <c r="AH566" s="83">
        <f t="shared" si="1377"/>
        <v>100</v>
      </c>
      <c r="AI566" s="15">
        <f t="shared" si="1377"/>
        <v>121.34138630210758</v>
      </c>
      <c r="AJ566" s="15">
        <f t="shared" si="1377"/>
        <v>105.93460261651218</v>
      </c>
      <c r="AK566" s="15">
        <f t="shared" si="1377"/>
        <v>108.6141255547759</v>
      </c>
      <c r="AL566" s="15">
        <f t="shared" si="1377"/>
        <v>0</v>
      </c>
      <c r="AM566" s="15">
        <f t="shared" si="1377"/>
        <v>3.7507517855424508</v>
      </c>
      <c r="AN566" s="15">
        <f t="shared" si="1377"/>
        <v>2.8963779911032894</v>
      </c>
      <c r="AO566" s="15">
        <f t="shared" si="1377"/>
        <v>1.8559556990935144</v>
      </c>
      <c r="AR566" s="15" t="s">
        <v>409</v>
      </c>
      <c r="AS566" s="15">
        <f t="shared" si="1373"/>
        <v>103.49092534721018</v>
      </c>
      <c r="AT566" s="15">
        <v>89.42131111758934</v>
      </c>
    </row>
    <row r="567" spans="33:46" x14ac:dyDescent="0.45">
      <c r="AG567" s="90" t="str">
        <f t="shared" ref="AG567:AO567" si="1378">AG155</f>
        <v>p38</v>
      </c>
      <c r="AH567" s="83">
        <f t="shared" si="1378"/>
        <v>100</v>
      </c>
      <c r="AI567" s="15">
        <f t="shared" si="1378"/>
        <v>97.479952936834195</v>
      </c>
      <c r="AJ567" s="15">
        <f t="shared" si="1378"/>
        <v>96.730333729374067</v>
      </c>
      <c r="AK567" s="15">
        <f t="shared" si="1378"/>
        <v>97.655050263594489</v>
      </c>
      <c r="AL567" s="15">
        <f t="shared" si="1378"/>
        <v>0</v>
      </c>
      <c r="AM567" s="15">
        <f t="shared" si="1378"/>
        <v>0.78160141690605123</v>
      </c>
      <c r="AN567" s="15">
        <f t="shared" si="1378"/>
        <v>2.108351793035919</v>
      </c>
      <c r="AO567" s="15">
        <f t="shared" si="1378"/>
        <v>2.276158810726534</v>
      </c>
      <c r="AR567" s="15" t="s">
        <v>406</v>
      </c>
      <c r="AS567" s="15">
        <f t="shared" si="1373"/>
        <v>105.25995427317876</v>
      </c>
      <c r="AT567" s="15">
        <v>90.584777767493392</v>
      </c>
    </row>
    <row r="568" spans="33:46" x14ac:dyDescent="0.45">
      <c r="AG568" s="90" t="str">
        <f t="shared" ref="AG568:AO568" si="1379">AG216</f>
        <v>PTEN</v>
      </c>
      <c r="AH568" s="83">
        <f t="shared" si="1379"/>
        <v>100</v>
      </c>
      <c r="AI568" s="15">
        <f t="shared" si="1379"/>
        <v>100.97108512453259</v>
      </c>
      <c r="AJ568" s="15">
        <f t="shared" si="1379"/>
        <v>104.7924470972375</v>
      </c>
      <c r="AK568" s="15">
        <f t="shared" si="1379"/>
        <v>101.26478441426802</v>
      </c>
      <c r="AL568" s="15">
        <f t="shared" si="1379"/>
        <v>0</v>
      </c>
      <c r="AM568" s="15">
        <f t="shared" si="1379"/>
        <v>4.2926173852784331</v>
      </c>
      <c r="AN568" s="15">
        <f t="shared" si="1379"/>
        <v>4.8117575386799505</v>
      </c>
      <c r="AO568" s="15">
        <f t="shared" si="1379"/>
        <v>4.6796426321933433</v>
      </c>
      <c r="AR568" s="15" t="s">
        <v>429</v>
      </c>
      <c r="AS568" s="15">
        <f t="shared" si="1373"/>
        <v>107.72581588854091</v>
      </c>
      <c r="AT568" s="15">
        <v>95.206492123737434</v>
      </c>
    </row>
    <row r="569" spans="33:46" x14ac:dyDescent="0.45">
      <c r="AG569" s="90" t="str">
        <f>AG402</f>
        <v>PKC</v>
      </c>
      <c r="AH569" s="83">
        <f t="shared" ref="AH569:AO569" si="1380">AH402</f>
        <v>100</v>
      </c>
      <c r="AI569" s="15">
        <f t="shared" si="1380"/>
        <v>109.2277981635936</v>
      </c>
      <c r="AJ569" s="15">
        <f t="shared" si="1380"/>
        <v>103.49092534721018</v>
      </c>
      <c r="AK569" s="15">
        <f t="shared" si="1380"/>
        <v>99.534098846050512</v>
      </c>
      <c r="AL569" s="15">
        <f t="shared" si="1380"/>
        <v>0</v>
      </c>
      <c r="AM569" s="15">
        <f t="shared" si="1380"/>
        <v>1.7008916723027112</v>
      </c>
      <c r="AN569" s="15">
        <f t="shared" si="1380"/>
        <v>2.0508334512423207</v>
      </c>
      <c r="AO569" s="15">
        <f t="shared" si="1380"/>
        <v>2.0283500248818602</v>
      </c>
      <c r="AR569" s="15" t="s">
        <v>430</v>
      </c>
      <c r="AS569" s="15">
        <f t="shared" si="1373"/>
        <v>105.83520620815368</v>
      </c>
      <c r="AT569" s="15">
        <v>90.55537644176259</v>
      </c>
    </row>
    <row r="570" spans="33:46" x14ac:dyDescent="0.45">
      <c r="AG570" s="90" t="str">
        <f t="shared" ref="AG570:AO570" si="1381">AG252</f>
        <v>pAKT1/2/3</v>
      </c>
      <c r="AH570" s="83">
        <f t="shared" si="1381"/>
        <v>100</v>
      </c>
      <c r="AI570" s="15">
        <f t="shared" si="1381"/>
        <v>101.34770784981151</v>
      </c>
      <c r="AJ570" s="15">
        <f t="shared" si="1381"/>
        <v>105.25995427317876</v>
      </c>
      <c r="AK570" s="15">
        <f t="shared" si="1381"/>
        <v>102.71989160283626</v>
      </c>
      <c r="AL570" s="15">
        <f t="shared" si="1381"/>
        <v>0</v>
      </c>
      <c r="AM570" s="15">
        <f t="shared" si="1381"/>
        <v>1.7051911484117763</v>
      </c>
      <c r="AN570" s="15">
        <f t="shared" si="1381"/>
        <v>2.1284076819969897</v>
      </c>
      <c r="AO570" s="15">
        <f t="shared" si="1381"/>
        <v>3.4750491583550356</v>
      </c>
      <c r="AR570" s="15" t="s">
        <v>431</v>
      </c>
      <c r="AS570" s="15">
        <f t="shared" si="1373"/>
        <v>110.96476590068367</v>
      </c>
      <c r="AT570" s="15">
        <v>102.32796229413255</v>
      </c>
    </row>
    <row r="571" spans="33:46" x14ac:dyDescent="0.45">
      <c r="AG571" s="90" t="str">
        <f t="shared" ref="AG571:AO571" si="1382">AG250</f>
        <v>TERT</v>
      </c>
      <c r="AH571" s="83">
        <f t="shared" si="1382"/>
        <v>100</v>
      </c>
      <c r="AI571" s="15">
        <f t="shared" si="1382"/>
        <v>103.87829047858705</v>
      </c>
      <c r="AJ571" s="15">
        <f t="shared" si="1382"/>
        <v>107.72581588854091</v>
      </c>
      <c r="AK571" s="15">
        <f t="shared" si="1382"/>
        <v>108.60858794812083</v>
      </c>
      <c r="AL571" s="15">
        <f t="shared" si="1382"/>
        <v>0</v>
      </c>
      <c r="AM571" s="15">
        <f t="shared" si="1382"/>
        <v>2.6269509298460818</v>
      </c>
      <c r="AN571" s="15">
        <f t="shared" si="1382"/>
        <v>2.5629855589022212</v>
      </c>
      <c r="AO571" s="15">
        <f t="shared" si="1382"/>
        <v>2.2741812440675084</v>
      </c>
    </row>
    <row r="572" spans="33:46" x14ac:dyDescent="0.45">
      <c r="AG572" s="90" t="str">
        <f t="shared" ref="AG572:AO572" si="1383">AG231</f>
        <v>Muc1</v>
      </c>
      <c r="AH572" s="83">
        <f t="shared" si="1383"/>
        <v>100</v>
      </c>
      <c r="AI572" s="15">
        <f t="shared" si="1383"/>
        <v>108.14646412727342</v>
      </c>
      <c r="AJ572" s="15">
        <f t="shared" si="1383"/>
        <v>105.83520620815368</v>
      </c>
      <c r="AK572" s="15">
        <f t="shared" si="1383"/>
        <v>107.0410884135178</v>
      </c>
      <c r="AL572" s="15">
        <f t="shared" si="1383"/>
        <v>0</v>
      </c>
      <c r="AM572" s="15">
        <f t="shared" si="1383"/>
        <v>4.0436512580217894</v>
      </c>
      <c r="AN572" s="15">
        <f t="shared" si="1383"/>
        <v>1.911254225492105</v>
      </c>
      <c r="AO572" s="15">
        <f t="shared" si="1383"/>
        <v>2.2369965660866633</v>
      </c>
    </row>
    <row r="573" spans="33:46" x14ac:dyDescent="0.45">
      <c r="AG573" s="90" t="str">
        <f t="shared" ref="AG573:AO573" si="1384">AG232</f>
        <v>Muc4</v>
      </c>
      <c r="AH573" s="83">
        <f t="shared" si="1384"/>
        <v>100</v>
      </c>
      <c r="AI573" s="15">
        <f t="shared" si="1384"/>
        <v>107.26307223791704</v>
      </c>
      <c r="AJ573" s="15">
        <f t="shared" si="1384"/>
        <v>110.96476590068367</v>
      </c>
      <c r="AK573" s="15">
        <f t="shared" si="1384"/>
        <v>107.35743213868913</v>
      </c>
      <c r="AL573" s="15">
        <f t="shared" si="1384"/>
        <v>0</v>
      </c>
      <c r="AM573" s="15">
        <f t="shared" si="1384"/>
        <v>2.1333653928862217</v>
      </c>
      <c r="AN573" s="15">
        <f t="shared" si="1384"/>
        <v>1.8756022662317127</v>
      </c>
      <c r="AO573" s="15">
        <f t="shared" si="1384"/>
        <v>1.4682303703529893</v>
      </c>
    </row>
    <row r="574" spans="33:46" x14ac:dyDescent="0.45">
      <c r="AG574" s="90" t="str">
        <f t="shared" ref="AG574:AO574" si="1385">AG400</f>
        <v>PLC-β2</v>
      </c>
      <c r="AH574" s="83">
        <f t="shared" si="1385"/>
        <v>100</v>
      </c>
      <c r="AI574" s="15">
        <f t="shared" si="1385"/>
        <v>101.36773596015989</v>
      </c>
      <c r="AJ574" s="15">
        <f t="shared" si="1385"/>
        <v>99.646274527747934</v>
      </c>
      <c r="AK574" s="15">
        <f t="shared" si="1385"/>
        <v>98.200657521523311</v>
      </c>
      <c r="AL574" s="15">
        <f t="shared" si="1385"/>
        <v>0</v>
      </c>
      <c r="AM574" s="15">
        <f t="shared" si="1385"/>
        <v>4.2873620226059028</v>
      </c>
      <c r="AN574" s="15">
        <f t="shared" si="1385"/>
        <v>2.780989820294443</v>
      </c>
      <c r="AO574" s="15">
        <f t="shared" si="1385"/>
        <v>2.7148582787921747</v>
      </c>
    </row>
    <row r="575" spans="33:46" x14ac:dyDescent="0.45">
      <c r="AG575" s="90" t="str">
        <f t="shared" ref="AG575:AO575" si="1386">AG267</f>
        <v>p63</v>
      </c>
      <c r="AH575" s="83">
        <f t="shared" si="1386"/>
        <v>100</v>
      </c>
      <c r="AI575" s="15">
        <f t="shared" si="1386"/>
        <v>103.01613292296987</v>
      </c>
      <c r="AJ575" s="15">
        <f t="shared" si="1386"/>
        <v>106.53857147215346</v>
      </c>
      <c r="AK575" s="15">
        <f t="shared" si="1386"/>
        <v>100.98770164761018</v>
      </c>
      <c r="AL575" s="15">
        <f t="shared" si="1386"/>
        <v>0</v>
      </c>
      <c r="AM575" s="15">
        <f t="shared" si="1386"/>
        <v>2.3083337525497782</v>
      </c>
      <c r="AN575" s="15">
        <f t="shared" si="1386"/>
        <v>5.3889274756919523</v>
      </c>
      <c r="AO575" s="15">
        <f t="shared" si="1386"/>
        <v>1.6685511391703256</v>
      </c>
    </row>
    <row r="576" spans="33:46" x14ac:dyDescent="0.45">
      <c r="AG576" s="90" t="str">
        <f t="shared" ref="AG576:AO576" si="1387">AG270</f>
        <v>TGase-2</v>
      </c>
      <c r="AH576" s="83">
        <f t="shared" si="1387"/>
        <v>100</v>
      </c>
      <c r="AI576" s="15">
        <f t="shared" si="1387"/>
        <v>101.20833240812384</v>
      </c>
      <c r="AJ576" s="15">
        <f t="shared" si="1387"/>
        <v>105.93154022869041</v>
      </c>
      <c r="AK576" s="15">
        <f t="shared" si="1387"/>
        <v>111.00848514322101</v>
      </c>
      <c r="AL576" s="15">
        <f t="shared" si="1387"/>
        <v>0</v>
      </c>
      <c r="AM576" s="15">
        <f t="shared" si="1387"/>
        <v>1.9510423909822743</v>
      </c>
      <c r="AN576" s="15">
        <f t="shared" si="1387"/>
        <v>2.6631394108016222</v>
      </c>
      <c r="AO576" s="15">
        <f t="shared" si="1387"/>
        <v>2.6983056085432437</v>
      </c>
    </row>
    <row r="577" spans="32:46" x14ac:dyDescent="0.45">
      <c r="AG577" s="90" t="str">
        <f t="shared" ref="AG577:AO577" si="1388">AG177</f>
        <v>SP-3</v>
      </c>
      <c r="AH577" s="83">
        <f t="shared" si="1388"/>
        <v>100</v>
      </c>
      <c r="AI577" s="15">
        <f t="shared" si="1388"/>
        <v>101.04851535117906</v>
      </c>
      <c r="AJ577" s="15">
        <f t="shared" si="1388"/>
        <v>108.63058639430277</v>
      </c>
      <c r="AK577" s="15">
        <f t="shared" si="1388"/>
        <v>102.50127537548026</v>
      </c>
      <c r="AL577" s="15">
        <f t="shared" si="1388"/>
        <v>0</v>
      </c>
      <c r="AM577" s="15">
        <f t="shared" si="1388"/>
        <v>3.4771389902031213</v>
      </c>
      <c r="AN577" s="15">
        <f t="shared" si="1388"/>
        <v>4.0131321911468945</v>
      </c>
      <c r="AO577" s="15">
        <f t="shared" si="1388"/>
        <v>4.0164209339988739</v>
      </c>
    </row>
    <row r="578" spans="32:46" x14ac:dyDescent="0.45">
      <c r="AG578" s="90" t="str">
        <f t="shared" ref="AG578:AO578" si="1389">AG273</f>
        <v>caveolin</v>
      </c>
      <c r="AH578" s="83">
        <f t="shared" si="1389"/>
        <v>100</v>
      </c>
      <c r="AI578" s="15">
        <f t="shared" si="1389"/>
        <v>103.10174692792368</v>
      </c>
      <c r="AJ578" s="15">
        <f t="shared" si="1389"/>
        <v>96.827083339455584</v>
      </c>
      <c r="AK578" s="15">
        <f t="shared" si="1389"/>
        <v>100.8689109869628</v>
      </c>
      <c r="AL578" s="15">
        <f t="shared" si="1389"/>
        <v>0</v>
      </c>
      <c r="AM578" s="15">
        <f t="shared" si="1389"/>
        <v>0.63375482991869025</v>
      </c>
      <c r="AN578" s="15">
        <f t="shared" si="1389"/>
        <v>0.55173090881130016</v>
      </c>
      <c r="AO578" s="15">
        <f t="shared" si="1389"/>
        <v>1.1200961924157893</v>
      </c>
    </row>
    <row r="579" spans="32:46" x14ac:dyDescent="0.45">
      <c r="AG579" s="1" t="str">
        <f>AG405</f>
        <v>p-PKCα</v>
      </c>
      <c r="AH579" s="83">
        <f t="shared" ref="AH579:AO579" si="1390">AH405</f>
        <v>100</v>
      </c>
      <c r="AI579" s="15">
        <f t="shared" si="1390"/>
        <v>101.12432753912029</v>
      </c>
      <c r="AJ579" s="15">
        <f t="shared" si="1390"/>
        <v>97.922700309624673</v>
      </c>
      <c r="AK579" s="15">
        <f t="shared" si="1390"/>
        <v>99.433068895012767</v>
      </c>
      <c r="AL579" s="15">
        <f t="shared" si="1390"/>
        <v>0</v>
      </c>
      <c r="AM579" s="15">
        <f t="shared" si="1390"/>
        <v>3.2239629612990486</v>
      </c>
      <c r="AN579" s="15">
        <f t="shared" si="1390"/>
        <v>2.4234165170472508</v>
      </c>
      <c r="AO579" s="15">
        <f t="shared" si="1390"/>
        <v>2.1397508713706852</v>
      </c>
    </row>
    <row r="580" spans="32:46" x14ac:dyDescent="0.45">
      <c r="AG580" s="1" t="str">
        <f>AG257</f>
        <v>leptin</v>
      </c>
      <c r="AH580" s="83">
        <f t="shared" ref="AH580:AO580" si="1391">AH257</f>
        <v>100</v>
      </c>
      <c r="AI580" s="15">
        <f t="shared" si="1391"/>
        <v>103.37538102496428</v>
      </c>
      <c r="AJ580" s="15">
        <f t="shared" si="1391"/>
        <v>101.53456932036671</v>
      </c>
      <c r="AK580" s="15">
        <f t="shared" si="1391"/>
        <v>104.39925004263534</v>
      </c>
      <c r="AL580" s="15">
        <f t="shared" si="1391"/>
        <v>0</v>
      </c>
      <c r="AM580" s="15">
        <f t="shared" si="1391"/>
        <v>2.6310219894427846</v>
      </c>
      <c r="AN580" s="15">
        <f t="shared" si="1391"/>
        <v>2.2581941620963351</v>
      </c>
      <c r="AO580" s="15">
        <f t="shared" si="1391"/>
        <v>3.634685009025814</v>
      </c>
    </row>
    <row r="581" spans="32:46" x14ac:dyDescent="0.45">
      <c r="AG581" s="1"/>
      <c r="AI581" s="15"/>
      <c r="AJ581" s="15"/>
      <c r="AK581" s="15"/>
      <c r="AL581" s="15"/>
      <c r="AM581" s="15"/>
      <c r="AN581" s="15"/>
      <c r="AO581" s="15"/>
    </row>
    <row r="582" spans="32:46" x14ac:dyDescent="0.45">
      <c r="AG582" s="1"/>
      <c r="AI582" s="15"/>
      <c r="AJ582" s="15"/>
      <c r="AK582" s="15"/>
      <c r="AL582" s="15"/>
      <c r="AM582" s="15"/>
      <c r="AN582" s="15"/>
      <c r="AO582" s="15"/>
    </row>
    <row r="583" spans="32:46" x14ac:dyDescent="0.45">
      <c r="AG583" s="1"/>
      <c r="AI583" s="15"/>
      <c r="AJ583" s="15"/>
      <c r="AK583" s="15"/>
      <c r="AL583" s="15"/>
      <c r="AM583" s="15"/>
      <c r="AN583" s="15"/>
      <c r="AO583" s="15"/>
    </row>
    <row r="584" spans="32:46" x14ac:dyDescent="0.45">
      <c r="AG584" s="1"/>
      <c r="AI584" s="15"/>
      <c r="AJ584" s="15"/>
      <c r="AK584" s="15"/>
      <c r="AL584" s="15"/>
      <c r="AM584" s="15"/>
      <c r="AN584" s="15"/>
      <c r="AO584" s="15"/>
    </row>
    <row r="585" spans="32:46" x14ac:dyDescent="0.45">
      <c r="AF585" s="90" t="s">
        <v>505</v>
      </c>
    </row>
    <row r="586" spans="32:46" x14ac:dyDescent="0.45">
      <c r="AF586" s="106">
        <f>AVERAGE(AM588:AO603)</f>
        <v>2.9363821311946192</v>
      </c>
    </row>
    <row r="587" spans="32:46" x14ac:dyDescent="0.45">
      <c r="AG587" s="97" t="s">
        <v>218</v>
      </c>
    </row>
    <row r="588" spans="32:46" x14ac:dyDescent="0.45">
      <c r="AG588" s="96" t="str">
        <f t="shared" ref="AG588:AO588" si="1392">AG7</f>
        <v>β-actin</v>
      </c>
      <c r="AH588" s="84">
        <f t="shared" si="1392"/>
        <v>100</v>
      </c>
      <c r="AI588" s="14">
        <f t="shared" si="1392"/>
        <v>103.39546973514371</v>
      </c>
      <c r="AJ588" s="14">
        <f t="shared" si="1392"/>
        <v>102.98054833688602</v>
      </c>
      <c r="AK588" s="14">
        <f t="shared" si="1392"/>
        <v>103.44046960224046</v>
      </c>
      <c r="AL588" s="14">
        <f t="shared" si="1392"/>
        <v>0</v>
      </c>
      <c r="AM588" s="14">
        <f t="shared" si="1392"/>
        <v>1.7</v>
      </c>
      <c r="AN588" s="14">
        <f t="shared" si="1392"/>
        <v>2.512680229517644</v>
      </c>
      <c r="AO588" s="14">
        <f t="shared" si="1392"/>
        <v>2.6919586647149574</v>
      </c>
      <c r="AR588" s="15" t="s">
        <v>433</v>
      </c>
      <c r="AS588" s="15">
        <f>AJ592</f>
        <v>95.892024960234423</v>
      </c>
      <c r="AT588" s="15">
        <v>99.948551021972563</v>
      </c>
    </row>
    <row r="589" spans="32:46" x14ac:dyDescent="0.45">
      <c r="AG589" s="96" t="str">
        <f t="shared" ref="AG589:AO589" si="1393">AG8</f>
        <v>α-tubulin</v>
      </c>
      <c r="AH589" s="84">
        <f t="shared" si="1393"/>
        <v>100</v>
      </c>
      <c r="AI589" s="14">
        <f t="shared" si="1393"/>
        <v>96.81667684164853</v>
      </c>
      <c r="AJ589" s="14">
        <f t="shared" si="1393"/>
        <v>97.091318133569928</v>
      </c>
      <c r="AK589" s="14">
        <f t="shared" si="1393"/>
        <v>98.198153146361747</v>
      </c>
      <c r="AL589" s="14">
        <f t="shared" si="1393"/>
        <v>0</v>
      </c>
      <c r="AM589" s="14">
        <f t="shared" si="1393"/>
        <v>1.6829043703882212</v>
      </c>
      <c r="AN589" s="14">
        <f t="shared" si="1393"/>
        <v>2.2569853978016123</v>
      </c>
      <c r="AO589" s="14">
        <f t="shared" si="1393"/>
        <v>1.0955584641853675</v>
      </c>
      <c r="AR589" s="15" t="s">
        <v>432</v>
      </c>
      <c r="AS589" s="15">
        <f>AJ591</f>
        <v>101.81341601018562</v>
      </c>
      <c r="AT589" s="15">
        <v>100.69155957820564</v>
      </c>
    </row>
    <row r="590" spans="32:46" x14ac:dyDescent="0.45">
      <c r="AG590" s="96" t="str">
        <f t="shared" ref="AG590:AO590" si="1394">AG9</f>
        <v>GAPDH</v>
      </c>
      <c r="AH590" s="84">
        <f t="shared" si="1394"/>
        <v>100</v>
      </c>
      <c r="AI590" s="14">
        <f t="shared" si="1394"/>
        <v>98.746595056366317</v>
      </c>
      <c r="AJ590" s="14">
        <f t="shared" si="1394"/>
        <v>102.52430627735851</v>
      </c>
      <c r="AK590" s="14">
        <f t="shared" si="1394"/>
        <v>98.556922931716841</v>
      </c>
      <c r="AL590" s="14">
        <f t="shared" si="1394"/>
        <v>0</v>
      </c>
      <c r="AM590" s="14">
        <f t="shared" si="1394"/>
        <v>3.1203726977223702</v>
      </c>
      <c r="AN590" s="14">
        <f t="shared" si="1394"/>
        <v>3.0870772843483247</v>
      </c>
      <c r="AO590" s="14">
        <f t="shared" si="1394"/>
        <v>3.320794284906198</v>
      </c>
      <c r="AR590" s="15" t="s">
        <v>408</v>
      </c>
      <c r="AS590" s="15">
        <f t="shared" ref="AS590:AS591" si="1395">AJ593</f>
        <v>104.7924470972375</v>
      </c>
      <c r="AT590" s="15">
        <v>89.388078061331129</v>
      </c>
    </row>
    <row r="591" spans="32:46" x14ac:dyDescent="0.45">
      <c r="AG591" s="90" t="str">
        <f>AG149</f>
        <v>NFkB</v>
      </c>
      <c r="AH591" s="83">
        <f t="shared" ref="AH591:AO591" si="1396">AH149</f>
        <v>100</v>
      </c>
      <c r="AI591" s="15">
        <f t="shared" si="1396"/>
        <v>104.05681497175878</v>
      </c>
      <c r="AJ591" s="15">
        <f t="shared" si="1396"/>
        <v>101.81341601018562</v>
      </c>
      <c r="AK591" s="15">
        <f t="shared" si="1396"/>
        <v>103.53732531658481</v>
      </c>
      <c r="AL591" s="15">
        <f t="shared" si="1396"/>
        <v>0</v>
      </c>
      <c r="AM591" s="15">
        <f t="shared" si="1396"/>
        <v>1.4695678328279538</v>
      </c>
      <c r="AN591" s="15">
        <f t="shared" si="1396"/>
        <v>1.8459931499524143</v>
      </c>
      <c r="AO591" s="15">
        <f t="shared" si="1396"/>
        <v>1.5452053814870854</v>
      </c>
      <c r="AR591" s="15" t="s">
        <v>406</v>
      </c>
      <c r="AS591" s="15">
        <f t="shared" si="1395"/>
        <v>105.25995427317876</v>
      </c>
      <c r="AT591" s="15">
        <v>90.584777767493392</v>
      </c>
    </row>
    <row r="592" spans="32:46" x14ac:dyDescent="0.45">
      <c r="AG592" s="90" t="str">
        <f t="shared" ref="AG592:AO592" si="1397">AG153</f>
        <v>IKK</v>
      </c>
      <c r="AH592" s="83">
        <f t="shared" si="1397"/>
        <v>100</v>
      </c>
      <c r="AI592" s="15">
        <f t="shared" si="1397"/>
        <v>96.458927948350762</v>
      </c>
      <c r="AJ592" s="15">
        <f t="shared" si="1397"/>
        <v>95.892024960234423</v>
      </c>
      <c r="AK592" s="15">
        <f t="shared" si="1397"/>
        <v>102.86452088639071</v>
      </c>
      <c r="AL592" s="15">
        <f t="shared" si="1397"/>
        <v>0</v>
      </c>
      <c r="AM592" s="15">
        <f t="shared" si="1397"/>
        <v>3.3229314090769995</v>
      </c>
      <c r="AN592" s="15">
        <f t="shared" si="1397"/>
        <v>2.4923603549272957</v>
      </c>
      <c r="AO592" s="15">
        <f t="shared" si="1397"/>
        <v>3.7250352873142898</v>
      </c>
      <c r="AR592" s="15" t="s">
        <v>434</v>
      </c>
      <c r="AS592" s="15">
        <f>AJ597</f>
        <v>97.702762882572415</v>
      </c>
      <c r="AT592" s="15">
        <v>93.507088310857313</v>
      </c>
    </row>
    <row r="593" spans="33:46" x14ac:dyDescent="0.45">
      <c r="AG593" s="90" t="str">
        <f t="shared" ref="AG593:AO593" si="1398">AG216</f>
        <v>PTEN</v>
      </c>
      <c r="AH593" s="83">
        <f t="shared" si="1398"/>
        <v>100</v>
      </c>
      <c r="AI593" s="15">
        <f t="shared" si="1398"/>
        <v>100.97108512453259</v>
      </c>
      <c r="AJ593" s="15">
        <f t="shared" si="1398"/>
        <v>104.7924470972375</v>
      </c>
      <c r="AK593" s="15">
        <f t="shared" si="1398"/>
        <v>101.26478441426802</v>
      </c>
      <c r="AL593" s="15">
        <f t="shared" si="1398"/>
        <v>0</v>
      </c>
      <c r="AM593" s="15">
        <f t="shared" si="1398"/>
        <v>4.2926173852784331</v>
      </c>
      <c r="AN593" s="15">
        <f t="shared" si="1398"/>
        <v>4.8117575386799505</v>
      </c>
      <c r="AO593" s="15">
        <f t="shared" si="1398"/>
        <v>4.6796426321933433</v>
      </c>
      <c r="AR593" s="15" t="s">
        <v>428</v>
      </c>
      <c r="AS593" s="15">
        <f>AJ601</f>
        <v>96.730333729374067</v>
      </c>
      <c r="AT593" s="15">
        <v>100.49907814757061</v>
      </c>
    </row>
    <row r="594" spans="33:46" x14ac:dyDescent="0.45">
      <c r="AG594" s="90" t="str">
        <f t="shared" ref="AG594:AO594" si="1399">AG252</f>
        <v>pAKT1/2/3</v>
      </c>
      <c r="AH594" s="83">
        <f t="shared" si="1399"/>
        <v>100</v>
      </c>
      <c r="AI594" s="15">
        <f t="shared" si="1399"/>
        <v>101.34770784981151</v>
      </c>
      <c r="AJ594" s="15">
        <f t="shared" si="1399"/>
        <v>105.25995427317876</v>
      </c>
      <c r="AK594" s="15">
        <f t="shared" si="1399"/>
        <v>102.71989160283626</v>
      </c>
      <c r="AL594" s="15">
        <f t="shared" si="1399"/>
        <v>0</v>
      </c>
      <c r="AM594" s="15">
        <f t="shared" si="1399"/>
        <v>1.7051911484117763</v>
      </c>
      <c r="AN594" s="15">
        <f t="shared" si="1399"/>
        <v>2.1284076819969897</v>
      </c>
      <c r="AO594" s="15">
        <f t="shared" si="1399"/>
        <v>3.4750491583550356</v>
      </c>
      <c r="AR594" s="15" t="s">
        <v>436</v>
      </c>
      <c r="AS594" s="15">
        <f>AJ602</f>
        <v>106.67664535325405</v>
      </c>
      <c r="AT594" s="15">
        <v>98.860789331630386</v>
      </c>
    </row>
    <row r="595" spans="33:46" x14ac:dyDescent="0.45">
      <c r="AG595" s="90" t="str">
        <f t="shared" ref="AG595:AO595" si="1400">AG159</f>
        <v>mTOR</v>
      </c>
      <c r="AH595" s="83">
        <f t="shared" si="1400"/>
        <v>100</v>
      </c>
      <c r="AI595" s="15">
        <f t="shared" si="1400"/>
        <v>100.64114180441011</v>
      </c>
      <c r="AJ595" s="15">
        <f t="shared" si="1400"/>
        <v>98.767264446751341</v>
      </c>
      <c r="AK595" s="15">
        <f t="shared" si="1400"/>
        <v>100.77799866283934</v>
      </c>
      <c r="AL595" s="15">
        <f t="shared" si="1400"/>
        <v>0</v>
      </c>
      <c r="AM595" s="15">
        <f t="shared" si="1400"/>
        <v>4.0907782112448974</v>
      </c>
      <c r="AN595" s="15">
        <f t="shared" si="1400"/>
        <v>4.0557426308957236</v>
      </c>
      <c r="AO595" s="15">
        <f t="shared" si="1400"/>
        <v>4.982434272796195</v>
      </c>
      <c r="AR595" s="15" t="s">
        <v>10</v>
      </c>
      <c r="AS595" s="15">
        <f>AJ596</f>
        <v>93.797116680096465</v>
      </c>
      <c r="AT595" s="15">
        <v>96.923056209210102</v>
      </c>
    </row>
    <row r="596" spans="33:46" x14ac:dyDescent="0.45">
      <c r="AG596" s="90" t="str">
        <f t="shared" ref="AG596:AO596" si="1401">AG160</f>
        <v>MDR</v>
      </c>
      <c r="AH596" s="83">
        <f t="shared" si="1401"/>
        <v>100</v>
      </c>
      <c r="AI596" s="15">
        <f t="shared" si="1401"/>
        <v>98.148892552270127</v>
      </c>
      <c r="AJ596" s="15">
        <f t="shared" si="1401"/>
        <v>93.797116680096465</v>
      </c>
      <c r="AK596" s="15">
        <f t="shared" si="1401"/>
        <v>91.720283180429789</v>
      </c>
      <c r="AL596" s="15">
        <f t="shared" si="1401"/>
        <v>0</v>
      </c>
      <c r="AM596" s="15">
        <f t="shared" si="1401"/>
        <v>2.3973387116832283</v>
      </c>
      <c r="AN596" s="15">
        <f t="shared" si="1401"/>
        <v>5.1824110029710369</v>
      </c>
      <c r="AO596" s="15">
        <f t="shared" si="1401"/>
        <v>2.5315306377768572</v>
      </c>
      <c r="AR596" s="15" t="s">
        <v>435</v>
      </c>
      <c r="AS596" s="15">
        <f>AJ598</f>
        <v>102.2363294412158</v>
      </c>
      <c r="AT596" s="15">
        <v>111.32802749262521</v>
      </c>
    </row>
    <row r="597" spans="33:46" x14ac:dyDescent="0.45">
      <c r="AG597" s="90" t="str">
        <f t="shared" ref="AG597:AO597" si="1402">AG161</f>
        <v>ERK-1</v>
      </c>
      <c r="AH597" s="83">
        <f t="shared" si="1402"/>
        <v>100</v>
      </c>
      <c r="AI597" s="15">
        <f t="shared" si="1402"/>
        <v>96.482148967512757</v>
      </c>
      <c r="AJ597" s="15">
        <f t="shared" si="1402"/>
        <v>97.702762882572415</v>
      </c>
      <c r="AK597" s="15">
        <f t="shared" si="1402"/>
        <v>102.84800707487707</v>
      </c>
      <c r="AL597" s="15">
        <f t="shared" si="1402"/>
        <v>0</v>
      </c>
      <c r="AM597" s="15">
        <f t="shared" si="1402"/>
        <v>2.8317592678266239</v>
      </c>
      <c r="AN597" s="15">
        <f t="shared" si="1402"/>
        <v>3.5967835416367246</v>
      </c>
      <c r="AO597" s="15">
        <f t="shared" si="1402"/>
        <v>3.9987463302371591</v>
      </c>
      <c r="AR597" s="15" t="s">
        <v>7</v>
      </c>
      <c r="AS597" s="15">
        <f>AJ599</f>
        <v>103.14588561369338</v>
      </c>
      <c r="AT597" s="15">
        <v>107.97194580958762</v>
      </c>
    </row>
    <row r="598" spans="33:46" x14ac:dyDescent="0.45">
      <c r="AG598" s="90" t="str">
        <f t="shared" ref="AG598:AO598" si="1403">AG278</f>
        <v>TNFα</v>
      </c>
      <c r="AH598" s="83">
        <f t="shared" si="1403"/>
        <v>100</v>
      </c>
      <c r="AI598" s="15">
        <f t="shared" si="1403"/>
        <v>103.91100079475075</v>
      </c>
      <c r="AJ598" s="15">
        <f t="shared" si="1403"/>
        <v>102.2363294412158</v>
      </c>
      <c r="AK598" s="15">
        <f t="shared" si="1403"/>
        <v>101.22647023844844</v>
      </c>
      <c r="AL598" s="15">
        <f t="shared" si="1403"/>
        <v>0</v>
      </c>
      <c r="AM598" s="15">
        <f t="shared" si="1403"/>
        <v>1.9223378447099373</v>
      </c>
      <c r="AN598" s="15">
        <f t="shared" si="1403"/>
        <v>2.1615153936949434</v>
      </c>
      <c r="AO598" s="15">
        <f t="shared" si="1403"/>
        <v>2.4406328888566482</v>
      </c>
      <c r="AR598" s="15" t="s">
        <v>8</v>
      </c>
      <c r="AS598" s="15">
        <f>AJ595</f>
        <v>98.767264446751341</v>
      </c>
      <c r="AT598" s="15">
        <v>116.42264638463674</v>
      </c>
    </row>
    <row r="599" spans="33:46" x14ac:dyDescent="0.45">
      <c r="AG599" s="90" t="str">
        <f t="shared" ref="AG599:AO599" si="1404">AG158</f>
        <v>GADD45</v>
      </c>
      <c r="AH599" s="83">
        <f t="shared" si="1404"/>
        <v>100</v>
      </c>
      <c r="AI599" s="15">
        <f t="shared" si="1404"/>
        <v>102.04664761169835</v>
      </c>
      <c r="AJ599" s="15">
        <f t="shared" si="1404"/>
        <v>103.14588561369338</v>
      </c>
      <c r="AK599" s="15">
        <f t="shared" si="1404"/>
        <v>102.76248984160843</v>
      </c>
      <c r="AL599" s="15">
        <f t="shared" si="1404"/>
        <v>0</v>
      </c>
      <c r="AM599" s="15">
        <f t="shared" si="1404"/>
        <v>0.77646137562010165</v>
      </c>
      <c r="AN599" s="15">
        <f t="shared" si="1404"/>
        <v>2.8548336541918231</v>
      </c>
      <c r="AO599" s="15">
        <f t="shared" si="1404"/>
        <v>2.23431917186072</v>
      </c>
    </row>
    <row r="600" spans="33:46" x14ac:dyDescent="0.45">
      <c r="AG600" s="90" t="str">
        <f t="shared" ref="AG600:AO600" si="1405">AG165</f>
        <v>NRF2</v>
      </c>
      <c r="AH600" s="83">
        <f t="shared" si="1405"/>
        <v>100</v>
      </c>
      <c r="AI600" s="15">
        <f t="shared" si="1405"/>
        <v>95.740295765407154</v>
      </c>
      <c r="AJ600" s="15">
        <f t="shared" si="1405"/>
        <v>97.265881144157234</v>
      </c>
      <c r="AK600" s="15">
        <f t="shared" si="1405"/>
        <v>95.762472142114731</v>
      </c>
      <c r="AL600" s="15">
        <f t="shared" si="1405"/>
        <v>0</v>
      </c>
      <c r="AM600" s="15">
        <f t="shared" si="1405"/>
        <v>1.9108552226899382</v>
      </c>
      <c r="AN600" s="15">
        <f t="shared" si="1405"/>
        <v>1.2917018049606195</v>
      </c>
      <c r="AO600" s="15">
        <f t="shared" si="1405"/>
        <v>3.1613281055289981</v>
      </c>
    </row>
    <row r="601" spans="33:46" x14ac:dyDescent="0.45">
      <c r="AG601" s="90" t="str">
        <f t="shared" ref="AG601:AO601" si="1406">AG155</f>
        <v>p38</v>
      </c>
      <c r="AH601" s="83">
        <f t="shared" si="1406"/>
        <v>100</v>
      </c>
      <c r="AI601" s="15">
        <f t="shared" si="1406"/>
        <v>97.479952936834195</v>
      </c>
      <c r="AJ601" s="15">
        <f t="shared" si="1406"/>
        <v>96.730333729374067</v>
      </c>
      <c r="AK601" s="15">
        <f t="shared" si="1406"/>
        <v>97.655050263594489</v>
      </c>
      <c r="AL601" s="15">
        <f t="shared" si="1406"/>
        <v>0</v>
      </c>
      <c r="AM601" s="15">
        <f t="shared" si="1406"/>
        <v>0.78160141690605123</v>
      </c>
      <c r="AN601" s="15">
        <f t="shared" si="1406"/>
        <v>2.108351793035919</v>
      </c>
      <c r="AO601" s="15">
        <f t="shared" si="1406"/>
        <v>2.276158810726534</v>
      </c>
    </row>
    <row r="602" spans="33:46" x14ac:dyDescent="0.45">
      <c r="AG602" s="90" t="str">
        <f t="shared" ref="AG602:AO602" si="1407">AG157</f>
        <v>p-p38</v>
      </c>
      <c r="AH602" s="83">
        <f t="shared" si="1407"/>
        <v>100</v>
      </c>
      <c r="AI602" s="15">
        <f t="shared" si="1407"/>
        <v>98.568389367788043</v>
      </c>
      <c r="AJ602" s="15">
        <f t="shared" si="1407"/>
        <v>106.67664535325405</v>
      </c>
      <c r="AK602" s="15">
        <f t="shared" si="1407"/>
        <v>102.28363995938061</v>
      </c>
      <c r="AL602" s="15">
        <f t="shared" si="1407"/>
        <v>0</v>
      </c>
      <c r="AM602" s="15">
        <f t="shared" si="1407"/>
        <v>3.474117674100242</v>
      </c>
      <c r="AN602" s="15">
        <f t="shared" si="1407"/>
        <v>2.8864359300619755</v>
      </c>
      <c r="AO602" s="15">
        <f t="shared" si="1407"/>
        <v>3.6008984469163323</v>
      </c>
    </row>
    <row r="603" spans="33:46" x14ac:dyDescent="0.45">
      <c r="AG603" s="90" t="str">
        <f t="shared" ref="AG603:AO603" si="1408">AG167</f>
        <v>JNK1</v>
      </c>
      <c r="AH603" s="83">
        <f t="shared" si="1408"/>
        <v>100</v>
      </c>
      <c r="AI603" s="15">
        <f t="shared" si="1408"/>
        <v>97.461265406292171</v>
      </c>
      <c r="AJ603" s="15">
        <f t="shared" si="1408"/>
        <v>94.37819743832415</v>
      </c>
      <c r="AK603" s="15">
        <f t="shared" si="1408"/>
        <v>95.242624538339982</v>
      </c>
      <c r="AL603" s="15">
        <f t="shared" si="1408"/>
        <v>0</v>
      </c>
      <c r="AM603" s="15">
        <f t="shared" si="1408"/>
        <v>5.141472212237109</v>
      </c>
      <c r="AN603" s="15">
        <f t="shared" si="1408"/>
        <v>5.9672509146495525</v>
      </c>
      <c r="AO603" s="15">
        <f t="shared" si="1408"/>
        <v>5.326454675439555</v>
      </c>
    </row>
    <row r="605" spans="33:46" x14ac:dyDescent="0.45">
      <c r="AI605" s="15"/>
      <c r="AJ605" s="15"/>
      <c r="AK605" s="15"/>
      <c r="AL605" s="15"/>
      <c r="AM605" s="15"/>
      <c r="AN605" s="15"/>
      <c r="AO605" s="15"/>
    </row>
    <row r="609" spans="32:46" x14ac:dyDescent="0.45">
      <c r="AG609" s="97"/>
      <c r="AH609" s="84"/>
      <c r="AI609" s="24"/>
      <c r="AJ609" s="24"/>
      <c r="AK609" s="24"/>
      <c r="AL609" s="24"/>
      <c r="AM609" s="24"/>
      <c r="AN609" s="24"/>
      <c r="AO609" s="24"/>
    </row>
    <row r="610" spans="32:46" x14ac:dyDescent="0.45">
      <c r="AG610" s="96"/>
      <c r="AH610" s="84"/>
      <c r="AI610" s="14"/>
      <c r="AJ610" s="14"/>
      <c r="AK610" s="14"/>
      <c r="AL610" s="14"/>
      <c r="AM610" s="14"/>
      <c r="AN610" s="14"/>
      <c r="AO610" s="14"/>
    </row>
    <row r="611" spans="32:46" x14ac:dyDescent="0.45">
      <c r="AG611" s="96"/>
      <c r="AH611" s="84"/>
      <c r="AI611" s="14"/>
      <c r="AJ611" s="14"/>
      <c r="AK611" s="14"/>
      <c r="AL611" s="14"/>
      <c r="AM611" s="14"/>
      <c r="AN611" s="14"/>
      <c r="AO611" s="14"/>
    </row>
    <row r="612" spans="32:46" x14ac:dyDescent="0.45">
      <c r="AF612" s="106" t="s">
        <v>506</v>
      </c>
      <c r="AG612" s="96"/>
      <c r="AH612" s="84"/>
      <c r="AI612" s="14"/>
      <c r="AJ612" s="14"/>
      <c r="AK612" s="14"/>
      <c r="AL612" s="14"/>
      <c r="AM612" s="14"/>
      <c r="AN612" s="14"/>
      <c r="AO612" s="14"/>
    </row>
    <row r="613" spans="32:46" x14ac:dyDescent="0.45">
      <c r="AF613" s="106">
        <f>AVERAGE(AM615:AO630)</f>
        <v>2.9538213785305092</v>
      </c>
    </row>
    <row r="614" spans="32:46" x14ac:dyDescent="0.45">
      <c r="AG614" s="97" t="s">
        <v>194</v>
      </c>
      <c r="AH614" s="83">
        <f>AVERAGE(AM615:AO627)</f>
        <v>2.8939289201846767</v>
      </c>
      <c r="AI614" s="23" t="s">
        <v>262</v>
      </c>
    </row>
    <row r="615" spans="32:46" x14ac:dyDescent="0.45">
      <c r="AG615" s="96" t="str">
        <f t="shared" ref="AG615:AO615" si="1409">AG7</f>
        <v>β-actin</v>
      </c>
      <c r="AH615" s="84">
        <f t="shared" si="1409"/>
        <v>100</v>
      </c>
      <c r="AI615" s="14">
        <f t="shared" si="1409"/>
        <v>103.39546973514371</v>
      </c>
      <c r="AJ615" s="14">
        <f t="shared" si="1409"/>
        <v>102.98054833688602</v>
      </c>
      <c r="AK615" s="14">
        <f t="shared" si="1409"/>
        <v>103.44046960224046</v>
      </c>
      <c r="AL615" s="14">
        <f t="shared" si="1409"/>
        <v>0</v>
      </c>
      <c r="AM615" s="14">
        <f t="shared" si="1409"/>
        <v>1.7</v>
      </c>
      <c r="AN615" s="14">
        <f t="shared" si="1409"/>
        <v>2.512680229517644</v>
      </c>
      <c r="AO615" s="14">
        <f t="shared" si="1409"/>
        <v>2.6919586647149574</v>
      </c>
      <c r="AR615" s="15" t="s">
        <v>403</v>
      </c>
      <c r="AS615" s="15">
        <f>AJ618</f>
        <v>114.24667692773811</v>
      </c>
      <c r="AT615" s="15">
        <v>83.398004978686586</v>
      </c>
    </row>
    <row r="616" spans="32:46" x14ac:dyDescent="0.45">
      <c r="AG616" s="96" t="str">
        <f t="shared" ref="AG616:AO616" si="1410">AG8</f>
        <v>α-tubulin</v>
      </c>
      <c r="AH616" s="84">
        <f t="shared" si="1410"/>
        <v>100</v>
      </c>
      <c r="AI616" s="14">
        <f t="shared" si="1410"/>
        <v>96.81667684164853</v>
      </c>
      <c r="AJ616" s="14">
        <f t="shared" si="1410"/>
        <v>97.091318133569928</v>
      </c>
      <c r="AK616" s="14">
        <f t="shared" si="1410"/>
        <v>98.198153146361747</v>
      </c>
      <c r="AL616" s="14">
        <f t="shared" si="1410"/>
        <v>0</v>
      </c>
      <c r="AM616" s="14">
        <f t="shared" si="1410"/>
        <v>1.6829043703882212</v>
      </c>
      <c r="AN616" s="14">
        <f t="shared" si="1410"/>
        <v>2.2569853978016123</v>
      </c>
      <c r="AO616" s="14">
        <f t="shared" si="1410"/>
        <v>1.0955584641853675</v>
      </c>
      <c r="AR616" s="15" t="s">
        <v>404</v>
      </c>
      <c r="AS616" s="15">
        <f t="shared" ref="AS616:AS617" si="1411">AJ619</f>
        <v>112.81765891595587</v>
      </c>
      <c r="AT616" s="15">
        <v>102.62910399635203</v>
      </c>
    </row>
    <row r="617" spans="32:46" x14ac:dyDescent="0.45">
      <c r="AG617" s="96" t="str">
        <f t="shared" ref="AG617:AO617" si="1412">AG9</f>
        <v>GAPDH</v>
      </c>
      <c r="AH617" s="84">
        <f t="shared" si="1412"/>
        <v>100</v>
      </c>
      <c r="AI617" s="14">
        <f t="shared" si="1412"/>
        <v>98.746595056366317</v>
      </c>
      <c r="AJ617" s="14">
        <f t="shared" si="1412"/>
        <v>102.52430627735851</v>
      </c>
      <c r="AK617" s="14">
        <f t="shared" si="1412"/>
        <v>98.556922931716841</v>
      </c>
      <c r="AL617" s="14">
        <f t="shared" si="1412"/>
        <v>0</v>
      </c>
      <c r="AM617" s="14">
        <f t="shared" si="1412"/>
        <v>3.1203726977223702</v>
      </c>
      <c r="AN617" s="14">
        <f t="shared" si="1412"/>
        <v>3.0870772843483247</v>
      </c>
      <c r="AO617" s="14">
        <f t="shared" si="1412"/>
        <v>3.320794284906198</v>
      </c>
      <c r="AR617" s="15" t="s">
        <v>405</v>
      </c>
      <c r="AS617" s="15">
        <f t="shared" si="1411"/>
        <v>115.04174399462332</v>
      </c>
      <c r="AT617" s="15">
        <v>106.14141428479822</v>
      </c>
    </row>
    <row r="618" spans="32:46" x14ac:dyDescent="0.45">
      <c r="AG618" s="90" t="str">
        <f t="shared" ref="AG618:AO618" si="1413">AG128</f>
        <v>NRAS</v>
      </c>
      <c r="AH618" s="83">
        <f t="shared" si="1413"/>
        <v>100</v>
      </c>
      <c r="AI618" s="15">
        <f t="shared" si="1413"/>
        <v>124.50384250760219</v>
      </c>
      <c r="AJ618" s="15">
        <f t="shared" si="1413"/>
        <v>114.24667692773811</v>
      </c>
      <c r="AK618" s="15">
        <f t="shared" si="1413"/>
        <v>89.94612011761825</v>
      </c>
      <c r="AL618" s="15">
        <f t="shared" si="1413"/>
        <v>0</v>
      </c>
      <c r="AM618" s="15">
        <f t="shared" si="1413"/>
        <v>2.5654189602618809</v>
      </c>
      <c r="AN618" s="15">
        <f t="shared" si="1413"/>
        <v>2.8317183138015953</v>
      </c>
      <c r="AO618" s="15">
        <f t="shared" si="1413"/>
        <v>5.9906459865035302</v>
      </c>
      <c r="AR618" s="15" t="s">
        <v>406</v>
      </c>
      <c r="AS618" s="15">
        <f>AJ624</f>
        <v>105.25995427317876</v>
      </c>
      <c r="AT618" s="15">
        <v>90.584777767493392</v>
      </c>
    </row>
    <row r="619" spans="32:46" x14ac:dyDescent="0.45">
      <c r="AG619" s="90" t="str">
        <f t="shared" ref="AG619:AO619" si="1414">AG131</f>
        <v>KRAS</v>
      </c>
      <c r="AH619" s="83">
        <f t="shared" si="1414"/>
        <v>100</v>
      </c>
      <c r="AI619" s="15">
        <f t="shared" si="1414"/>
        <v>106.64766476005261</v>
      </c>
      <c r="AJ619" s="15">
        <f t="shared" si="1414"/>
        <v>112.81765891595587</v>
      </c>
      <c r="AK619" s="15">
        <f t="shared" si="1414"/>
        <v>107.22324550844316</v>
      </c>
      <c r="AL619" s="15">
        <f t="shared" si="1414"/>
        <v>0</v>
      </c>
      <c r="AM619" s="15">
        <f t="shared" si="1414"/>
        <v>3.8604634758740506</v>
      </c>
      <c r="AN619" s="15">
        <f t="shared" si="1414"/>
        <v>0.81957804017112823</v>
      </c>
      <c r="AO619" s="15">
        <f t="shared" si="1414"/>
        <v>0.81957804017112823</v>
      </c>
      <c r="AR619" s="15" t="s">
        <v>407</v>
      </c>
      <c r="AS619" s="15">
        <f>AJ622</f>
        <v>105.93460261651218</v>
      </c>
      <c r="AT619" s="15">
        <v>97.740729000159462</v>
      </c>
    </row>
    <row r="620" spans="32:46" x14ac:dyDescent="0.45">
      <c r="AG620" s="90" t="str">
        <f t="shared" ref="AG620:AO620" si="1415">AG134</f>
        <v>STAT3</v>
      </c>
      <c r="AH620" s="83">
        <f t="shared" si="1415"/>
        <v>100</v>
      </c>
      <c r="AI620" s="15">
        <f t="shared" si="1415"/>
        <v>115.91899099424749</v>
      </c>
      <c r="AJ620" s="15">
        <f t="shared" si="1415"/>
        <v>115.04174399462332</v>
      </c>
      <c r="AK620" s="15">
        <f t="shared" si="1415"/>
        <v>121.40297061286375</v>
      </c>
      <c r="AL620" s="15">
        <f t="shared" si="1415"/>
        <v>0</v>
      </c>
      <c r="AM620" s="15">
        <f t="shared" si="1415"/>
        <v>1.4756225630475794</v>
      </c>
      <c r="AN620" s="15">
        <f t="shared" si="1415"/>
        <v>1.9919093811156394</v>
      </c>
      <c r="AO620" s="15">
        <f t="shared" si="1415"/>
        <v>2.5392518699792728</v>
      </c>
      <c r="AR620" s="15" t="s">
        <v>408</v>
      </c>
      <c r="AS620" s="15">
        <f>AJ626</f>
        <v>104.7924470972375</v>
      </c>
      <c r="AT620" s="15">
        <v>89.388078061331129</v>
      </c>
    </row>
    <row r="621" spans="32:46" x14ac:dyDescent="0.45">
      <c r="AG621" s="90" t="str">
        <f>AG135</f>
        <v>PI3K</v>
      </c>
      <c r="AH621" s="83">
        <f t="shared" ref="AH621:AO621" si="1416">AH135</f>
        <v>100</v>
      </c>
      <c r="AI621" s="15">
        <f t="shared" si="1416"/>
        <v>105.49206793128607</v>
      </c>
      <c r="AJ621" s="15">
        <f t="shared" si="1416"/>
        <v>99.388868026763078</v>
      </c>
      <c r="AK621" s="15">
        <f t="shared" si="1416"/>
        <v>99.551398629391741</v>
      </c>
      <c r="AL621" s="15">
        <f t="shared" si="1416"/>
        <v>0</v>
      </c>
      <c r="AM621" s="15">
        <f t="shared" si="1416"/>
        <v>3.1085904672577231</v>
      </c>
      <c r="AN621" s="15">
        <f t="shared" si="1416"/>
        <v>2.0960983631844119</v>
      </c>
      <c r="AO621" s="15">
        <f t="shared" si="1416"/>
        <v>1.7113984779521836</v>
      </c>
      <c r="AR621" s="15" t="s">
        <v>409</v>
      </c>
      <c r="AS621" s="15">
        <f>AJ627</f>
        <v>104.43361257624915</v>
      </c>
      <c r="AT621" s="15">
        <v>89.42131111758934</v>
      </c>
    </row>
    <row r="622" spans="32:46" x14ac:dyDescent="0.45">
      <c r="AG622" s="90" t="str">
        <f t="shared" ref="AG622:AO622" si="1417">AG138</f>
        <v>JNK-1</v>
      </c>
      <c r="AH622" s="83">
        <f t="shared" si="1417"/>
        <v>100</v>
      </c>
      <c r="AI622" s="15">
        <f t="shared" si="1417"/>
        <v>121.34138630210758</v>
      </c>
      <c r="AJ622" s="15">
        <f t="shared" si="1417"/>
        <v>105.93460261651218</v>
      </c>
      <c r="AK622" s="15">
        <f t="shared" si="1417"/>
        <v>108.6141255547759</v>
      </c>
      <c r="AL622" s="15">
        <f t="shared" si="1417"/>
        <v>0</v>
      </c>
      <c r="AM622" s="15">
        <f t="shared" si="1417"/>
        <v>3.7507517855424508</v>
      </c>
      <c r="AN622" s="15">
        <f t="shared" si="1417"/>
        <v>2.8963779911032894</v>
      </c>
      <c r="AO622" s="15">
        <f t="shared" si="1417"/>
        <v>1.8559556990935144</v>
      </c>
    </row>
    <row r="623" spans="32:46" x14ac:dyDescent="0.45">
      <c r="AG623" s="90" t="str">
        <f t="shared" ref="AG623:AO623" si="1418">AG139</f>
        <v>ERK-1</v>
      </c>
      <c r="AH623" s="83">
        <f t="shared" si="1418"/>
        <v>100</v>
      </c>
      <c r="AI623" s="15">
        <f t="shared" si="1418"/>
        <v>96.482148967512757</v>
      </c>
      <c r="AJ623" s="15">
        <f t="shared" si="1418"/>
        <v>97.702762882572415</v>
      </c>
      <c r="AK623" s="15">
        <f t="shared" si="1418"/>
        <v>102.84800707487707</v>
      </c>
      <c r="AL623" s="15">
        <f t="shared" si="1418"/>
        <v>0</v>
      </c>
      <c r="AM623" s="15">
        <f t="shared" si="1418"/>
        <v>2.8317592678266239</v>
      </c>
      <c r="AN623" s="15">
        <f t="shared" si="1418"/>
        <v>3.5967835416367246</v>
      </c>
      <c r="AO623" s="15">
        <f t="shared" si="1418"/>
        <v>3.9987463302371591</v>
      </c>
    </row>
    <row r="624" spans="32:46" x14ac:dyDescent="0.45">
      <c r="AG624" s="90" t="str">
        <f t="shared" ref="AG624:AO624" si="1419">AG140</f>
        <v>pAKT1/2/3</v>
      </c>
      <c r="AH624" s="83">
        <f t="shared" si="1419"/>
        <v>100</v>
      </c>
      <c r="AI624" s="15">
        <f t="shared" si="1419"/>
        <v>101.34770784981151</v>
      </c>
      <c r="AJ624" s="15">
        <f t="shared" si="1419"/>
        <v>105.25995427317876</v>
      </c>
      <c r="AK624" s="15">
        <f t="shared" si="1419"/>
        <v>102.71989160283626</v>
      </c>
      <c r="AL624" s="15">
        <f t="shared" si="1419"/>
        <v>0</v>
      </c>
      <c r="AM624" s="15">
        <f t="shared" si="1419"/>
        <v>1.7051911484117763</v>
      </c>
      <c r="AN624" s="15">
        <f t="shared" si="1419"/>
        <v>2.1284076819969897</v>
      </c>
      <c r="AO624" s="15">
        <f t="shared" si="1419"/>
        <v>3.4750491583550356</v>
      </c>
    </row>
    <row r="625" spans="32:46" x14ac:dyDescent="0.45">
      <c r="AG625" s="90" t="str">
        <f t="shared" ref="AG625:AO625" si="1420">AG141</f>
        <v>mTOR</v>
      </c>
      <c r="AH625" s="83">
        <f t="shared" si="1420"/>
        <v>100</v>
      </c>
      <c r="AI625" s="15">
        <f t="shared" si="1420"/>
        <v>100.64114180441011</v>
      </c>
      <c r="AJ625" s="15">
        <f t="shared" si="1420"/>
        <v>98.767264446751341</v>
      </c>
      <c r="AK625" s="15">
        <f t="shared" si="1420"/>
        <v>100.77799866283934</v>
      </c>
      <c r="AL625" s="15">
        <f t="shared" si="1420"/>
        <v>0</v>
      </c>
      <c r="AM625" s="15">
        <f t="shared" si="1420"/>
        <v>4.0907782112448974</v>
      </c>
      <c r="AN625" s="15">
        <f t="shared" si="1420"/>
        <v>4.0557426308957236</v>
      </c>
      <c r="AO625" s="15">
        <f t="shared" si="1420"/>
        <v>4.982434272796195</v>
      </c>
    </row>
    <row r="626" spans="32:46" x14ac:dyDescent="0.45">
      <c r="AG626" s="90" t="str">
        <f t="shared" ref="AG626:AO626" si="1421">AG142</f>
        <v>PTEN</v>
      </c>
      <c r="AH626" s="83">
        <f t="shared" si="1421"/>
        <v>100</v>
      </c>
      <c r="AI626" s="15">
        <f t="shared" si="1421"/>
        <v>100.97108512453259</v>
      </c>
      <c r="AJ626" s="15">
        <f t="shared" si="1421"/>
        <v>104.7924470972375</v>
      </c>
      <c r="AK626" s="15">
        <f t="shared" si="1421"/>
        <v>101.26478441426802</v>
      </c>
      <c r="AL626" s="15">
        <f t="shared" si="1421"/>
        <v>0</v>
      </c>
      <c r="AM626" s="15">
        <f t="shared" si="1421"/>
        <v>4.2926173852784331</v>
      </c>
      <c r="AN626" s="15">
        <f t="shared" si="1421"/>
        <v>4.8117575386799505</v>
      </c>
      <c r="AO626" s="15">
        <f t="shared" si="1421"/>
        <v>4.6796426321933433</v>
      </c>
    </row>
    <row r="627" spans="32:46" x14ac:dyDescent="0.45">
      <c r="AG627" s="90" t="str">
        <f>AG143</f>
        <v>PKC</v>
      </c>
      <c r="AH627" s="83">
        <f t="shared" ref="AH627:AO627" si="1422">AH143</f>
        <v>100</v>
      </c>
      <c r="AI627" s="15">
        <f t="shared" si="1422"/>
        <v>110.90627259334387</v>
      </c>
      <c r="AJ627" s="15">
        <f t="shared" si="1422"/>
        <v>104.43361257624915</v>
      </c>
      <c r="AK627" s="15">
        <f t="shared" si="1422"/>
        <v>95.925222678175359</v>
      </c>
      <c r="AL627" s="15">
        <f t="shared" si="1422"/>
        <v>0</v>
      </c>
      <c r="AM627" s="15">
        <f t="shared" si="1422"/>
        <v>2.6103696706631907</v>
      </c>
      <c r="AN627" s="15">
        <f t="shared" si="1422"/>
        <v>3.1119821365839084</v>
      </c>
      <c r="AO627" s="15">
        <f t="shared" si="1422"/>
        <v>2.710275471758365</v>
      </c>
    </row>
    <row r="628" spans="32:46" x14ac:dyDescent="0.45">
      <c r="AG628" s="90" t="str">
        <f>AG144</f>
        <v>p-PKCα</v>
      </c>
      <c r="AH628" s="83">
        <f t="shared" ref="AH628:AO628" si="1423">AH144</f>
        <v>100</v>
      </c>
      <c r="AI628" s="15">
        <f t="shared" si="1423"/>
        <v>101.12432753912029</v>
      </c>
      <c r="AJ628" s="15">
        <f t="shared" si="1423"/>
        <v>97.922700309624673</v>
      </c>
      <c r="AK628" s="15">
        <f t="shared" si="1423"/>
        <v>99.433068895012767</v>
      </c>
      <c r="AL628" s="15">
        <f t="shared" si="1423"/>
        <v>0</v>
      </c>
      <c r="AM628" s="15">
        <f t="shared" si="1423"/>
        <v>3.2239629612990486</v>
      </c>
      <c r="AN628" s="15">
        <f t="shared" si="1423"/>
        <v>2.4234165170472508</v>
      </c>
      <c r="AO628" s="15">
        <f t="shared" si="1423"/>
        <v>2.1397508713706852</v>
      </c>
    </row>
    <row r="629" spans="32:46" x14ac:dyDescent="0.45">
      <c r="AG629" s="90" t="str">
        <f>AG166</f>
        <v>PGC-1α</v>
      </c>
      <c r="AH629" s="83">
        <f t="shared" ref="AH629:AO629" si="1424">AH166</f>
        <v>100</v>
      </c>
      <c r="AI629" s="15">
        <f t="shared" si="1424"/>
        <v>110.83823664346815</v>
      </c>
      <c r="AJ629" s="15">
        <f t="shared" si="1424"/>
        <v>103.9638442776142</v>
      </c>
      <c r="AK629" s="15">
        <f t="shared" si="1424"/>
        <v>97.079019736086948</v>
      </c>
      <c r="AL629" s="15">
        <f t="shared" si="1424"/>
        <v>0</v>
      </c>
      <c r="AM629" s="15">
        <f t="shared" si="1424"/>
        <v>7.9751450497611573</v>
      </c>
      <c r="AN629" s="15">
        <f t="shared" si="1424"/>
        <v>4.4566543537993262</v>
      </c>
      <c r="AO629" s="15">
        <f t="shared" si="1424"/>
        <v>4.5646064287760924</v>
      </c>
    </row>
    <row r="630" spans="32:46" x14ac:dyDescent="0.45">
      <c r="AG630" s="90" t="str">
        <f>AG145</f>
        <v>RAF-B</v>
      </c>
      <c r="AH630" s="83">
        <f t="shared" ref="AH630:AO630" si="1425">AH145</f>
        <v>100</v>
      </c>
      <c r="AI630" s="15">
        <f t="shared" si="1425"/>
        <v>98.282043696362635</v>
      </c>
      <c r="AJ630" s="15">
        <f t="shared" si="1425"/>
        <v>100.24485771782568</v>
      </c>
      <c r="AK630" s="15">
        <f t="shared" si="1425"/>
        <v>100.0258027231327</v>
      </c>
      <c r="AL630" s="15">
        <f t="shared" si="1425"/>
        <v>0</v>
      </c>
      <c r="AM630" s="15">
        <f t="shared" si="1425"/>
        <v>1.3448895123756723</v>
      </c>
      <c r="AN630" s="15">
        <f t="shared" si="1425"/>
        <v>1.7578913154783598</v>
      </c>
      <c r="AO630" s="15">
        <f t="shared" si="1425"/>
        <v>1.0338812723544613</v>
      </c>
    </row>
    <row r="631" spans="32:46" x14ac:dyDescent="0.45">
      <c r="AI631" s="15"/>
      <c r="AJ631" s="15"/>
      <c r="AK631" s="15"/>
      <c r="AL631" s="15"/>
      <c r="AM631" s="15"/>
      <c r="AN631" s="15"/>
      <c r="AO631" s="15"/>
    </row>
    <row r="632" spans="32:46" x14ac:dyDescent="0.45">
      <c r="AI632" s="15"/>
      <c r="AJ632" s="15"/>
      <c r="AK632" s="15"/>
      <c r="AL632" s="15"/>
      <c r="AM632" s="15"/>
      <c r="AN632" s="15"/>
      <c r="AO632" s="15"/>
    </row>
    <row r="633" spans="32:46" x14ac:dyDescent="0.45">
      <c r="AI633" s="15"/>
      <c r="AJ633" s="15"/>
      <c r="AK633" s="15"/>
      <c r="AL633" s="15"/>
      <c r="AM633" s="15"/>
      <c r="AN633" s="15"/>
      <c r="AO633" s="15"/>
    </row>
    <row r="634" spans="32:46" x14ac:dyDescent="0.45">
      <c r="AI634" s="15"/>
      <c r="AJ634" s="15"/>
      <c r="AK634" s="15"/>
      <c r="AL634" s="15"/>
      <c r="AM634" s="15"/>
      <c r="AN634" s="15"/>
      <c r="AO634" s="15"/>
    </row>
    <row r="635" spans="32:46" x14ac:dyDescent="0.45">
      <c r="AI635" s="15"/>
      <c r="AJ635" s="15"/>
      <c r="AK635" s="15"/>
      <c r="AL635" s="15"/>
      <c r="AM635" s="15"/>
      <c r="AN635" s="15"/>
      <c r="AO635" s="15"/>
    </row>
    <row r="636" spans="32:46" x14ac:dyDescent="0.45">
      <c r="AF636" s="106" t="s">
        <v>507</v>
      </c>
      <c r="AI636" s="15"/>
      <c r="AJ636" s="15"/>
      <c r="AK636" s="15"/>
      <c r="AL636" s="15"/>
      <c r="AM636" s="15"/>
      <c r="AN636" s="15"/>
      <c r="AO636" s="15"/>
    </row>
    <row r="637" spans="32:46" x14ac:dyDescent="0.45">
      <c r="AF637" s="106">
        <f>AVERAGE(AM639:AO654)</f>
        <v>2.5582198591995371</v>
      </c>
    </row>
    <row r="638" spans="32:46" x14ac:dyDescent="0.45">
      <c r="AG638" s="97" t="s">
        <v>171</v>
      </c>
      <c r="AH638" s="83">
        <f>AVERAGE(AM640:AO653)</f>
        <v>2.5293104604061298</v>
      </c>
      <c r="AI638" s="23" t="s">
        <v>234</v>
      </c>
    </row>
    <row r="639" spans="32:46" x14ac:dyDescent="0.45">
      <c r="AG639" s="1" t="str">
        <f t="shared" ref="AG639:AO639" si="1426">AG7</f>
        <v>β-actin</v>
      </c>
      <c r="AH639" s="83">
        <f t="shared" si="1426"/>
        <v>100</v>
      </c>
      <c r="AI639" s="15">
        <f t="shared" si="1426"/>
        <v>103.39546973514371</v>
      </c>
      <c r="AJ639" s="15">
        <f t="shared" si="1426"/>
        <v>102.98054833688602</v>
      </c>
      <c r="AK639" s="15">
        <f t="shared" si="1426"/>
        <v>103.44046960224046</v>
      </c>
      <c r="AL639" s="15">
        <f t="shared" si="1426"/>
        <v>0</v>
      </c>
      <c r="AM639" s="15">
        <f t="shared" si="1426"/>
        <v>1.7</v>
      </c>
      <c r="AN639" s="15">
        <f t="shared" si="1426"/>
        <v>2.512680229517644</v>
      </c>
      <c r="AO639" s="15">
        <f t="shared" si="1426"/>
        <v>2.6919586647149574</v>
      </c>
      <c r="AR639" s="15" t="s">
        <v>410</v>
      </c>
      <c r="AS639" s="15">
        <f>AJ649</f>
        <v>109.64058102989046</v>
      </c>
      <c r="AT639" s="15">
        <v>100.01104540326821</v>
      </c>
    </row>
    <row r="640" spans="32:46" x14ac:dyDescent="0.45">
      <c r="AG640" s="96" t="str">
        <f t="shared" ref="AG640:AO640" si="1427">AG8</f>
        <v>α-tubulin</v>
      </c>
      <c r="AH640" s="84">
        <f t="shared" si="1427"/>
        <v>100</v>
      </c>
      <c r="AI640" s="14">
        <f t="shared" si="1427"/>
        <v>96.81667684164853</v>
      </c>
      <c r="AJ640" s="14">
        <f t="shared" si="1427"/>
        <v>97.091318133569928</v>
      </c>
      <c r="AK640" s="14">
        <f t="shared" si="1427"/>
        <v>98.198153146361747</v>
      </c>
      <c r="AL640" s="14">
        <f t="shared" si="1427"/>
        <v>0</v>
      </c>
      <c r="AM640" s="14">
        <f t="shared" si="1427"/>
        <v>1.6829043703882212</v>
      </c>
      <c r="AN640" s="14">
        <f t="shared" si="1427"/>
        <v>2.2569853978016123</v>
      </c>
      <c r="AO640" s="14">
        <f t="shared" si="1427"/>
        <v>1.0955584641853675</v>
      </c>
      <c r="AR640" s="15" t="s">
        <v>411</v>
      </c>
      <c r="AS640" s="15">
        <f>AJ642</f>
        <v>106.03479567604259</v>
      </c>
      <c r="AT640" s="15">
        <v>107.97759841565311</v>
      </c>
    </row>
    <row r="641" spans="33:46" x14ac:dyDescent="0.45">
      <c r="AG641" s="96" t="str">
        <f t="shared" ref="AG641:AO641" si="1428">AG9</f>
        <v>GAPDH</v>
      </c>
      <c r="AH641" s="84">
        <f t="shared" si="1428"/>
        <v>100</v>
      </c>
      <c r="AI641" s="14">
        <f t="shared" si="1428"/>
        <v>98.746595056366317</v>
      </c>
      <c r="AJ641" s="14">
        <f t="shared" si="1428"/>
        <v>102.52430627735851</v>
      </c>
      <c r="AK641" s="14">
        <f t="shared" si="1428"/>
        <v>98.556922931716841</v>
      </c>
      <c r="AL641" s="14">
        <f t="shared" si="1428"/>
        <v>0</v>
      </c>
      <c r="AM641" s="14">
        <f t="shared" si="1428"/>
        <v>3.1203726977223702</v>
      </c>
      <c r="AN641" s="14">
        <f t="shared" si="1428"/>
        <v>3.0870772843483247</v>
      </c>
      <c r="AO641" s="14">
        <f t="shared" si="1428"/>
        <v>3.320794284906198</v>
      </c>
      <c r="AR641" s="15" t="s">
        <v>412</v>
      </c>
      <c r="AS641" s="15">
        <f>AJ645</f>
        <v>96.367316688092131</v>
      </c>
      <c r="AT641" s="15">
        <v>102.00305652678475</v>
      </c>
    </row>
    <row r="642" spans="33:46" x14ac:dyDescent="0.45">
      <c r="AG642" s="96" t="str">
        <f t="shared" ref="AG642:AO642" si="1429">AG104</f>
        <v>HGF</v>
      </c>
      <c r="AH642" s="84">
        <f t="shared" si="1429"/>
        <v>100</v>
      </c>
      <c r="AI642" s="14">
        <f t="shared" si="1429"/>
        <v>100.0171184024033</v>
      </c>
      <c r="AJ642" s="14">
        <f t="shared" si="1429"/>
        <v>106.03479567604259</v>
      </c>
      <c r="AK642" s="14">
        <f t="shared" si="1429"/>
        <v>104.58003649954075</v>
      </c>
      <c r="AL642" s="14">
        <f t="shared" si="1429"/>
        <v>0</v>
      </c>
      <c r="AM642" s="14">
        <f t="shared" si="1429"/>
        <v>3.1111017320207246</v>
      </c>
      <c r="AN642" s="14">
        <f t="shared" si="1429"/>
        <v>0.75741544192907573</v>
      </c>
      <c r="AO642" s="14">
        <f t="shared" si="1429"/>
        <v>1.1161395299356354</v>
      </c>
      <c r="AR642" s="15" t="s">
        <v>415</v>
      </c>
      <c r="AS642" s="15">
        <f>AJ651</f>
        <v>86.70368079427881</v>
      </c>
      <c r="AT642" s="15">
        <v>104.95915299965948</v>
      </c>
    </row>
    <row r="643" spans="33:46" x14ac:dyDescent="0.45">
      <c r="AG643" s="90" t="str">
        <f t="shared" ref="AG643:AO643" si="1430">AG107</f>
        <v>Met</v>
      </c>
      <c r="AH643" s="83">
        <f t="shared" si="1430"/>
        <v>100</v>
      </c>
      <c r="AI643" s="15">
        <f t="shared" si="1430"/>
        <v>99.776754291087812</v>
      </c>
      <c r="AJ643" s="15">
        <f t="shared" si="1430"/>
        <v>98.51157097886896</v>
      </c>
      <c r="AK643" s="15">
        <f t="shared" si="1430"/>
        <v>101.61757920842823</v>
      </c>
      <c r="AL643" s="15">
        <f t="shared" si="1430"/>
        <v>0</v>
      </c>
      <c r="AM643" s="15">
        <f t="shared" si="1430"/>
        <v>3.1738342610089556</v>
      </c>
      <c r="AN643" s="15">
        <f t="shared" si="1430"/>
        <v>5.0474485248568826</v>
      </c>
      <c r="AO643" s="15">
        <f t="shared" si="1430"/>
        <v>5.8926977647353436</v>
      </c>
      <c r="AR643" s="15" t="s">
        <v>413</v>
      </c>
      <c r="AS643" s="15">
        <f>AJ649</f>
        <v>109.64058102989046</v>
      </c>
      <c r="AT643" s="15">
        <v>84.44406810027121</v>
      </c>
    </row>
    <row r="644" spans="33:46" x14ac:dyDescent="0.45">
      <c r="AG644" s="90" t="str">
        <f t="shared" ref="AG644:AO644" si="1431">AG109</f>
        <v>FGF-2</v>
      </c>
      <c r="AH644" s="83">
        <f t="shared" si="1431"/>
        <v>100</v>
      </c>
      <c r="AI644" s="15">
        <f t="shared" si="1431"/>
        <v>98.688182202828557</v>
      </c>
      <c r="AJ644" s="15">
        <f t="shared" si="1431"/>
        <v>100.06217092130242</v>
      </c>
      <c r="AK644" s="15">
        <f t="shared" si="1431"/>
        <v>100.17093019226542</v>
      </c>
      <c r="AL644" s="15">
        <f t="shared" si="1431"/>
        <v>0</v>
      </c>
      <c r="AM644" s="15">
        <f t="shared" si="1431"/>
        <v>1.9191978493203696</v>
      </c>
      <c r="AN644" s="15">
        <f t="shared" si="1431"/>
        <v>1.9661291639089753</v>
      </c>
      <c r="AO644" s="15">
        <f t="shared" si="1431"/>
        <v>7.0792101250717749</v>
      </c>
      <c r="AR644" s="15" t="s">
        <v>414</v>
      </c>
      <c r="AS644" s="15">
        <f>AJ650</f>
        <v>100.60136315266533</v>
      </c>
      <c r="AT644" s="15">
        <v>93.141922377767202</v>
      </c>
    </row>
    <row r="645" spans="33:46" x14ac:dyDescent="0.45">
      <c r="AG645" s="90" t="str">
        <f t="shared" ref="AG645:AO645" si="1432">AG98</f>
        <v>TGF-β1</v>
      </c>
      <c r="AH645" s="83">
        <f t="shared" si="1432"/>
        <v>100</v>
      </c>
      <c r="AI645" s="15">
        <f t="shared" si="1432"/>
        <v>101.52414308566563</v>
      </c>
      <c r="AJ645" s="15">
        <f t="shared" si="1432"/>
        <v>96.367316688092131</v>
      </c>
      <c r="AK645" s="15">
        <f t="shared" si="1432"/>
        <v>101.01394209397576</v>
      </c>
      <c r="AL645" s="15">
        <f t="shared" si="1432"/>
        <v>0</v>
      </c>
      <c r="AM645" s="15">
        <f t="shared" si="1432"/>
        <v>2.5755287377185558</v>
      </c>
      <c r="AN645" s="15">
        <f t="shared" si="1432"/>
        <v>4.5792532591188326</v>
      </c>
      <c r="AO645" s="15">
        <f t="shared" si="1432"/>
        <v>3.639335357862425</v>
      </c>
      <c r="AR645" s="15" t="s">
        <v>416</v>
      </c>
      <c r="AS645" s="15">
        <f>AJ652</f>
        <v>98.776593649488518</v>
      </c>
      <c r="AT645" s="15">
        <v>96.015086326403278</v>
      </c>
    </row>
    <row r="646" spans="33:46" x14ac:dyDescent="0.45">
      <c r="AG646" s="90" t="str">
        <f>AG102</f>
        <v>SMAD4</v>
      </c>
      <c r="AH646" s="83">
        <f t="shared" ref="AH646:AO646" si="1433">AH102</f>
        <v>100</v>
      </c>
      <c r="AI646" s="15">
        <f t="shared" si="1433"/>
        <v>98.907976298476228</v>
      </c>
      <c r="AJ646" s="15">
        <f t="shared" si="1433"/>
        <v>98.731716548717728</v>
      </c>
      <c r="AK646" s="15">
        <f t="shared" si="1433"/>
        <v>100.77567695952911</v>
      </c>
      <c r="AL646" s="15">
        <f t="shared" si="1433"/>
        <v>0</v>
      </c>
      <c r="AM646" s="15">
        <f t="shared" si="1433"/>
        <v>0.54878520578936474</v>
      </c>
      <c r="AN646" s="15">
        <f t="shared" si="1433"/>
        <v>1.9478663423046556</v>
      </c>
      <c r="AO646" s="15">
        <f t="shared" si="1433"/>
        <v>0.66135640321897482</v>
      </c>
      <c r="AR646" s="15" t="s">
        <v>417</v>
      </c>
      <c r="AS646" s="15">
        <f>AJ653</f>
        <v>105.44000753426502</v>
      </c>
      <c r="AT646" s="15">
        <v>101.79461874847355</v>
      </c>
    </row>
    <row r="647" spans="33:46" x14ac:dyDescent="0.45">
      <c r="AG647" s="90" t="str">
        <f t="shared" ref="AG647:AO647" si="1434">AG118</f>
        <v>IGF-1</v>
      </c>
      <c r="AH647" s="83">
        <f t="shared" si="1434"/>
        <v>100</v>
      </c>
      <c r="AI647" s="15">
        <f t="shared" si="1434"/>
        <v>98.771156536353487</v>
      </c>
      <c r="AJ647" s="15">
        <f t="shared" si="1434"/>
        <v>96.573083165279371</v>
      </c>
      <c r="AK647" s="15">
        <f t="shared" si="1434"/>
        <v>100.26960663320583</v>
      </c>
      <c r="AL647" s="15">
        <f t="shared" si="1434"/>
        <v>0</v>
      </c>
      <c r="AM647" s="15">
        <f t="shared" si="1434"/>
        <v>3.8602724728469018</v>
      </c>
      <c r="AN647" s="15">
        <f t="shared" si="1434"/>
        <v>5.0704652118373721</v>
      </c>
      <c r="AO647" s="15">
        <f t="shared" si="1434"/>
        <v>4.5113332349502819</v>
      </c>
    </row>
    <row r="648" spans="33:46" x14ac:dyDescent="0.45">
      <c r="AG648" s="90" t="str">
        <f t="shared" ref="AG648:AO648" si="1435">AG119</f>
        <v>IGFIIR</v>
      </c>
      <c r="AH648" s="83">
        <f t="shared" si="1435"/>
        <v>100</v>
      </c>
      <c r="AI648" s="15">
        <f t="shared" si="1435"/>
        <v>97.769844505897169</v>
      </c>
      <c r="AJ648" s="15">
        <f t="shared" si="1435"/>
        <v>100.57922748457642</v>
      </c>
      <c r="AK648" s="15">
        <f t="shared" si="1435"/>
        <v>100.84626171574047</v>
      </c>
      <c r="AL648" s="15">
        <f t="shared" si="1435"/>
        <v>0</v>
      </c>
      <c r="AM648" s="15">
        <f t="shared" si="1435"/>
        <v>0.19854780700467975</v>
      </c>
      <c r="AN648" s="15">
        <f t="shared" si="1435"/>
        <v>0.12016505695232478</v>
      </c>
      <c r="AO648" s="15">
        <f t="shared" si="1435"/>
        <v>8.2207712272677702E-2</v>
      </c>
      <c r="AR648" s="1"/>
      <c r="AS648" s="1"/>
      <c r="AT648" s="1"/>
    </row>
    <row r="649" spans="33:46" x14ac:dyDescent="0.45">
      <c r="AG649" s="90" t="str">
        <f t="shared" ref="AG649:AO649" si="1436">AG112</f>
        <v>GH</v>
      </c>
      <c r="AH649" s="83">
        <f t="shared" si="1436"/>
        <v>100</v>
      </c>
      <c r="AI649" s="15">
        <f t="shared" si="1436"/>
        <v>99.799136981563009</v>
      </c>
      <c r="AJ649" s="15">
        <f t="shared" si="1436"/>
        <v>109.64058102989046</v>
      </c>
      <c r="AK649" s="15">
        <f t="shared" si="1436"/>
        <v>104.55047951660421</v>
      </c>
      <c r="AL649" s="15">
        <f t="shared" si="1436"/>
        <v>0</v>
      </c>
      <c r="AM649" s="15">
        <f t="shared" si="1436"/>
        <v>3.5529596589847117</v>
      </c>
      <c r="AN649" s="15">
        <f t="shared" si="1436"/>
        <v>1.229149672262166</v>
      </c>
      <c r="AO649" s="15">
        <f t="shared" si="1436"/>
        <v>2.6077954958507559</v>
      </c>
      <c r="AR649" s="1"/>
      <c r="AS649" s="1"/>
      <c r="AT649" s="1"/>
    </row>
    <row r="650" spans="33:46" x14ac:dyDescent="0.45">
      <c r="AG650" s="90" t="str">
        <f>AG116</f>
        <v>GHRH</v>
      </c>
      <c r="AH650" s="83">
        <f t="shared" ref="AH650:AO650" si="1437">AH116</f>
        <v>100</v>
      </c>
      <c r="AI650" s="15">
        <f t="shared" si="1437"/>
        <v>98.707110626068953</v>
      </c>
      <c r="AJ650" s="15">
        <f t="shared" si="1437"/>
        <v>100.60136315266533</v>
      </c>
      <c r="AK650" s="15">
        <f t="shared" si="1437"/>
        <v>103.59894536511123</v>
      </c>
      <c r="AL650" s="15">
        <f t="shared" si="1437"/>
        <v>0</v>
      </c>
      <c r="AM650" s="15">
        <f t="shared" si="1437"/>
        <v>0.81971275323864123</v>
      </c>
      <c r="AN650" s="15">
        <f t="shared" si="1437"/>
        <v>0.9065351754636346</v>
      </c>
      <c r="AO650" s="15">
        <f t="shared" si="1437"/>
        <v>0.52907662539984601</v>
      </c>
    </row>
    <row r="651" spans="33:46" x14ac:dyDescent="0.45">
      <c r="AG651" s="90" t="str">
        <f>AG96</f>
        <v>HER1</v>
      </c>
      <c r="AH651" s="83">
        <f t="shared" ref="AH651:AO651" si="1438">AH96</f>
        <v>100</v>
      </c>
      <c r="AI651" s="15">
        <f t="shared" si="1438"/>
        <v>92.913740636322714</v>
      </c>
      <c r="AJ651" s="15">
        <f t="shared" si="1438"/>
        <v>86.70368079427881</v>
      </c>
      <c r="AK651" s="15">
        <f t="shared" si="1438"/>
        <v>85.289583929738939</v>
      </c>
      <c r="AL651" s="15">
        <f t="shared" si="1438"/>
        <v>0</v>
      </c>
      <c r="AM651" s="15">
        <f t="shared" si="1438"/>
        <v>4.0804508336823933</v>
      </c>
      <c r="AN651" s="15">
        <f t="shared" si="1438"/>
        <v>3.9166580809724243</v>
      </c>
      <c r="AO651" s="15">
        <f t="shared" si="1438"/>
        <v>3.0058474144337093</v>
      </c>
    </row>
    <row r="652" spans="33:46" x14ac:dyDescent="0.45">
      <c r="AG652" s="90" t="str">
        <f t="shared" ref="AG652:AO652" si="1439">AG120</f>
        <v>HER2</v>
      </c>
      <c r="AH652" s="83">
        <f t="shared" si="1439"/>
        <v>100</v>
      </c>
      <c r="AI652" s="15">
        <f t="shared" si="1439"/>
        <v>99.661043152278694</v>
      </c>
      <c r="AJ652" s="15">
        <f t="shared" si="1439"/>
        <v>98.776593649488518</v>
      </c>
      <c r="AK652" s="15">
        <f t="shared" si="1439"/>
        <v>104.06626144611901</v>
      </c>
      <c r="AL652" s="15">
        <f t="shared" si="1439"/>
        <v>0</v>
      </c>
      <c r="AM652" s="15">
        <f t="shared" si="1439"/>
        <v>2.3760790528053031</v>
      </c>
      <c r="AN652" s="15">
        <f t="shared" si="1439"/>
        <v>2.2495106896063772</v>
      </c>
      <c r="AO652" s="15">
        <f t="shared" si="1439"/>
        <v>2.2339074850963607</v>
      </c>
    </row>
    <row r="653" spans="33:46" x14ac:dyDescent="0.45">
      <c r="AG653" s="90" t="str">
        <f t="shared" ref="AG653:AO653" si="1440">AG123</f>
        <v>ERβ</v>
      </c>
      <c r="AH653" s="83">
        <f t="shared" si="1440"/>
        <v>100</v>
      </c>
      <c r="AI653" s="15">
        <f t="shared" si="1440"/>
        <v>107.75561896054511</v>
      </c>
      <c r="AJ653" s="15">
        <f t="shared" si="1440"/>
        <v>105.44000753426502</v>
      </c>
      <c r="AK653" s="15">
        <f t="shared" si="1440"/>
        <v>106.7598664183175</v>
      </c>
      <c r="AL653" s="15">
        <f t="shared" si="1440"/>
        <v>0</v>
      </c>
      <c r="AM653" s="15">
        <f t="shared" si="1440"/>
        <v>1.482749209643027</v>
      </c>
      <c r="AN653" s="15">
        <f t="shared" si="1440"/>
        <v>3.3358742859581541</v>
      </c>
      <c r="AO653" s="15">
        <f t="shared" si="1440"/>
        <v>1.482749209643027</v>
      </c>
    </row>
    <row r="654" spans="33:46" x14ac:dyDescent="0.45">
      <c r="AG654" s="90" t="str">
        <f t="shared" ref="AG654:AO654" si="1441">AG108</f>
        <v>FGF-1</v>
      </c>
      <c r="AH654" s="83">
        <f t="shared" si="1441"/>
        <v>100</v>
      </c>
      <c r="AI654" s="15">
        <f t="shared" si="1441"/>
        <v>100.921299310281</v>
      </c>
      <c r="AJ654" s="15">
        <f t="shared" si="1441"/>
        <v>97.07290958050929</v>
      </c>
      <c r="AK654" s="15">
        <f t="shared" si="1441"/>
        <v>95.725773320649253</v>
      </c>
      <c r="AL654" s="15">
        <f t="shared" si="1441"/>
        <v>0</v>
      </c>
      <c r="AM654" s="15">
        <f t="shared" si="1441"/>
        <v>4.0957797522924553</v>
      </c>
      <c r="AN654" s="15">
        <f t="shared" si="1441"/>
        <v>2.1968722277864394</v>
      </c>
      <c r="AO654" s="15">
        <f t="shared" si="1441"/>
        <v>3.3662230302088441</v>
      </c>
    </row>
    <row r="655" spans="33:46" x14ac:dyDescent="0.45">
      <c r="AG655" s="90" t="e">
        <f>AG637:AI638</f>
        <v>#VALUE!</v>
      </c>
      <c r="AI655" s="15"/>
      <c r="AJ655" s="15"/>
      <c r="AK655" s="15"/>
      <c r="AL655" s="15"/>
      <c r="AM655" s="15"/>
      <c r="AN655" s="15"/>
      <c r="AO655" s="15"/>
    </row>
    <row r="663" spans="32:46" x14ac:dyDescent="0.45">
      <c r="AF663" s="23" t="s">
        <v>508</v>
      </c>
      <c r="AG663" s="97"/>
    </row>
    <row r="664" spans="32:46" x14ac:dyDescent="0.45">
      <c r="AF664" s="106">
        <f>AVERAGE(AM666:AO683)</f>
        <v>2.7358261171273335</v>
      </c>
    </row>
    <row r="665" spans="32:46" x14ac:dyDescent="0.45">
      <c r="AG665" s="97" t="s">
        <v>334</v>
      </c>
      <c r="AH665" s="83">
        <f>AVERAGE(AM666:AO682)</f>
        <v>2.8191453827452508</v>
      </c>
    </row>
    <row r="666" spans="32:46" x14ac:dyDescent="0.45">
      <c r="AG666" s="96" t="str">
        <f t="shared" ref="AG666:AO666" si="1442">AG7</f>
        <v>β-actin</v>
      </c>
      <c r="AH666" s="84">
        <f t="shared" si="1442"/>
        <v>100</v>
      </c>
      <c r="AI666" s="14">
        <f t="shared" si="1442"/>
        <v>103.39546973514371</v>
      </c>
      <c r="AJ666" s="14">
        <f t="shared" si="1442"/>
        <v>102.98054833688602</v>
      </c>
      <c r="AK666" s="14">
        <f t="shared" si="1442"/>
        <v>103.44046960224046</v>
      </c>
      <c r="AL666" s="14">
        <f t="shared" si="1442"/>
        <v>0</v>
      </c>
      <c r="AM666" s="14">
        <f t="shared" si="1442"/>
        <v>1.7</v>
      </c>
      <c r="AN666" s="14">
        <f t="shared" si="1442"/>
        <v>2.512680229517644</v>
      </c>
      <c r="AO666" s="14">
        <f t="shared" si="1442"/>
        <v>2.6919586647149574</v>
      </c>
      <c r="AR666" s="15" t="s">
        <v>437</v>
      </c>
      <c r="AS666" s="15">
        <f>AJ669</f>
        <v>103.4225412210163</v>
      </c>
      <c r="AT666" s="15">
        <v>101.5357667048206</v>
      </c>
    </row>
    <row r="667" spans="32:46" x14ac:dyDescent="0.45">
      <c r="AG667" s="96" t="str">
        <f t="shared" ref="AG667:AO667" si="1443">AG8</f>
        <v>α-tubulin</v>
      </c>
      <c r="AH667" s="84">
        <f t="shared" si="1443"/>
        <v>100</v>
      </c>
      <c r="AI667" s="14">
        <f t="shared" si="1443"/>
        <v>96.81667684164853</v>
      </c>
      <c r="AJ667" s="14">
        <f t="shared" si="1443"/>
        <v>97.091318133569928</v>
      </c>
      <c r="AK667" s="14">
        <f t="shared" si="1443"/>
        <v>98.198153146361747</v>
      </c>
      <c r="AL667" s="14">
        <f t="shared" si="1443"/>
        <v>0</v>
      </c>
      <c r="AM667" s="14">
        <f t="shared" si="1443"/>
        <v>1.6829043703882212</v>
      </c>
      <c r="AN667" s="14">
        <f t="shared" si="1443"/>
        <v>2.2569853978016123</v>
      </c>
      <c r="AO667" s="14">
        <f t="shared" si="1443"/>
        <v>1.0955584641853675</v>
      </c>
      <c r="AR667" s="15" t="s">
        <v>438</v>
      </c>
      <c r="AS667" s="15">
        <f t="shared" ref="AS667:AS669" si="1444">AJ670</f>
        <v>113.44088037875919</v>
      </c>
      <c r="AT667" s="15">
        <v>97.09466009705686</v>
      </c>
    </row>
    <row r="668" spans="32:46" x14ac:dyDescent="0.45">
      <c r="AG668" s="96" t="str">
        <f t="shared" ref="AG668:AO668" si="1445">AG9</f>
        <v>GAPDH</v>
      </c>
      <c r="AH668" s="84">
        <f t="shared" si="1445"/>
        <v>100</v>
      </c>
      <c r="AI668" s="14">
        <f t="shared" si="1445"/>
        <v>98.746595056366317</v>
      </c>
      <c r="AJ668" s="14">
        <f t="shared" si="1445"/>
        <v>102.52430627735851</v>
      </c>
      <c r="AK668" s="14">
        <f t="shared" si="1445"/>
        <v>98.556922931716841</v>
      </c>
      <c r="AL668" s="14">
        <f t="shared" si="1445"/>
        <v>0</v>
      </c>
      <c r="AM668" s="14">
        <f t="shared" si="1445"/>
        <v>3.1203726977223702</v>
      </c>
      <c r="AN668" s="14">
        <f t="shared" si="1445"/>
        <v>3.0870772843483247</v>
      </c>
      <c r="AO668" s="14">
        <f t="shared" si="1445"/>
        <v>3.320794284906198</v>
      </c>
      <c r="AR668" s="15" t="s">
        <v>439</v>
      </c>
      <c r="AS668" s="15">
        <f t="shared" si="1444"/>
        <v>103.32069962136794</v>
      </c>
      <c r="AT668" s="15">
        <v>105.40827730112471</v>
      </c>
    </row>
    <row r="669" spans="32:46" x14ac:dyDescent="0.45">
      <c r="AG669" s="96" t="str">
        <f t="shared" ref="AG669:AO669" si="1446">AG313</f>
        <v>CD3</v>
      </c>
      <c r="AH669" s="84">
        <f t="shared" si="1446"/>
        <v>100</v>
      </c>
      <c r="AI669" s="14">
        <f t="shared" si="1446"/>
        <v>98.627767291211896</v>
      </c>
      <c r="AJ669" s="14">
        <f t="shared" si="1446"/>
        <v>103.4225412210163</v>
      </c>
      <c r="AK669" s="14">
        <f t="shared" si="1446"/>
        <v>102.67504268980758</v>
      </c>
      <c r="AL669" s="14">
        <f t="shared" si="1446"/>
        <v>0</v>
      </c>
      <c r="AM669" s="14">
        <f t="shared" si="1446"/>
        <v>3.2678007057089751</v>
      </c>
      <c r="AN669" s="14">
        <f t="shared" si="1446"/>
        <v>2.5662838920922098</v>
      </c>
      <c r="AO669" s="14">
        <f t="shared" si="1446"/>
        <v>4.9687036384700676</v>
      </c>
      <c r="AR669" s="15" t="s">
        <v>440</v>
      </c>
      <c r="AS669" s="15">
        <f t="shared" si="1444"/>
        <v>104.12774701524006</v>
      </c>
      <c r="AT669" s="15">
        <v>98.85070310161656</v>
      </c>
    </row>
    <row r="670" spans="32:46" x14ac:dyDescent="0.45">
      <c r="AG670" s="96" t="str">
        <f t="shared" ref="AG670:AO670" si="1447">AG314</f>
        <v>CD20</v>
      </c>
      <c r="AH670" s="84">
        <f t="shared" si="1447"/>
        <v>100</v>
      </c>
      <c r="AI670" s="14">
        <f t="shared" si="1447"/>
        <v>100.54827340561761</v>
      </c>
      <c r="AJ670" s="14">
        <f t="shared" si="1447"/>
        <v>113.44088037875919</v>
      </c>
      <c r="AK670" s="14">
        <f t="shared" si="1447"/>
        <v>117.36750592282806</v>
      </c>
      <c r="AL670" s="14">
        <f t="shared" si="1447"/>
        <v>0</v>
      </c>
      <c r="AM670" s="14">
        <f t="shared" si="1447"/>
        <v>1.7769239977685229</v>
      </c>
      <c r="AN670" s="14">
        <f t="shared" si="1447"/>
        <v>4.4497095435448362</v>
      </c>
      <c r="AO670" s="14">
        <f t="shared" si="1447"/>
        <v>2.0743438825329341</v>
      </c>
      <c r="AR670" s="15" t="s">
        <v>441</v>
      </c>
      <c r="AS670" s="15">
        <f>AJ677</f>
        <v>112.41560219921594</v>
      </c>
      <c r="AT670" s="15">
        <v>99.604625708346333</v>
      </c>
    </row>
    <row r="671" spans="32:46" x14ac:dyDescent="0.45">
      <c r="AG671" s="96" t="str">
        <f t="shared" ref="AG671:AO671" si="1448">AG315</f>
        <v>CD28</v>
      </c>
      <c r="AH671" s="84">
        <f t="shared" si="1448"/>
        <v>100</v>
      </c>
      <c r="AI671" s="14">
        <f t="shared" si="1448"/>
        <v>102.83769729738239</v>
      </c>
      <c r="AJ671" s="14">
        <f t="shared" si="1448"/>
        <v>103.32069962136794</v>
      </c>
      <c r="AK671" s="14">
        <f t="shared" si="1448"/>
        <v>109.90419186913118</v>
      </c>
      <c r="AL671" s="14">
        <f t="shared" si="1448"/>
        <v>0</v>
      </c>
      <c r="AM671" s="14">
        <f t="shared" si="1448"/>
        <v>1.7535364350327214</v>
      </c>
      <c r="AN671" s="14">
        <f t="shared" si="1448"/>
        <v>5.7827510413578187</v>
      </c>
      <c r="AO671" s="14">
        <f t="shared" si="1448"/>
        <v>3.3716322638838356</v>
      </c>
      <c r="AR671" s="15" t="s">
        <v>442</v>
      </c>
      <c r="AS671" s="15">
        <f>AJ683</f>
        <v>102.20057063918739</v>
      </c>
      <c r="AT671" s="15">
        <v>102.45412838076709</v>
      </c>
    </row>
    <row r="672" spans="32:46" x14ac:dyDescent="0.45">
      <c r="AG672" s="90" t="str">
        <f t="shared" ref="AG672:AO672" si="1449">AG316</f>
        <v>CD31</v>
      </c>
      <c r="AH672" s="83">
        <f t="shared" si="1449"/>
        <v>100</v>
      </c>
      <c r="AI672" s="15">
        <f t="shared" si="1449"/>
        <v>105.39078278744833</v>
      </c>
      <c r="AJ672" s="15">
        <f t="shared" si="1449"/>
        <v>104.12774701524006</v>
      </c>
      <c r="AK672" s="15">
        <f t="shared" si="1449"/>
        <v>103.08969515281191</v>
      </c>
      <c r="AL672" s="15">
        <f t="shared" si="1449"/>
        <v>0</v>
      </c>
      <c r="AM672" s="15">
        <f t="shared" si="1449"/>
        <v>3.201135010908541</v>
      </c>
      <c r="AN672" s="15">
        <f t="shared" si="1449"/>
        <v>5.5867791668363536</v>
      </c>
      <c r="AO672" s="15">
        <f t="shared" si="1449"/>
        <v>3.7223706212458669</v>
      </c>
      <c r="AR672" s="15" t="s">
        <v>443</v>
      </c>
      <c r="AS672" s="15">
        <f>AJ680</f>
        <v>121.42222469506608</v>
      </c>
      <c r="AT672" s="15">
        <v>104.25778639456875</v>
      </c>
    </row>
    <row r="673" spans="32:46" x14ac:dyDescent="0.45">
      <c r="AG673" s="90" t="str">
        <f t="shared" ref="AG673:AO673" si="1450">AG319</f>
        <v>CD34</v>
      </c>
      <c r="AH673" s="83">
        <f t="shared" si="1450"/>
        <v>100</v>
      </c>
      <c r="AI673" s="15">
        <f t="shared" si="1450"/>
        <v>98.055516388042648</v>
      </c>
      <c r="AJ673" s="15">
        <f t="shared" si="1450"/>
        <v>98.480079358205572</v>
      </c>
      <c r="AK673" s="15">
        <f t="shared" si="1450"/>
        <v>94.488595177671414</v>
      </c>
      <c r="AL673" s="15">
        <f t="shared" si="1450"/>
        <v>0</v>
      </c>
      <c r="AM673" s="15">
        <f t="shared" si="1450"/>
        <v>2.0579918922519838</v>
      </c>
      <c r="AN673" s="15">
        <f t="shared" si="1450"/>
        <v>5.2581507089565704</v>
      </c>
      <c r="AO673" s="15">
        <f t="shared" si="1450"/>
        <v>1.8093432223059673</v>
      </c>
      <c r="AR673" s="15" t="s">
        <v>444</v>
      </c>
      <c r="AS673" s="15">
        <f>AJ681</f>
        <v>124.37070827627306</v>
      </c>
      <c r="AT673" s="15">
        <v>109.64348497627263</v>
      </c>
    </row>
    <row r="674" spans="32:46" x14ac:dyDescent="0.45">
      <c r="AG674" s="90" t="str">
        <f t="shared" ref="AG674:AO674" si="1451">AG320</f>
        <v>CD40</v>
      </c>
      <c r="AH674" s="83">
        <f t="shared" si="1451"/>
        <v>100</v>
      </c>
      <c r="AI674" s="15">
        <f t="shared" si="1451"/>
        <v>100.6855029529264</v>
      </c>
      <c r="AJ674" s="15">
        <f t="shared" si="1451"/>
        <v>100.58193917892156</v>
      </c>
      <c r="AK674" s="15">
        <f t="shared" si="1451"/>
        <v>96.618196490422335</v>
      </c>
      <c r="AL674" s="15">
        <f t="shared" si="1451"/>
        <v>0</v>
      </c>
      <c r="AM674" s="15">
        <f t="shared" si="1451"/>
        <v>2.3024811217047638</v>
      </c>
      <c r="AN674" s="15">
        <f t="shared" si="1451"/>
        <v>3.8636224736732663</v>
      </c>
      <c r="AO674" s="15">
        <f t="shared" si="1451"/>
        <v>1.7170812987419519</v>
      </c>
    </row>
    <row r="675" spans="32:46" x14ac:dyDescent="0.45">
      <c r="AG675" s="90" t="str">
        <f t="shared" ref="AG675:AO675" si="1452">AG321</f>
        <v>CD54</v>
      </c>
      <c r="AH675" s="83">
        <f t="shared" si="1452"/>
        <v>100</v>
      </c>
      <c r="AI675" s="15">
        <f t="shared" si="1452"/>
        <v>106.73343679448375</v>
      </c>
      <c r="AJ675" s="15">
        <f t="shared" si="1452"/>
        <v>95.708294418054535</v>
      </c>
      <c r="AK675" s="15">
        <f t="shared" si="1452"/>
        <v>93.614361818410558</v>
      </c>
      <c r="AL675" s="15">
        <f t="shared" si="1452"/>
        <v>0</v>
      </c>
      <c r="AM675" s="15">
        <f t="shared" si="1452"/>
        <v>3.2192525055889236</v>
      </c>
      <c r="AN675" s="15">
        <f t="shared" si="1452"/>
        <v>2.1397542166363421</v>
      </c>
      <c r="AO675" s="15">
        <f t="shared" si="1452"/>
        <v>4.4451533572946484</v>
      </c>
    </row>
    <row r="676" spans="32:46" x14ac:dyDescent="0.45">
      <c r="AG676" s="90" t="str">
        <f t="shared" ref="AG676:AO676" si="1453">AG322</f>
        <v>CD56</v>
      </c>
      <c r="AH676" s="83">
        <f t="shared" si="1453"/>
        <v>100</v>
      </c>
      <c r="AI676" s="15">
        <f t="shared" si="1453"/>
        <v>101.00271476750831</v>
      </c>
      <c r="AJ676" s="15">
        <f t="shared" si="1453"/>
        <v>99.418522675932252</v>
      </c>
      <c r="AK676" s="15">
        <f t="shared" si="1453"/>
        <v>104.10553521513742</v>
      </c>
      <c r="AL676" s="15">
        <f t="shared" si="1453"/>
        <v>0</v>
      </c>
      <c r="AM676" s="15">
        <f t="shared" si="1453"/>
        <v>4.0322819683570321</v>
      </c>
      <c r="AN676" s="15">
        <f t="shared" si="1453"/>
        <v>3.1109788104225213</v>
      </c>
      <c r="AO676" s="15">
        <f t="shared" si="1453"/>
        <v>3.80413484394587</v>
      </c>
    </row>
    <row r="677" spans="32:46" x14ac:dyDescent="0.45">
      <c r="AG677" s="90" t="str">
        <f t="shared" ref="AG677:AO677" si="1454">AG326</f>
        <v>CD68</v>
      </c>
      <c r="AH677" s="83">
        <f t="shared" si="1454"/>
        <v>100</v>
      </c>
      <c r="AI677" s="15">
        <f t="shared" si="1454"/>
        <v>104.15832415596861</v>
      </c>
      <c r="AJ677" s="15">
        <f t="shared" si="1454"/>
        <v>112.41560219921594</v>
      </c>
      <c r="AK677" s="15">
        <f t="shared" si="1454"/>
        <v>103.47687539969108</v>
      </c>
      <c r="AL677" s="15">
        <f t="shared" si="1454"/>
        <v>0</v>
      </c>
      <c r="AM677" s="15">
        <f t="shared" si="1454"/>
        <v>2.1690468398216707</v>
      </c>
      <c r="AN677" s="15">
        <f t="shared" si="1454"/>
        <v>2.3172990537297928</v>
      </c>
      <c r="AO677" s="15">
        <f t="shared" si="1454"/>
        <v>0.85424841328171541</v>
      </c>
    </row>
    <row r="678" spans="32:46" x14ac:dyDescent="0.45">
      <c r="AG678" s="90" t="str">
        <f t="shared" ref="AG678:AO678" si="1455">AG310</f>
        <v>α1-AT</v>
      </c>
      <c r="AH678" s="83">
        <f t="shared" si="1455"/>
        <v>100</v>
      </c>
      <c r="AI678" s="15">
        <f t="shared" si="1455"/>
        <v>103.02410496938725</v>
      </c>
      <c r="AJ678" s="15">
        <f t="shared" si="1455"/>
        <v>101.21947609201416</v>
      </c>
      <c r="AK678" s="15">
        <f t="shared" si="1455"/>
        <v>107.04392234877805</v>
      </c>
      <c r="AL678" s="15">
        <f t="shared" si="1455"/>
        <v>0</v>
      </c>
      <c r="AM678" s="15">
        <f t="shared" si="1455"/>
        <v>0.4489340963931332</v>
      </c>
      <c r="AN678" s="15">
        <f t="shared" si="1455"/>
        <v>2.2706219015912792</v>
      </c>
      <c r="AO678" s="15">
        <f t="shared" si="1455"/>
        <v>1.6457677011611436</v>
      </c>
    </row>
    <row r="679" spans="32:46" x14ac:dyDescent="0.45">
      <c r="AG679" s="90" t="str">
        <f t="shared" ref="AG679:AO679" si="1456">AG309</f>
        <v>LL-37</v>
      </c>
      <c r="AH679" s="83">
        <f t="shared" si="1456"/>
        <v>100</v>
      </c>
      <c r="AI679" s="15">
        <f t="shared" si="1456"/>
        <v>108.89710295434534</v>
      </c>
      <c r="AJ679" s="15">
        <f t="shared" si="1456"/>
        <v>107.23009367513879</v>
      </c>
      <c r="AK679" s="15">
        <f t="shared" si="1456"/>
        <v>93.129766841300977</v>
      </c>
      <c r="AL679" s="15">
        <f t="shared" si="1456"/>
        <v>0</v>
      </c>
      <c r="AM679" s="15">
        <f t="shared" si="1456"/>
        <v>1.7330719290983791</v>
      </c>
      <c r="AN679" s="15">
        <f t="shared" si="1456"/>
        <v>3.2197886314777131</v>
      </c>
      <c r="AO679" s="15">
        <f t="shared" si="1456"/>
        <v>1.0028221131438728</v>
      </c>
    </row>
    <row r="680" spans="32:46" x14ac:dyDescent="0.45">
      <c r="AG680" s="90" t="str">
        <f t="shared" ref="AG680:AO680" si="1457">AG300</f>
        <v>cathepsin C</v>
      </c>
      <c r="AH680" s="83">
        <f t="shared" si="1457"/>
        <v>100</v>
      </c>
      <c r="AI680" s="15">
        <f t="shared" si="1457"/>
        <v>103.885122758215</v>
      </c>
      <c r="AJ680" s="15">
        <f t="shared" si="1457"/>
        <v>121.42222469506608</v>
      </c>
      <c r="AK680" s="15">
        <f t="shared" si="1457"/>
        <v>108.09991320787123</v>
      </c>
      <c r="AL680" s="15">
        <f t="shared" si="1457"/>
        <v>0</v>
      </c>
      <c r="AM680" s="15">
        <f t="shared" si="1457"/>
        <v>2.8355624787207603</v>
      </c>
      <c r="AN680" s="15">
        <f t="shared" si="1457"/>
        <v>2.4274713946694484</v>
      </c>
      <c r="AO680" s="15">
        <f t="shared" si="1457"/>
        <v>1.709510093750064</v>
      </c>
    </row>
    <row r="681" spans="32:46" x14ac:dyDescent="0.45">
      <c r="AG681" s="90" t="str">
        <f t="shared" ref="AG681:AO681" si="1458">AG301</f>
        <v>cathepsin G</v>
      </c>
      <c r="AH681" s="83">
        <f t="shared" si="1458"/>
        <v>100</v>
      </c>
      <c r="AI681" s="15">
        <f t="shared" si="1458"/>
        <v>108.51147471699809</v>
      </c>
      <c r="AJ681" s="15">
        <f t="shared" si="1458"/>
        <v>124.37070827627306</v>
      </c>
      <c r="AK681" s="15">
        <f t="shared" si="1458"/>
        <v>117.25413511363469</v>
      </c>
      <c r="AL681" s="15">
        <f t="shared" si="1458"/>
        <v>0</v>
      </c>
      <c r="AM681" s="15">
        <f t="shared" si="1458"/>
        <v>1.8913999655573734</v>
      </c>
      <c r="AN681" s="15">
        <f t="shared" si="1458"/>
        <v>2.8468720544141997</v>
      </c>
      <c r="AO681" s="15">
        <f t="shared" si="1458"/>
        <v>2.5887504789010634</v>
      </c>
    </row>
    <row r="682" spans="32:46" x14ac:dyDescent="0.45">
      <c r="AG682" s="90" t="str">
        <f t="shared" ref="AG682:AO682" si="1459">AG302</f>
        <v>cathepsin K</v>
      </c>
      <c r="AH682" s="83">
        <f t="shared" si="1459"/>
        <v>100</v>
      </c>
      <c r="AI682" s="15">
        <f t="shared" si="1459"/>
        <v>103.59565914506814</v>
      </c>
      <c r="AJ682" s="15">
        <f t="shared" si="1459"/>
        <v>106.04010094908406</v>
      </c>
      <c r="AK682" s="15">
        <f t="shared" si="1459"/>
        <v>102.23653391436198</v>
      </c>
      <c r="AL682" s="15">
        <f t="shared" si="1459"/>
        <v>0</v>
      </c>
      <c r="AM682" s="15">
        <f t="shared" si="1459"/>
        <v>3.0615257736606702</v>
      </c>
      <c r="AN682" s="15">
        <f t="shared" si="1459"/>
        <v>4.0436530068245515</v>
      </c>
      <c r="AO682" s="15">
        <f t="shared" si="1459"/>
        <v>4.9595405809637629</v>
      </c>
    </row>
    <row r="683" spans="32:46" x14ac:dyDescent="0.45">
      <c r="AG683" s="90" t="str">
        <f>AG327</f>
        <v>CD80</v>
      </c>
      <c r="AH683" s="83">
        <f t="shared" ref="AH683:AO683" si="1460">AH327</f>
        <v>100</v>
      </c>
      <c r="AI683" s="15">
        <f t="shared" si="1460"/>
        <v>100.57678025336483</v>
      </c>
      <c r="AJ683" s="15">
        <f t="shared" si="1460"/>
        <v>102.20057063918739</v>
      </c>
      <c r="AK683" s="15">
        <f t="shared" si="1460"/>
        <v>103.4447036168912</v>
      </c>
      <c r="AL683" s="15">
        <f t="shared" si="1460"/>
        <v>0</v>
      </c>
      <c r="AM683" s="15">
        <f t="shared" si="1460"/>
        <v>1.522794712758532</v>
      </c>
      <c r="AN683" s="15">
        <f t="shared" si="1460"/>
        <v>1.7440157508377794</v>
      </c>
      <c r="AO683" s="15">
        <f t="shared" si="1460"/>
        <v>0.69138534127190843</v>
      </c>
    </row>
    <row r="684" spans="32:46" x14ac:dyDescent="0.45">
      <c r="AG684" s="90" t="str">
        <f>AG328</f>
        <v>CD99</v>
      </c>
      <c r="AH684" s="90">
        <f t="shared" ref="AH684:AO684" si="1461">AH328</f>
        <v>100</v>
      </c>
      <c r="AI684" s="90">
        <f t="shared" si="1461"/>
        <v>97.981196173541349</v>
      </c>
      <c r="AJ684" s="90">
        <f t="shared" si="1461"/>
        <v>95.262560305485067</v>
      </c>
      <c r="AK684" s="90">
        <f t="shared" si="1461"/>
        <v>100.02060020786863</v>
      </c>
      <c r="AL684" s="90">
        <f t="shared" si="1461"/>
        <v>0</v>
      </c>
      <c r="AM684" s="90">
        <f t="shared" si="1461"/>
        <v>1.8466104382158637</v>
      </c>
      <c r="AN684" s="90">
        <f t="shared" si="1461"/>
        <v>1.7267833725260864</v>
      </c>
      <c r="AO684" s="90">
        <f t="shared" si="1461"/>
        <v>0.99853712169769837</v>
      </c>
    </row>
    <row r="685" spans="32:46" x14ac:dyDescent="0.45">
      <c r="AI685" s="15"/>
      <c r="AJ685" s="15"/>
      <c r="AK685" s="15"/>
      <c r="AL685" s="15"/>
      <c r="AM685" s="15"/>
      <c r="AN685" s="15"/>
      <c r="AO685" s="15"/>
    </row>
    <row r="686" spans="32:46" x14ac:dyDescent="0.45">
      <c r="AI686" s="15"/>
      <c r="AJ686" s="15"/>
      <c r="AK686" s="15"/>
      <c r="AL686" s="15"/>
      <c r="AM686" s="15"/>
      <c r="AN686" s="15"/>
      <c r="AO686" s="15"/>
    </row>
    <row r="687" spans="32:46" x14ac:dyDescent="0.45">
      <c r="AI687" s="15"/>
      <c r="AJ687" s="15"/>
      <c r="AK687" s="15"/>
      <c r="AL687" s="15"/>
      <c r="AM687" s="15"/>
      <c r="AN687" s="15"/>
      <c r="AO687" s="15"/>
    </row>
    <row r="688" spans="32:46" x14ac:dyDescent="0.45">
      <c r="AF688" s="106" t="s">
        <v>509</v>
      </c>
    </row>
    <row r="689" spans="32:46" x14ac:dyDescent="0.45">
      <c r="AF689" s="106">
        <f>AVERAGE(AM691:AO712)</f>
        <v>3.0302625093886792</v>
      </c>
    </row>
    <row r="690" spans="32:46" x14ac:dyDescent="0.45">
      <c r="AG690" s="97" t="s">
        <v>333</v>
      </c>
      <c r="AH690" s="83">
        <f>AVERAGE(AM691:AO708)</f>
        <v>3.0586671778487533</v>
      </c>
      <c r="AI690" s="23" t="s">
        <v>264</v>
      </c>
    </row>
    <row r="691" spans="32:46" x14ac:dyDescent="0.45">
      <c r="AG691" s="96" t="str">
        <f t="shared" ref="AG691:AO691" si="1462">AG7</f>
        <v>β-actin</v>
      </c>
      <c r="AH691" s="84">
        <f t="shared" si="1462"/>
        <v>100</v>
      </c>
      <c r="AI691" s="14">
        <f t="shared" si="1462"/>
        <v>103.39546973514371</v>
      </c>
      <c r="AJ691" s="14">
        <f t="shared" si="1462"/>
        <v>102.98054833688602</v>
      </c>
      <c r="AK691" s="14">
        <f t="shared" si="1462"/>
        <v>103.44046960224046</v>
      </c>
      <c r="AL691" s="14">
        <f t="shared" si="1462"/>
        <v>0</v>
      </c>
      <c r="AM691" s="14">
        <f t="shared" si="1462"/>
        <v>1.7</v>
      </c>
      <c r="AN691" s="14">
        <f t="shared" si="1462"/>
        <v>2.512680229517644</v>
      </c>
      <c r="AO691" s="14">
        <f t="shared" si="1462"/>
        <v>2.6919586647149574</v>
      </c>
      <c r="AR691" s="15" t="s">
        <v>435</v>
      </c>
      <c r="AS691" s="15">
        <f>AJ694</f>
        <v>102.2363294412158</v>
      </c>
      <c r="AT691" s="15">
        <v>111.32802749262521</v>
      </c>
    </row>
    <row r="692" spans="32:46" x14ac:dyDescent="0.45">
      <c r="AG692" s="96" t="str">
        <f t="shared" ref="AG692:AO692" si="1463">AG8</f>
        <v>α-tubulin</v>
      </c>
      <c r="AH692" s="84">
        <f t="shared" si="1463"/>
        <v>100</v>
      </c>
      <c r="AI692" s="14">
        <f t="shared" si="1463"/>
        <v>96.81667684164853</v>
      </c>
      <c r="AJ692" s="14">
        <f t="shared" si="1463"/>
        <v>97.091318133569928</v>
      </c>
      <c r="AK692" s="14">
        <f t="shared" si="1463"/>
        <v>98.198153146361747</v>
      </c>
      <c r="AL692" s="14">
        <f t="shared" si="1463"/>
        <v>0</v>
      </c>
      <c r="AM692" s="14">
        <f t="shared" si="1463"/>
        <v>1.6829043703882212</v>
      </c>
      <c r="AN692" s="14">
        <f t="shared" si="1463"/>
        <v>2.2569853978016123</v>
      </c>
      <c r="AO692" s="14">
        <f t="shared" si="1463"/>
        <v>1.0955584641853675</v>
      </c>
      <c r="AR692" s="15" t="s">
        <v>445</v>
      </c>
      <c r="AS692" s="15">
        <f>AJ696</f>
        <v>95.003992235003125</v>
      </c>
      <c r="AT692" s="15">
        <v>94.020632152861324</v>
      </c>
    </row>
    <row r="693" spans="32:46" x14ac:dyDescent="0.45">
      <c r="AG693" s="96" t="str">
        <f t="shared" ref="AG693:AO693" si="1464">AG9</f>
        <v>GAPDH</v>
      </c>
      <c r="AH693" s="84">
        <f t="shared" si="1464"/>
        <v>100</v>
      </c>
      <c r="AI693" s="14">
        <f t="shared" si="1464"/>
        <v>98.746595056366317</v>
      </c>
      <c r="AJ693" s="14">
        <f t="shared" si="1464"/>
        <v>102.52430627735851</v>
      </c>
      <c r="AK693" s="14">
        <f t="shared" si="1464"/>
        <v>98.556922931716841</v>
      </c>
      <c r="AL693" s="14">
        <f t="shared" si="1464"/>
        <v>0</v>
      </c>
      <c r="AM693" s="14">
        <f t="shared" si="1464"/>
        <v>3.1203726977223702</v>
      </c>
      <c r="AN693" s="14">
        <f t="shared" si="1464"/>
        <v>3.0870772843483247</v>
      </c>
      <c r="AO693" s="14">
        <f t="shared" si="1464"/>
        <v>3.320794284906198</v>
      </c>
      <c r="AR693" s="15" t="s">
        <v>446</v>
      </c>
      <c r="AS693" s="15">
        <f>AJ698</f>
        <v>113.08950348621285</v>
      </c>
      <c r="AT693" s="15">
        <v>97.619328253833729</v>
      </c>
    </row>
    <row r="694" spans="32:46" x14ac:dyDescent="0.45">
      <c r="AG694" s="90" t="str">
        <f t="shared" ref="AG694:AO694" si="1465">AG278</f>
        <v>TNFα</v>
      </c>
      <c r="AH694" s="83">
        <f t="shared" si="1465"/>
        <v>100</v>
      </c>
      <c r="AI694" s="15">
        <f t="shared" si="1465"/>
        <v>103.91100079475075</v>
      </c>
      <c r="AJ694" s="15">
        <f t="shared" si="1465"/>
        <v>102.2363294412158</v>
      </c>
      <c r="AK694" s="15">
        <f t="shared" si="1465"/>
        <v>101.22647023844844</v>
      </c>
      <c r="AL694" s="15">
        <f t="shared" si="1465"/>
        <v>0</v>
      </c>
      <c r="AM694" s="15">
        <f t="shared" si="1465"/>
        <v>1.9223378447099373</v>
      </c>
      <c r="AN694" s="15">
        <f t="shared" si="1465"/>
        <v>2.1615153936949434</v>
      </c>
      <c r="AO694" s="15">
        <f t="shared" si="1465"/>
        <v>2.4406328888566482</v>
      </c>
      <c r="AR694" s="15" t="s">
        <v>447</v>
      </c>
      <c r="AS694" s="15">
        <f>AJ699</f>
        <v>108.11069318293693</v>
      </c>
      <c r="AT694" s="15">
        <v>94.578002366824109</v>
      </c>
    </row>
    <row r="695" spans="32:46" x14ac:dyDescent="0.45">
      <c r="AG695" s="90" t="str">
        <f t="shared" ref="AG695:AO695" si="1466">AG283</f>
        <v>IL-1</v>
      </c>
      <c r="AH695" s="83">
        <f t="shared" si="1466"/>
        <v>100</v>
      </c>
      <c r="AI695" s="15">
        <f t="shared" si="1466"/>
        <v>99.247110269347289</v>
      </c>
      <c r="AJ695" s="15">
        <f t="shared" si="1466"/>
        <v>100.18881211614006</v>
      </c>
      <c r="AK695" s="15">
        <f t="shared" si="1466"/>
        <v>103.67108148535142</v>
      </c>
      <c r="AL695" s="15">
        <f t="shared" si="1466"/>
        <v>0</v>
      </c>
      <c r="AM695" s="15">
        <f t="shared" si="1466"/>
        <v>1.9386084886602508</v>
      </c>
      <c r="AN695" s="15">
        <f t="shared" si="1466"/>
        <v>3.0286908190896868</v>
      </c>
      <c r="AO695" s="15">
        <f t="shared" si="1466"/>
        <v>2.0245726204729237</v>
      </c>
      <c r="AR695" s="15" t="s">
        <v>448</v>
      </c>
      <c r="AS695" s="15">
        <f>AJ705</f>
        <v>85.883056474034575</v>
      </c>
      <c r="AT695" s="15">
        <v>95.595260538848109</v>
      </c>
    </row>
    <row r="696" spans="32:46" x14ac:dyDescent="0.45">
      <c r="AG696" s="90" t="str">
        <f t="shared" ref="AG696:AO696" si="1467">AG285</f>
        <v>IL-6</v>
      </c>
      <c r="AH696" s="83">
        <f t="shared" si="1467"/>
        <v>100</v>
      </c>
      <c r="AI696" s="15">
        <f t="shared" si="1467"/>
        <v>93.084704869272031</v>
      </c>
      <c r="AJ696" s="15">
        <f t="shared" si="1467"/>
        <v>95.003992235003125</v>
      </c>
      <c r="AK696" s="15">
        <f t="shared" si="1467"/>
        <v>87.349762883043979</v>
      </c>
      <c r="AL696" s="15">
        <f t="shared" si="1467"/>
        <v>0</v>
      </c>
      <c r="AM696" s="15">
        <f t="shared" si="1467"/>
        <v>3.8973402200679717</v>
      </c>
      <c r="AN696" s="15">
        <f t="shared" si="1467"/>
        <v>3.5448038546750196</v>
      </c>
      <c r="AO696" s="15">
        <f t="shared" si="1467"/>
        <v>3.7795657379219287</v>
      </c>
      <c r="AR696" s="15" t="s">
        <v>449</v>
      </c>
      <c r="AS696" s="15">
        <f t="shared" ref="AS696:AS697" si="1468">AJ706</f>
        <v>92.030335045776269</v>
      </c>
      <c r="AT696" s="15">
        <v>100.36004629040517</v>
      </c>
    </row>
    <row r="697" spans="32:46" x14ac:dyDescent="0.45">
      <c r="AG697" s="90" t="str">
        <f t="shared" ref="AG697:AO697" si="1469">AG286</f>
        <v>IL-8</v>
      </c>
      <c r="AH697" s="83">
        <f t="shared" si="1469"/>
        <v>100</v>
      </c>
      <c r="AI697" s="15">
        <f t="shared" si="1469"/>
        <v>93.880326639905661</v>
      </c>
      <c r="AJ697" s="15">
        <f t="shared" si="1469"/>
        <v>105.628443572648</v>
      </c>
      <c r="AK697" s="15">
        <f t="shared" si="1469"/>
        <v>103.32933343395443</v>
      </c>
      <c r="AL697" s="15">
        <f t="shared" si="1469"/>
        <v>0</v>
      </c>
      <c r="AM697" s="15">
        <f t="shared" si="1469"/>
        <v>1.6461930823538711</v>
      </c>
      <c r="AN697" s="15">
        <f t="shared" si="1469"/>
        <v>1.6168728934443943</v>
      </c>
      <c r="AO697" s="15">
        <f t="shared" si="1469"/>
        <v>3.4962617145142669</v>
      </c>
      <c r="AR697" s="15" t="s">
        <v>450</v>
      </c>
      <c r="AS697" s="15">
        <f t="shared" si="1468"/>
        <v>106.6691615811541</v>
      </c>
      <c r="AT697" s="15">
        <v>103.00988809825309</v>
      </c>
    </row>
    <row r="698" spans="32:46" x14ac:dyDescent="0.45">
      <c r="AG698" s="90" t="str">
        <f t="shared" ref="AG698:AO698" si="1470">AG287</f>
        <v>IL-10</v>
      </c>
      <c r="AH698" s="83">
        <f t="shared" si="1470"/>
        <v>100</v>
      </c>
      <c r="AI698" s="15">
        <f t="shared" si="1470"/>
        <v>110.33988781970956</v>
      </c>
      <c r="AJ698" s="15">
        <f t="shared" si="1470"/>
        <v>113.08950348621285</v>
      </c>
      <c r="AK698" s="15">
        <f t="shared" si="1470"/>
        <v>117.19827956689515</v>
      </c>
      <c r="AL698" s="15">
        <f t="shared" si="1470"/>
        <v>0</v>
      </c>
      <c r="AM698" s="15">
        <f t="shared" si="1470"/>
        <v>2.2111356246367802</v>
      </c>
      <c r="AN698" s="15">
        <f t="shared" si="1470"/>
        <v>3.4678101135279977</v>
      </c>
      <c r="AO698" s="15">
        <f t="shared" si="1470"/>
        <v>2.7906583467173371</v>
      </c>
      <c r="AR698" s="15" t="s">
        <v>451</v>
      </c>
      <c r="AS698" s="15">
        <f>AJ709</f>
        <v>107.14328973521128</v>
      </c>
      <c r="AT698" s="15">
        <v>99.408814205847463</v>
      </c>
    </row>
    <row r="699" spans="32:46" x14ac:dyDescent="0.45">
      <c r="AG699" s="90" t="str">
        <f t="shared" ref="AG699:AO699" si="1471">AG288</f>
        <v>IL-12</v>
      </c>
      <c r="AH699" s="83">
        <f t="shared" si="1471"/>
        <v>100</v>
      </c>
      <c r="AI699" s="15">
        <f t="shared" si="1471"/>
        <v>117.99227176481928</v>
      </c>
      <c r="AJ699" s="15">
        <f t="shared" si="1471"/>
        <v>108.11069318293693</v>
      </c>
      <c r="AK699" s="15">
        <f t="shared" si="1471"/>
        <v>106.04186171743888</v>
      </c>
      <c r="AL699" s="15">
        <f t="shared" si="1471"/>
        <v>0</v>
      </c>
      <c r="AM699" s="15">
        <f t="shared" si="1471"/>
        <v>2.1422129901267093</v>
      </c>
      <c r="AN699" s="15">
        <f t="shared" si="1471"/>
        <v>0.85598488396346029</v>
      </c>
      <c r="AO699" s="15">
        <f t="shared" si="1471"/>
        <v>1.8625145284942444</v>
      </c>
      <c r="AR699" s="15" t="s">
        <v>452</v>
      </c>
      <c r="AS699" s="15">
        <f>AJ711</f>
        <v>101.87326191983136</v>
      </c>
      <c r="AT699" s="15">
        <v>99.881491271679252</v>
      </c>
    </row>
    <row r="700" spans="32:46" x14ac:dyDescent="0.45">
      <c r="AG700" s="90" t="str">
        <f t="shared" ref="AG700:AO700" si="1472">AG289</f>
        <v>IL-28</v>
      </c>
      <c r="AH700" s="83">
        <f t="shared" si="1472"/>
        <v>100</v>
      </c>
      <c r="AI700" s="15">
        <f t="shared" si="1472"/>
        <v>95.65725657607635</v>
      </c>
      <c r="AJ700" s="15">
        <f t="shared" si="1472"/>
        <v>91.546492344835627</v>
      </c>
      <c r="AK700" s="15">
        <f t="shared" si="1472"/>
        <v>96.559319115142415</v>
      </c>
      <c r="AL700" s="15">
        <f t="shared" si="1472"/>
        <v>0</v>
      </c>
      <c r="AM700" s="15">
        <f t="shared" si="1472"/>
        <v>2.4368512369361515</v>
      </c>
      <c r="AN700" s="15">
        <f t="shared" si="1472"/>
        <v>1.9870086984869479</v>
      </c>
      <c r="AO700" s="15">
        <f t="shared" si="1472"/>
        <v>3.2774457615481536</v>
      </c>
      <c r="AR700" s="15" t="s">
        <v>453</v>
      </c>
      <c r="AS700" s="15">
        <f>AJ710</f>
        <v>92.605673111182057</v>
      </c>
      <c r="AT700" s="15">
        <v>104.20179283859783</v>
      </c>
    </row>
    <row r="701" spans="32:46" x14ac:dyDescent="0.45">
      <c r="AG701" s="90" t="str">
        <f>AG330</f>
        <v>COX-1</v>
      </c>
      <c r="AH701" s="83">
        <f t="shared" ref="AH701:AO701" si="1473">AH330</f>
        <v>100</v>
      </c>
      <c r="AI701" s="15">
        <f t="shared" si="1473"/>
        <v>96.529428418318972</v>
      </c>
      <c r="AJ701" s="15">
        <f t="shared" si="1473"/>
        <v>99.396352061212951</v>
      </c>
      <c r="AK701" s="15">
        <f t="shared" si="1473"/>
        <v>102.23375658746059</v>
      </c>
      <c r="AL701" s="15">
        <f t="shared" si="1473"/>
        <v>0</v>
      </c>
      <c r="AM701" s="15">
        <f t="shared" si="1473"/>
        <v>10.464827170696019</v>
      </c>
      <c r="AN701" s="15">
        <f t="shared" si="1473"/>
        <v>10.626611084233485</v>
      </c>
      <c r="AO701" s="15">
        <f t="shared" si="1473"/>
        <v>8.1800868840051084</v>
      </c>
      <c r="AR701" s="15" t="s">
        <v>454</v>
      </c>
      <c r="AS701" s="15">
        <f>AJ703</f>
        <v>102.42906964268592</v>
      </c>
      <c r="AT701" s="15">
        <v>97.781270949500978</v>
      </c>
    </row>
    <row r="702" spans="32:46" x14ac:dyDescent="0.45">
      <c r="AG702" s="90" t="str">
        <f>AG331</f>
        <v>COX-2</v>
      </c>
      <c r="AH702" s="83">
        <f t="shared" ref="AH702:AO702" si="1474">AH331</f>
        <v>100</v>
      </c>
      <c r="AI702" s="15">
        <f t="shared" si="1474"/>
        <v>98.984908663564838</v>
      </c>
      <c r="AJ702" s="15">
        <f t="shared" si="1474"/>
        <v>95.398511017806811</v>
      </c>
      <c r="AK702" s="15">
        <f t="shared" si="1474"/>
        <v>97.991125113067255</v>
      </c>
      <c r="AL702" s="15">
        <f t="shared" si="1474"/>
        <v>0</v>
      </c>
      <c r="AM702" s="15">
        <f t="shared" si="1474"/>
        <v>3.3562755122363797</v>
      </c>
      <c r="AN702" s="15">
        <f t="shared" si="1474"/>
        <v>2.8544837301328947</v>
      </c>
      <c r="AO702" s="15">
        <f t="shared" si="1474"/>
        <v>3.346172145089414</v>
      </c>
      <c r="AR702" s="15" t="s">
        <v>455</v>
      </c>
      <c r="AS702" s="15">
        <f>AJ712</f>
        <v>89.918261968474582</v>
      </c>
      <c r="AT702" s="15">
        <v>103.85339141860305</v>
      </c>
    </row>
    <row r="703" spans="32:46" x14ac:dyDescent="0.45">
      <c r="AG703" s="90" t="str">
        <f t="shared" ref="AG703:AO703" si="1475">AG307</f>
        <v>M-CSF</v>
      </c>
      <c r="AH703" s="83">
        <f t="shared" si="1475"/>
        <v>100</v>
      </c>
      <c r="AI703" s="15">
        <f t="shared" si="1475"/>
        <v>107.42640639155374</v>
      </c>
      <c r="AJ703" s="15">
        <f t="shared" si="1475"/>
        <v>102.42906964268592</v>
      </c>
      <c r="AK703" s="15">
        <f t="shared" si="1475"/>
        <v>83.585073993683366</v>
      </c>
      <c r="AL703" s="15">
        <f t="shared" si="1475"/>
        <v>0</v>
      </c>
      <c r="AM703" s="15">
        <f t="shared" si="1475"/>
        <v>1.7361835539470731</v>
      </c>
      <c r="AN703" s="15">
        <f t="shared" si="1475"/>
        <v>1.9720100756116667</v>
      </c>
      <c r="AO703" s="15">
        <f t="shared" si="1475"/>
        <v>3.069471398720935</v>
      </c>
      <c r="AR703" s="15" t="s">
        <v>456</v>
      </c>
      <c r="AS703" s="15">
        <f>AJ701</f>
        <v>99.396352061212951</v>
      </c>
      <c r="AT703" s="15">
        <v>105.45976849048763</v>
      </c>
    </row>
    <row r="704" spans="32:46" x14ac:dyDescent="0.45">
      <c r="AG704" s="90" t="str">
        <f t="shared" ref="AG704:AO704" si="1476">AG292</f>
        <v>MMP-1</v>
      </c>
      <c r="AH704" s="83">
        <f t="shared" si="1476"/>
        <v>100</v>
      </c>
      <c r="AI704" s="15">
        <f t="shared" si="1476"/>
        <v>106.09866815317265</v>
      </c>
      <c r="AJ704" s="15">
        <f t="shared" si="1476"/>
        <v>106.38435628987948</v>
      </c>
      <c r="AK704" s="15">
        <f t="shared" si="1476"/>
        <v>107.25350212300017</v>
      </c>
      <c r="AL704" s="15">
        <f t="shared" si="1476"/>
        <v>0</v>
      </c>
      <c r="AM704" s="15">
        <f t="shared" si="1476"/>
        <v>4.1694535428446144</v>
      </c>
      <c r="AN704" s="15">
        <f t="shared" si="1476"/>
        <v>4.6546065528698453</v>
      </c>
      <c r="AO704" s="15">
        <f t="shared" si="1476"/>
        <v>3.7085303047893374</v>
      </c>
      <c r="AR704" s="15" t="s">
        <v>457</v>
      </c>
      <c r="AS704" s="15">
        <f>AJ702</f>
        <v>95.398511017806811</v>
      </c>
      <c r="AT704" s="15">
        <v>101.92922672630671</v>
      </c>
    </row>
    <row r="705" spans="32:46" x14ac:dyDescent="0.45">
      <c r="AG705" s="90" t="str">
        <f t="shared" ref="AG705:AO705" si="1477">AG294</f>
        <v>MMP-2</v>
      </c>
      <c r="AH705" s="83">
        <f t="shared" si="1477"/>
        <v>100</v>
      </c>
      <c r="AI705" s="15">
        <f t="shared" si="1477"/>
        <v>102.00540715896804</v>
      </c>
      <c r="AJ705" s="15">
        <f t="shared" si="1477"/>
        <v>85.883056474034575</v>
      </c>
      <c r="AK705" s="15">
        <f t="shared" si="1477"/>
        <v>88.756653358085842</v>
      </c>
      <c r="AL705" s="15">
        <f t="shared" si="1477"/>
        <v>0</v>
      </c>
      <c r="AM705" s="15">
        <f t="shared" si="1477"/>
        <v>4.116152050055069</v>
      </c>
      <c r="AN705" s="15">
        <f t="shared" si="1477"/>
        <v>3.0262004696627534</v>
      </c>
      <c r="AO705" s="15">
        <f t="shared" si="1477"/>
        <v>3.6489069815157831</v>
      </c>
    </row>
    <row r="706" spans="32:46" x14ac:dyDescent="0.45">
      <c r="AG706" s="90" t="str">
        <f t="shared" ref="AG706:AO706" si="1478">AG296</f>
        <v>MMP-3</v>
      </c>
      <c r="AH706" s="83">
        <f t="shared" si="1478"/>
        <v>100</v>
      </c>
      <c r="AI706" s="15">
        <f t="shared" si="1478"/>
        <v>87.484657088885143</v>
      </c>
      <c r="AJ706" s="15">
        <f t="shared" si="1478"/>
        <v>92.030335045776269</v>
      </c>
      <c r="AK706" s="15">
        <f t="shared" si="1478"/>
        <v>92.796717948879163</v>
      </c>
      <c r="AL706" s="15">
        <f t="shared" si="1478"/>
        <v>0</v>
      </c>
      <c r="AM706" s="15">
        <f t="shared" si="1478"/>
        <v>1.7410329175557653</v>
      </c>
      <c r="AN706" s="15">
        <f t="shared" si="1478"/>
        <v>2.1604839391876207</v>
      </c>
      <c r="AO706" s="15">
        <f t="shared" si="1478"/>
        <v>3.2196578841002923</v>
      </c>
    </row>
    <row r="707" spans="32:46" x14ac:dyDescent="0.45">
      <c r="AG707" s="90" t="str">
        <f t="shared" ref="AG707:AO707" si="1479">AG297</f>
        <v>MMP-9</v>
      </c>
      <c r="AH707" s="83">
        <f t="shared" si="1479"/>
        <v>100</v>
      </c>
      <c r="AI707" s="15">
        <f t="shared" si="1479"/>
        <v>121.13671499086969</v>
      </c>
      <c r="AJ707" s="15">
        <f t="shared" si="1479"/>
        <v>106.6691615811541</v>
      </c>
      <c r="AK707" s="15">
        <f t="shared" si="1479"/>
        <v>107.37872194157778</v>
      </c>
      <c r="AL707" s="15">
        <f t="shared" si="1479"/>
        <v>0</v>
      </c>
      <c r="AM707" s="15">
        <f t="shared" si="1479"/>
        <v>3.7591214022108588</v>
      </c>
      <c r="AN707" s="15">
        <f t="shared" si="1479"/>
        <v>3.5642316639652236</v>
      </c>
      <c r="AO707" s="15">
        <f t="shared" si="1479"/>
        <v>4.2607519807863019</v>
      </c>
    </row>
    <row r="708" spans="32:46" x14ac:dyDescent="0.45">
      <c r="AG708" s="90" t="str">
        <f t="shared" ref="AG708:AO708" si="1480">AG298</f>
        <v>MMP-10</v>
      </c>
      <c r="AH708" s="83">
        <f t="shared" si="1480"/>
        <v>100</v>
      </c>
      <c r="AI708" s="15">
        <f t="shared" si="1480"/>
        <v>108.80793320806781</v>
      </c>
      <c r="AJ708" s="15">
        <f t="shared" si="1480"/>
        <v>100.17395222823302</v>
      </c>
      <c r="AK708" s="15">
        <f t="shared" si="1480"/>
        <v>98.307960126895026</v>
      </c>
      <c r="AL708" s="15">
        <f t="shared" si="1480"/>
        <v>0</v>
      </c>
      <c r="AM708" s="15">
        <f t="shared" si="1480"/>
        <v>0.92654511934145922</v>
      </c>
      <c r="AN708" s="15">
        <f t="shared" si="1480"/>
        <v>1.7814790934298794</v>
      </c>
      <c r="AO708" s="15">
        <f t="shared" si="1480"/>
        <v>0.82740301036063002</v>
      </c>
    </row>
    <row r="709" spans="32:46" x14ac:dyDescent="0.45">
      <c r="AG709" s="90" t="str">
        <f>AG299</f>
        <v>MMP-12</v>
      </c>
      <c r="AH709" s="83">
        <f t="shared" ref="AH709:AO709" si="1481">AH299</f>
        <v>100</v>
      </c>
      <c r="AI709" s="15">
        <f t="shared" si="1481"/>
        <v>100.01258156001225</v>
      </c>
      <c r="AJ709" s="15">
        <f t="shared" si="1481"/>
        <v>107.14328973521128</v>
      </c>
      <c r="AK709" s="15">
        <f t="shared" si="1481"/>
        <v>98.197052998904439</v>
      </c>
      <c r="AL709" s="15">
        <f t="shared" si="1481"/>
        <v>0</v>
      </c>
      <c r="AM709" s="15">
        <f t="shared" si="1481"/>
        <v>3.3831082506618388</v>
      </c>
      <c r="AN709" s="15">
        <f t="shared" si="1481"/>
        <v>3.5065241714487376</v>
      </c>
      <c r="AO709" s="15">
        <f t="shared" si="1481"/>
        <v>2.1028287362690286</v>
      </c>
    </row>
    <row r="710" spans="32:46" x14ac:dyDescent="0.45">
      <c r="AG710" s="90" t="str">
        <f>AG306</f>
        <v>LTA4H</v>
      </c>
      <c r="AH710" s="83">
        <f t="shared" ref="AH710:AO710" si="1482">AH306</f>
        <v>100</v>
      </c>
      <c r="AI710" s="15">
        <f t="shared" si="1482"/>
        <v>92.356907821973209</v>
      </c>
      <c r="AJ710" s="15">
        <f t="shared" si="1482"/>
        <v>92.605673111182057</v>
      </c>
      <c r="AK710" s="15">
        <f t="shared" si="1482"/>
        <v>92.806566149279973</v>
      </c>
      <c r="AL710" s="15">
        <f t="shared" si="1482"/>
        <v>0</v>
      </c>
      <c r="AM710" s="15">
        <f t="shared" si="1482"/>
        <v>2.4780675502605929</v>
      </c>
      <c r="AN710" s="15">
        <f t="shared" si="1482"/>
        <v>2.1801481494518908</v>
      </c>
      <c r="AO710" s="15">
        <f t="shared" si="1482"/>
        <v>1.9897467190204625</v>
      </c>
    </row>
    <row r="711" spans="32:46" x14ac:dyDescent="0.45">
      <c r="AG711" s="90" t="str">
        <f>AG304</f>
        <v>lysozyme</v>
      </c>
      <c r="AH711" s="83">
        <f t="shared" ref="AH711:AO711" si="1483">AH304</f>
        <v>100</v>
      </c>
      <c r="AI711" s="15">
        <f t="shared" si="1483"/>
        <v>102.21871736401012</v>
      </c>
      <c r="AJ711" s="15">
        <f t="shared" si="1483"/>
        <v>101.87326191983136</v>
      </c>
      <c r="AK711" s="15">
        <f t="shared" si="1483"/>
        <v>105.89398089780182</v>
      </c>
      <c r="AL711" s="15">
        <f t="shared" si="1483"/>
        <v>0</v>
      </c>
      <c r="AM711" s="15">
        <f t="shared" si="1483"/>
        <v>3.2416478089265222</v>
      </c>
      <c r="AN711" s="15">
        <f t="shared" si="1483"/>
        <v>1.6089739330462689</v>
      </c>
      <c r="AO711" s="15">
        <f t="shared" si="1483"/>
        <v>3.4442472592287743</v>
      </c>
    </row>
    <row r="712" spans="32:46" x14ac:dyDescent="0.45">
      <c r="AG712" s="90" t="str">
        <f>AG308</f>
        <v>CXCR4</v>
      </c>
      <c r="AH712" s="83">
        <f t="shared" ref="AH712:AO712" si="1484">AH308</f>
        <v>100</v>
      </c>
      <c r="AI712" s="15">
        <f t="shared" si="1484"/>
        <v>90.281319204575979</v>
      </c>
      <c r="AJ712" s="15">
        <f t="shared" si="1484"/>
        <v>89.918261968474582</v>
      </c>
      <c r="AK712" s="15">
        <f t="shared" si="1484"/>
        <v>94.552373092511459</v>
      </c>
      <c r="AL712" s="15">
        <f t="shared" si="1484"/>
        <v>0</v>
      </c>
      <c r="AM712" s="15">
        <f t="shared" si="1484"/>
        <v>2.1055153194259826</v>
      </c>
      <c r="AN712" s="15">
        <f t="shared" si="1484"/>
        <v>3.6080774744433417</v>
      </c>
      <c r="AO712" s="15">
        <f t="shared" si="1484"/>
        <v>5.1804126436366635</v>
      </c>
    </row>
    <row r="713" spans="32:46" x14ac:dyDescent="0.45">
      <c r="AI713" s="15"/>
      <c r="AJ713" s="15"/>
      <c r="AK713" s="15"/>
      <c r="AL713" s="15"/>
      <c r="AM713" s="15"/>
      <c r="AN713" s="15"/>
      <c r="AO713" s="15"/>
    </row>
    <row r="714" spans="32:46" x14ac:dyDescent="0.45">
      <c r="AG714" s="1"/>
      <c r="AI714" s="15"/>
      <c r="AJ714" s="15"/>
      <c r="AK714" s="15"/>
      <c r="AL714" s="15"/>
      <c r="AM714" s="15"/>
      <c r="AN714" s="15"/>
      <c r="AO714" s="15"/>
    </row>
    <row r="715" spans="32:46" x14ac:dyDescent="0.45">
      <c r="AG715" s="1"/>
      <c r="AI715" s="15"/>
      <c r="AJ715" s="15"/>
      <c r="AK715" s="15"/>
      <c r="AL715" s="15"/>
      <c r="AM715" s="15"/>
      <c r="AN715" s="15"/>
      <c r="AO715" s="15"/>
    </row>
    <row r="716" spans="32:46" x14ac:dyDescent="0.45">
      <c r="AG716" s="1"/>
      <c r="AI716" s="15"/>
      <c r="AJ716" s="15"/>
      <c r="AK716" s="15"/>
      <c r="AL716" s="15"/>
      <c r="AM716" s="15"/>
      <c r="AN716" s="15"/>
      <c r="AO716" s="15"/>
    </row>
    <row r="717" spans="32:46" x14ac:dyDescent="0.45">
      <c r="AF717" s="90" t="s">
        <v>510</v>
      </c>
    </row>
    <row r="718" spans="32:46" x14ac:dyDescent="0.45">
      <c r="AF718" s="106">
        <f>AVERAGE(AM720:AO729)</f>
        <v>2.1575315991376089</v>
      </c>
    </row>
    <row r="719" spans="32:46" x14ac:dyDescent="0.45">
      <c r="AG719" s="97" t="s">
        <v>224</v>
      </c>
    </row>
    <row r="720" spans="32:46" x14ac:dyDescent="0.45">
      <c r="AG720" s="90" t="str">
        <f t="shared" ref="AG720:AO720" si="1485">AG7</f>
        <v>β-actin</v>
      </c>
      <c r="AH720" s="83">
        <f t="shared" si="1485"/>
        <v>100</v>
      </c>
      <c r="AI720" s="15">
        <f t="shared" si="1485"/>
        <v>103.39546973514371</v>
      </c>
      <c r="AJ720" s="15">
        <f t="shared" si="1485"/>
        <v>102.98054833688602</v>
      </c>
      <c r="AK720" s="15">
        <f t="shared" si="1485"/>
        <v>103.44046960224046</v>
      </c>
      <c r="AL720" s="15">
        <f t="shared" si="1485"/>
        <v>0</v>
      </c>
      <c r="AM720" s="15">
        <f t="shared" si="1485"/>
        <v>1.7</v>
      </c>
      <c r="AN720" s="15">
        <f t="shared" si="1485"/>
        <v>2.512680229517644</v>
      </c>
      <c r="AO720" s="15">
        <f t="shared" si="1485"/>
        <v>2.6919586647149574</v>
      </c>
      <c r="AR720" s="15" t="s">
        <v>458</v>
      </c>
      <c r="AS720" s="15">
        <f>AJ723</f>
        <v>104.98397963379415</v>
      </c>
      <c r="AT720" s="15">
        <v>100.54166966187424</v>
      </c>
    </row>
    <row r="721" spans="33:46" x14ac:dyDescent="0.45">
      <c r="AG721" s="90" t="str">
        <f t="shared" ref="AG721:AO721" si="1486">AG8</f>
        <v>α-tubulin</v>
      </c>
      <c r="AH721" s="83">
        <f t="shared" si="1486"/>
        <v>100</v>
      </c>
      <c r="AI721" s="15">
        <f t="shared" si="1486"/>
        <v>96.81667684164853</v>
      </c>
      <c r="AJ721" s="15">
        <f t="shared" si="1486"/>
        <v>97.091318133569928</v>
      </c>
      <c r="AK721" s="15">
        <f t="shared" si="1486"/>
        <v>98.198153146361747</v>
      </c>
      <c r="AL721" s="15">
        <f t="shared" si="1486"/>
        <v>0</v>
      </c>
      <c r="AM721" s="15">
        <f t="shared" si="1486"/>
        <v>1.6829043703882212</v>
      </c>
      <c r="AN721" s="15">
        <f t="shared" si="1486"/>
        <v>2.2569853978016123</v>
      </c>
      <c r="AO721" s="15">
        <f t="shared" si="1486"/>
        <v>1.0955584641853675</v>
      </c>
      <c r="AR721" s="15" t="s">
        <v>459</v>
      </c>
      <c r="AS721" s="15">
        <f t="shared" ref="AS721:AS724" si="1487">AJ724</f>
        <v>92.512567500177482</v>
      </c>
      <c r="AT721" s="15">
        <v>104.32356474813338</v>
      </c>
    </row>
    <row r="722" spans="33:46" x14ac:dyDescent="0.45">
      <c r="AG722" s="90" t="str">
        <f t="shared" ref="AG722:AO722" si="1488">AG9</f>
        <v>GAPDH</v>
      </c>
      <c r="AH722" s="83">
        <f t="shared" si="1488"/>
        <v>100</v>
      </c>
      <c r="AI722" s="15">
        <f t="shared" si="1488"/>
        <v>98.746595056366317</v>
      </c>
      <c r="AJ722" s="15">
        <f t="shared" si="1488"/>
        <v>102.52430627735851</v>
      </c>
      <c r="AK722" s="15">
        <f t="shared" si="1488"/>
        <v>98.556922931716841</v>
      </c>
      <c r="AL722" s="15">
        <f t="shared" si="1488"/>
        <v>0</v>
      </c>
      <c r="AM722" s="15">
        <f t="shared" si="1488"/>
        <v>3.1203726977223702</v>
      </c>
      <c r="AN722" s="15">
        <f t="shared" si="1488"/>
        <v>3.0870772843483247</v>
      </c>
      <c r="AO722" s="15">
        <f t="shared" si="1488"/>
        <v>3.320794284906198</v>
      </c>
      <c r="AR722" s="15" t="s">
        <v>460</v>
      </c>
      <c r="AS722" s="15">
        <f t="shared" si="1487"/>
        <v>96.4366503477696</v>
      </c>
      <c r="AT722" s="15">
        <v>101.81690608934191</v>
      </c>
    </row>
    <row r="723" spans="33:46" x14ac:dyDescent="0.45">
      <c r="AG723" s="90" t="str">
        <f t="shared" ref="AG723:AO723" si="1489">AG228</f>
        <v>CEA</v>
      </c>
      <c r="AH723" s="83">
        <f t="shared" si="1489"/>
        <v>100</v>
      </c>
      <c r="AI723" s="15">
        <f t="shared" si="1489"/>
        <v>102.97799742995961</v>
      </c>
      <c r="AJ723" s="15">
        <f t="shared" si="1489"/>
        <v>104.98397963379415</v>
      </c>
      <c r="AK723" s="15">
        <f t="shared" si="1489"/>
        <v>91.601983231235096</v>
      </c>
      <c r="AL723" s="15">
        <f t="shared" si="1489"/>
        <v>0</v>
      </c>
      <c r="AM723" s="15">
        <f t="shared" si="1489"/>
        <v>1.7817712358305384</v>
      </c>
      <c r="AN723" s="15">
        <f t="shared" si="1489"/>
        <v>2.9902571863180665</v>
      </c>
      <c r="AO723" s="15">
        <f t="shared" si="1489"/>
        <v>2.305214684644854</v>
      </c>
      <c r="AR723" s="15" t="s">
        <v>461</v>
      </c>
      <c r="AS723" s="15">
        <f t="shared" si="1487"/>
        <v>94.97961536571502</v>
      </c>
      <c r="AT723" s="15">
        <v>98.003506001831312</v>
      </c>
    </row>
    <row r="724" spans="33:46" x14ac:dyDescent="0.45">
      <c r="AG724" s="90" t="str">
        <f t="shared" ref="AG724:AO724" si="1490">AG229</f>
        <v>14 3 3</v>
      </c>
      <c r="AH724" s="83">
        <f t="shared" si="1490"/>
        <v>100</v>
      </c>
      <c r="AI724" s="15">
        <f t="shared" si="1490"/>
        <v>95.97001893032575</v>
      </c>
      <c r="AJ724" s="15">
        <f t="shared" si="1490"/>
        <v>92.512567500177482</v>
      </c>
      <c r="AK724" s="15">
        <f t="shared" si="1490"/>
        <v>89.869267005538205</v>
      </c>
      <c r="AL724" s="15">
        <f t="shared" si="1490"/>
        <v>0</v>
      </c>
      <c r="AM724" s="15">
        <f t="shared" si="1490"/>
        <v>2.8104008632591464</v>
      </c>
      <c r="AN724" s="15">
        <f t="shared" si="1490"/>
        <v>1.1537064140453024</v>
      </c>
      <c r="AO724" s="15">
        <f t="shared" si="1490"/>
        <v>3.4269425520584571</v>
      </c>
      <c r="AR724" s="15" t="s">
        <v>429</v>
      </c>
      <c r="AS724" s="15">
        <f t="shared" si="1487"/>
        <v>107.72581588854091</v>
      </c>
      <c r="AT724" s="15">
        <v>95.206492123737434</v>
      </c>
    </row>
    <row r="725" spans="33:46" x14ac:dyDescent="0.45">
      <c r="AG725" s="90" t="str">
        <f t="shared" ref="AG725:AO725" si="1491">AG230</f>
        <v>survivin</v>
      </c>
      <c r="AH725" s="83">
        <f t="shared" si="1491"/>
        <v>100</v>
      </c>
      <c r="AI725" s="15">
        <f t="shared" si="1491"/>
        <v>101.75647088763469</v>
      </c>
      <c r="AJ725" s="15">
        <f t="shared" si="1491"/>
        <v>96.4366503477696</v>
      </c>
      <c r="AK725" s="15">
        <f t="shared" si="1491"/>
        <v>98.628726927746115</v>
      </c>
      <c r="AL725" s="15">
        <f t="shared" si="1491"/>
        <v>0</v>
      </c>
      <c r="AM725" s="15">
        <f t="shared" si="1491"/>
        <v>2.2616448948222798</v>
      </c>
      <c r="AN725" s="15">
        <f t="shared" si="1491"/>
        <v>1.9851235769403215</v>
      </c>
      <c r="AO725" s="15">
        <f t="shared" si="1491"/>
        <v>1.9538585751204842</v>
      </c>
      <c r="AR725" s="15" t="s">
        <v>462</v>
      </c>
      <c r="AS725" s="15">
        <f>AJ729</f>
        <v>108.19561081840628</v>
      </c>
      <c r="AT725" s="15">
        <v>105.7680388746505</v>
      </c>
    </row>
    <row r="726" spans="33:46" x14ac:dyDescent="0.45">
      <c r="AG726" s="90" t="str">
        <f t="shared" ref="AG726:AO726" si="1492">AG226</f>
        <v>DMBT1</v>
      </c>
      <c r="AH726" s="83">
        <f t="shared" si="1492"/>
        <v>100</v>
      </c>
      <c r="AI726" s="15">
        <f t="shared" si="1492"/>
        <v>99.552899682646625</v>
      </c>
      <c r="AJ726" s="15">
        <f t="shared" si="1492"/>
        <v>94.97961536571502</v>
      </c>
      <c r="AK726" s="15">
        <f t="shared" si="1492"/>
        <v>100.54657301617659</v>
      </c>
      <c r="AL726" s="15">
        <f t="shared" si="1492"/>
        <v>0</v>
      </c>
      <c r="AM726" s="15">
        <f t="shared" si="1492"/>
        <v>0.74685517797759648</v>
      </c>
      <c r="AN726" s="15">
        <f t="shared" si="1492"/>
        <v>1.0764013648254052</v>
      </c>
      <c r="AO726" s="15">
        <f t="shared" si="1492"/>
        <v>3.7917252729438902</v>
      </c>
    </row>
    <row r="727" spans="33:46" x14ac:dyDescent="0.45">
      <c r="AG727" s="90" t="str">
        <f t="shared" ref="AG727:AO727" si="1493">AG250</f>
        <v>TERT</v>
      </c>
      <c r="AH727" s="83">
        <f t="shared" si="1493"/>
        <v>100</v>
      </c>
      <c r="AI727" s="15">
        <f t="shared" si="1493"/>
        <v>103.87829047858705</v>
      </c>
      <c r="AJ727" s="15">
        <f t="shared" si="1493"/>
        <v>107.72581588854091</v>
      </c>
      <c r="AK727" s="15">
        <f t="shared" si="1493"/>
        <v>108.60858794812083</v>
      </c>
      <c r="AL727" s="15">
        <f t="shared" si="1493"/>
        <v>0</v>
      </c>
      <c r="AM727" s="15">
        <f t="shared" si="1493"/>
        <v>2.6269509298460818</v>
      </c>
      <c r="AN727" s="15">
        <f t="shared" si="1493"/>
        <v>2.5629855589022212</v>
      </c>
      <c r="AO727" s="15">
        <f t="shared" si="1493"/>
        <v>2.2741812440675084</v>
      </c>
    </row>
    <row r="728" spans="33:46" x14ac:dyDescent="0.45">
      <c r="AG728" s="90" t="str">
        <f t="shared" ref="AG728:AO728" si="1494">AG217</f>
        <v>BRCA1</v>
      </c>
      <c r="AH728" s="83">
        <f t="shared" si="1494"/>
        <v>100</v>
      </c>
      <c r="AI728" s="15">
        <f t="shared" si="1494"/>
        <v>98.617781615916982</v>
      </c>
      <c r="AJ728" s="15">
        <f t="shared" si="1494"/>
        <v>101.79011655281629</v>
      </c>
      <c r="AK728" s="15">
        <f t="shared" si="1494"/>
        <v>100.99206781210806</v>
      </c>
      <c r="AL728" s="15">
        <f t="shared" si="1494"/>
        <v>0</v>
      </c>
      <c r="AM728" s="15">
        <f t="shared" si="1494"/>
        <v>0.3400071809532253</v>
      </c>
      <c r="AN728" s="15">
        <f t="shared" si="1494"/>
        <v>0.50905592554172041</v>
      </c>
      <c r="AO728" s="15">
        <f t="shared" si="1494"/>
        <v>1.4411904979941121</v>
      </c>
    </row>
    <row r="729" spans="33:46" x14ac:dyDescent="0.45">
      <c r="AG729" s="90" t="str">
        <f t="shared" ref="AG729:AO729" si="1495">AG218</f>
        <v>BRCA2</v>
      </c>
      <c r="AH729" s="83">
        <f t="shared" si="1495"/>
        <v>100</v>
      </c>
      <c r="AI729" s="15">
        <f t="shared" si="1495"/>
        <v>105.21910612012677</v>
      </c>
      <c r="AJ729" s="15">
        <f t="shared" si="1495"/>
        <v>108.19561081840628</v>
      </c>
      <c r="AK729" s="15">
        <f t="shared" si="1495"/>
        <v>103.52699300805592</v>
      </c>
      <c r="AL729" s="15">
        <f t="shared" si="1495"/>
        <v>0</v>
      </c>
      <c r="AM729" s="15">
        <f t="shared" si="1495"/>
        <v>3.0496852460576429</v>
      </c>
      <c r="AN729" s="15">
        <f t="shared" si="1495"/>
        <v>1.4708319011908164</v>
      </c>
      <c r="AO729" s="15">
        <f t="shared" si="1495"/>
        <v>2.6988262972039045</v>
      </c>
    </row>
    <row r="731" spans="33:46" x14ac:dyDescent="0.45">
      <c r="AG731" s="1"/>
      <c r="AI731" s="15"/>
      <c r="AJ731" s="15"/>
      <c r="AK731" s="15"/>
      <c r="AL731" s="15"/>
      <c r="AM731" s="15"/>
      <c r="AN731" s="15"/>
      <c r="AO731" s="15"/>
    </row>
    <row r="732" spans="33:46" x14ac:dyDescent="0.45">
      <c r="AG732" s="1"/>
      <c r="AI732" s="15"/>
      <c r="AJ732" s="15"/>
      <c r="AK732" s="15"/>
      <c r="AL732" s="15"/>
      <c r="AM732" s="15"/>
      <c r="AN732" s="15"/>
      <c r="AO732" s="15"/>
    </row>
    <row r="733" spans="33:46" x14ac:dyDescent="0.45">
      <c r="AG733" s="1"/>
      <c r="AI733" s="15"/>
      <c r="AJ733" s="15"/>
      <c r="AK733" s="15"/>
      <c r="AL733" s="15"/>
      <c r="AM733" s="15"/>
      <c r="AN733" s="15"/>
      <c r="AO733" s="15"/>
    </row>
    <row r="734" spans="33:46" x14ac:dyDescent="0.45">
      <c r="AG734" s="1"/>
      <c r="AI734" s="15"/>
      <c r="AJ734" s="15"/>
      <c r="AK734" s="15"/>
      <c r="AL734" s="15"/>
      <c r="AM734" s="15"/>
      <c r="AN734" s="15"/>
      <c r="AO734" s="15"/>
    </row>
    <row r="735" spans="33:46" x14ac:dyDescent="0.45">
      <c r="AG735" s="1"/>
      <c r="AI735" s="15"/>
      <c r="AJ735" s="15"/>
      <c r="AK735" s="15"/>
      <c r="AL735" s="15"/>
      <c r="AM735" s="15"/>
      <c r="AN735" s="15"/>
      <c r="AO735" s="15"/>
    </row>
    <row r="736" spans="33:46" x14ac:dyDescent="0.45">
      <c r="AG736" s="1"/>
      <c r="AI736" s="15"/>
      <c r="AJ736" s="15"/>
      <c r="AK736" s="15"/>
      <c r="AL736" s="15"/>
      <c r="AM736" s="15"/>
      <c r="AN736" s="15"/>
      <c r="AO736" s="15"/>
    </row>
    <row r="737" spans="32:46" x14ac:dyDescent="0.45">
      <c r="AG737" s="1"/>
      <c r="AI737" s="15"/>
      <c r="AJ737" s="15"/>
      <c r="AK737" s="15"/>
      <c r="AL737" s="15"/>
      <c r="AM737" s="15"/>
      <c r="AN737" s="15"/>
      <c r="AO737" s="15"/>
    </row>
    <row r="739" spans="32:46" x14ac:dyDescent="0.45">
      <c r="AG739" s="1"/>
      <c r="AI739" s="15"/>
      <c r="AJ739" s="15"/>
      <c r="AK739" s="15"/>
      <c r="AL739" s="15"/>
      <c r="AM739" s="15"/>
      <c r="AN739" s="15"/>
      <c r="AO739" s="15"/>
    </row>
    <row r="740" spans="32:46" x14ac:dyDescent="0.45">
      <c r="AG740" s="1"/>
      <c r="AI740" s="15"/>
      <c r="AJ740" s="15"/>
      <c r="AK740" s="15"/>
      <c r="AL740" s="15"/>
      <c r="AM740" s="15"/>
      <c r="AN740" s="15"/>
      <c r="AO740" s="15"/>
    </row>
    <row r="741" spans="32:46" x14ac:dyDescent="0.45">
      <c r="AG741" s="1"/>
      <c r="AI741" s="15"/>
      <c r="AJ741" s="15"/>
      <c r="AK741" s="15"/>
      <c r="AL741" s="15"/>
      <c r="AM741" s="15"/>
      <c r="AN741" s="15"/>
      <c r="AO741" s="15"/>
    </row>
    <row r="742" spans="32:46" x14ac:dyDescent="0.45">
      <c r="AG742" s="1"/>
      <c r="AI742" s="15"/>
      <c r="AJ742" s="15"/>
      <c r="AK742" s="15"/>
      <c r="AL742" s="15"/>
      <c r="AM742" s="15"/>
      <c r="AN742" s="15"/>
      <c r="AO742" s="15"/>
      <c r="AP742" s="90"/>
    </row>
    <row r="743" spans="32:46" x14ac:dyDescent="0.45">
      <c r="AG743" s="1"/>
      <c r="AI743" s="15"/>
      <c r="AJ743" s="15"/>
      <c r="AK743" s="15"/>
      <c r="AL743" s="15"/>
      <c r="AM743" s="15"/>
      <c r="AN743" s="15"/>
      <c r="AO743" s="15"/>
    </row>
    <row r="744" spans="32:46" x14ac:dyDescent="0.45">
      <c r="AF744" s="15" t="s">
        <v>511</v>
      </c>
      <c r="AG744" s="1"/>
      <c r="AI744" s="15"/>
      <c r="AJ744" s="15"/>
      <c r="AK744" s="15"/>
      <c r="AL744" s="15"/>
      <c r="AM744" s="15"/>
      <c r="AN744" s="15"/>
      <c r="AO744" s="15"/>
    </row>
    <row r="745" spans="32:46" x14ac:dyDescent="0.45">
      <c r="AF745" s="106">
        <f>AVERAGE(AM747:AO755)</f>
        <v>3.2519624244017251</v>
      </c>
      <c r="AJ745" s="15"/>
      <c r="AK745" s="15"/>
      <c r="AL745" s="15"/>
      <c r="AM745" s="15"/>
      <c r="AN745" s="15"/>
      <c r="AO745" s="15"/>
    </row>
    <row r="746" spans="32:46" x14ac:dyDescent="0.45">
      <c r="AG746" s="97" t="s">
        <v>269</v>
      </c>
      <c r="AI746" s="15"/>
      <c r="AJ746" s="15"/>
      <c r="AK746" s="15"/>
      <c r="AL746" s="15"/>
      <c r="AM746" s="15"/>
      <c r="AN746" s="15"/>
      <c r="AO746" s="15"/>
    </row>
    <row r="747" spans="32:46" x14ac:dyDescent="0.45">
      <c r="AG747" s="90" t="str">
        <f t="shared" ref="AG747:AO747" si="1496">AG7</f>
        <v>β-actin</v>
      </c>
      <c r="AH747" s="83">
        <f t="shared" si="1496"/>
        <v>100</v>
      </c>
      <c r="AI747" s="15">
        <f t="shared" si="1496"/>
        <v>103.39546973514371</v>
      </c>
      <c r="AJ747" s="15">
        <f t="shared" si="1496"/>
        <v>102.98054833688602</v>
      </c>
      <c r="AK747" s="15">
        <f t="shared" si="1496"/>
        <v>103.44046960224046</v>
      </c>
      <c r="AL747" s="15">
        <f t="shared" si="1496"/>
        <v>0</v>
      </c>
      <c r="AM747" s="15">
        <f t="shared" si="1496"/>
        <v>1.7</v>
      </c>
      <c r="AN747" s="15">
        <f t="shared" si="1496"/>
        <v>2.512680229517644</v>
      </c>
      <c r="AO747" s="15">
        <f t="shared" si="1496"/>
        <v>2.6919586647149574</v>
      </c>
      <c r="AR747" s="15" t="s">
        <v>463</v>
      </c>
      <c r="AS747" s="15">
        <f>AJ750</f>
        <v>116.19383785852868</v>
      </c>
      <c r="AT747" s="15">
        <v>101.71358860988411</v>
      </c>
    </row>
    <row r="748" spans="32:46" x14ac:dyDescent="0.45">
      <c r="AG748" s="90" t="str">
        <f t="shared" ref="AG748:AO748" si="1497">AG8</f>
        <v>α-tubulin</v>
      </c>
      <c r="AH748" s="83">
        <f t="shared" si="1497"/>
        <v>100</v>
      </c>
      <c r="AI748" s="15">
        <f t="shared" si="1497"/>
        <v>96.81667684164853</v>
      </c>
      <c r="AJ748" s="15">
        <f t="shared" si="1497"/>
        <v>97.091318133569928</v>
      </c>
      <c r="AK748" s="15">
        <f t="shared" si="1497"/>
        <v>98.198153146361747</v>
      </c>
      <c r="AL748" s="15">
        <f t="shared" si="1497"/>
        <v>0</v>
      </c>
      <c r="AM748" s="15">
        <f t="shared" si="1497"/>
        <v>1.6829043703882212</v>
      </c>
      <c r="AN748" s="15">
        <f t="shared" si="1497"/>
        <v>2.2569853978016123</v>
      </c>
      <c r="AO748" s="15">
        <f t="shared" si="1497"/>
        <v>1.0955584641853675</v>
      </c>
      <c r="AR748" s="15" t="s">
        <v>16</v>
      </c>
      <c r="AS748" s="15">
        <f t="shared" ref="AS748:AS752" si="1498">AJ751</f>
        <v>106.732778419832</v>
      </c>
      <c r="AT748" s="15">
        <v>88.715391222239077</v>
      </c>
    </row>
    <row r="749" spans="32:46" x14ac:dyDescent="0.45">
      <c r="AG749" s="1" t="str">
        <f t="shared" ref="AG749:AO749" si="1499">AG9</f>
        <v>GAPDH</v>
      </c>
      <c r="AH749" s="83">
        <f t="shared" si="1499"/>
        <v>100</v>
      </c>
      <c r="AI749" s="15">
        <f t="shared" si="1499"/>
        <v>98.746595056366317</v>
      </c>
      <c r="AJ749" s="15">
        <f t="shared" si="1499"/>
        <v>102.52430627735851</v>
      </c>
      <c r="AK749" s="15">
        <f t="shared" si="1499"/>
        <v>98.556922931716841</v>
      </c>
      <c r="AL749" s="15">
        <f t="shared" si="1499"/>
        <v>0</v>
      </c>
      <c r="AM749" s="15">
        <f t="shared" si="1499"/>
        <v>3.1203726977223702</v>
      </c>
      <c r="AN749" s="15">
        <f t="shared" si="1499"/>
        <v>3.0870772843483247</v>
      </c>
      <c r="AO749" s="15">
        <f t="shared" si="1499"/>
        <v>3.320794284906198</v>
      </c>
      <c r="AR749" s="15" t="s">
        <v>464</v>
      </c>
      <c r="AS749" s="15">
        <f t="shared" si="1498"/>
        <v>107.8066507668849</v>
      </c>
      <c r="AT749" s="15">
        <v>104.98090923506868</v>
      </c>
    </row>
    <row r="750" spans="32:46" x14ac:dyDescent="0.45">
      <c r="AG750" s="90" t="str">
        <f t="shared" ref="AG750:AO750" si="1500">AG235</f>
        <v>HO-1</v>
      </c>
      <c r="AH750" s="83">
        <f t="shared" si="1500"/>
        <v>100</v>
      </c>
      <c r="AI750" s="15">
        <f t="shared" si="1500"/>
        <v>105.85261528243812</v>
      </c>
      <c r="AJ750" s="15">
        <f t="shared" si="1500"/>
        <v>116.19383785852868</v>
      </c>
      <c r="AK750" s="15">
        <f t="shared" si="1500"/>
        <v>121.97846954602841</v>
      </c>
      <c r="AL750" s="15">
        <f t="shared" si="1500"/>
        <v>0</v>
      </c>
      <c r="AM750" s="15">
        <f t="shared" si="1500"/>
        <v>1.9362152316181391</v>
      </c>
      <c r="AN750" s="15">
        <f t="shared" si="1500"/>
        <v>4.0112747884998372</v>
      </c>
      <c r="AO750" s="15">
        <f t="shared" si="1500"/>
        <v>2.1110405179203058</v>
      </c>
      <c r="AR750" s="15" t="s">
        <v>15</v>
      </c>
      <c r="AS750" s="15">
        <f t="shared" si="1498"/>
        <v>96.948826886238692</v>
      </c>
      <c r="AT750" s="15">
        <v>97.588302948722088</v>
      </c>
    </row>
    <row r="751" spans="32:46" x14ac:dyDescent="0.45">
      <c r="AG751" s="90" t="str">
        <f t="shared" ref="AG751:AO751" si="1501">AG241</f>
        <v>SOD-1</v>
      </c>
      <c r="AH751" s="83">
        <f t="shared" si="1501"/>
        <v>100</v>
      </c>
      <c r="AI751" s="15">
        <f t="shared" si="1501"/>
        <v>113.98417386860594</v>
      </c>
      <c r="AJ751" s="15">
        <f t="shared" si="1501"/>
        <v>106.732778419832</v>
      </c>
      <c r="AK751" s="15">
        <f t="shared" si="1501"/>
        <v>103.90073831503648</v>
      </c>
      <c r="AL751" s="15">
        <f t="shared" si="1501"/>
        <v>0</v>
      </c>
      <c r="AM751" s="15">
        <f t="shared" si="1501"/>
        <v>1.132209591516584</v>
      </c>
      <c r="AN751" s="15">
        <f t="shared" si="1501"/>
        <v>2.6922061206236925</v>
      </c>
      <c r="AO751" s="15">
        <f t="shared" si="1501"/>
        <v>5.4875179487545962</v>
      </c>
      <c r="AR751" s="15" t="s">
        <v>465</v>
      </c>
      <c r="AS751" s="15">
        <f t="shared" si="1498"/>
        <v>91.402216946153175</v>
      </c>
      <c r="AT751" s="15">
        <v>109.79998286419719</v>
      </c>
    </row>
    <row r="752" spans="32:46" x14ac:dyDescent="0.45">
      <c r="AG752" s="90" t="str">
        <f t="shared" ref="AG752:AO752" si="1502">AG245</f>
        <v>GST</v>
      </c>
      <c r="AH752" s="83">
        <f t="shared" si="1502"/>
        <v>100</v>
      </c>
      <c r="AI752" s="15">
        <f t="shared" si="1502"/>
        <v>106.67735444189455</v>
      </c>
      <c r="AJ752" s="15">
        <f t="shared" si="1502"/>
        <v>107.8066507668849</v>
      </c>
      <c r="AK752" s="15">
        <f t="shared" si="1502"/>
        <v>102.57389789301142</v>
      </c>
      <c r="AL752" s="15">
        <f t="shared" si="1502"/>
        <v>0</v>
      </c>
      <c r="AM752" s="15">
        <f t="shared" si="1502"/>
        <v>2.8369139986319403</v>
      </c>
      <c r="AN752" s="15">
        <f t="shared" si="1502"/>
        <v>4.5916336236248156</v>
      </c>
      <c r="AO752" s="15">
        <f t="shared" si="1502"/>
        <v>2.9348457162574371</v>
      </c>
      <c r="AR752" s="15" t="s">
        <v>466</v>
      </c>
      <c r="AS752" s="15">
        <f t="shared" si="1498"/>
        <v>94.284082499171618</v>
      </c>
      <c r="AT752" s="15">
        <v>96.788790217001548</v>
      </c>
    </row>
    <row r="753" spans="33:41" x14ac:dyDescent="0.45">
      <c r="AG753" s="90" t="str">
        <f>AG242</f>
        <v>LC3</v>
      </c>
      <c r="AH753" s="83">
        <f t="shared" ref="AH753:AO753" si="1503">AH242</f>
        <v>100</v>
      </c>
      <c r="AI753" s="15">
        <f t="shared" si="1503"/>
        <v>102.49462762895267</v>
      </c>
      <c r="AJ753" s="15">
        <f t="shared" si="1503"/>
        <v>96.948826886238692</v>
      </c>
      <c r="AK753" s="15">
        <f t="shared" si="1503"/>
        <v>98.907468023417863</v>
      </c>
      <c r="AL753" s="15">
        <f t="shared" si="1503"/>
        <v>0</v>
      </c>
      <c r="AM753" s="15">
        <f t="shared" si="1503"/>
        <v>4.0171018794736417</v>
      </c>
      <c r="AN753" s="15">
        <f t="shared" si="1503"/>
        <v>3.1692876722200793</v>
      </c>
      <c r="AO753" s="15">
        <f t="shared" si="1503"/>
        <v>4.3365251445055115</v>
      </c>
    </row>
    <row r="754" spans="33:41" x14ac:dyDescent="0.45">
      <c r="AG754" s="90" t="str">
        <f t="shared" ref="AG754:AO754" si="1504">AG249</f>
        <v>AMPK</v>
      </c>
      <c r="AH754" s="83">
        <f t="shared" si="1504"/>
        <v>100</v>
      </c>
      <c r="AI754" s="15">
        <f t="shared" si="1504"/>
        <v>118.26577242901885</v>
      </c>
      <c r="AJ754" s="15">
        <f t="shared" si="1504"/>
        <v>91.402216946153175</v>
      </c>
      <c r="AK754" s="15">
        <f t="shared" si="1504"/>
        <v>88.409947502827151</v>
      </c>
      <c r="AL754" s="15">
        <f t="shared" si="1504"/>
        <v>0</v>
      </c>
      <c r="AM754" s="15">
        <f t="shared" si="1504"/>
        <v>4.023713765865681</v>
      </c>
      <c r="AN754" s="15">
        <f t="shared" si="1504"/>
        <v>4.6474369942222431</v>
      </c>
      <c r="AO754" s="15">
        <f t="shared" si="1504"/>
        <v>4.7519470442101976</v>
      </c>
    </row>
    <row r="755" spans="33:41" x14ac:dyDescent="0.45">
      <c r="AG755" s="90" t="str">
        <f t="shared" ref="AG755:AO755" si="1505">AG248</f>
        <v>NOS-1</v>
      </c>
      <c r="AH755" s="83">
        <f t="shared" si="1505"/>
        <v>100</v>
      </c>
      <c r="AI755" s="15">
        <f t="shared" si="1505"/>
        <v>98.976796130862297</v>
      </c>
      <c r="AJ755" s="15">
        <f t="shared" si="1505"/>
        <v>94.284082499171618</v>
      </c>
      <c r="AK755" s="15">
        <f t="shared" si="1505"/>
        <v>93.396528011576493</v>
      </c>
      <c r="AL755" s="15">
        <f t="shared" si="1505"/>
        <v>0</v>
      </c>
      <c r="AM755" s="15">
        <f t="shared" si="1505"/>
        <v>3.5169803573409726</v>
      </c>
      <c r="AN755" s="15">
        <f t="shared" si="1505"/>
        <v>5.2099386258225788</v>
      </c>
      <c r="AO755" s="15">
        <f t="shared" si="1505"/>
        <v>4.9278650441536396</v>
      </c>
    </row>
    <row r="757" spans="33:41" x14ac:dyDescent="0.45">
      <c r="AG757" s="1"/>
      <c r="AI757" s="15"/>
      <c r="AJ757" s="15"/>
      <c r="AK757" s="15"/>
      <c r="AL757" s="15"/>
      <c r="AM757" s="15"/>
      <c r="AN757" s="15"/>
      <c r="AO757" s="15"/>
    </row>
    <row r="758" spans="33:41" x14ac:dyDescent="0.45">
      <c r="AG758" s="1"/>
      <c r="AI758" s="15"/>
      <c r="AJ758" s="15"/>
      <c r="AK758" s="15"/>
      <c r="AL758" s="15"/>
      <c r="AM758" s="15"/>
      <c r="AN758" s="15"/>
      <c r="AO758" s="15"/>
    </row>
    <row r="759" spans="33:41" x14ac:dyDescent="0.45">
      <c r="AG759" s="1"/>
      <c r="AI759" s="15"/>
      <c r="AJ759" s="15"/>
      <c r="AK759" s="15"/>
      <c r="AL759" s="15"/>
      <c r="AM759" s="15"/>
      <c r="AN759" s="15"/>
      <c r="AO759" s="15"/>
    </row>
    <row r="760" spans="33:41" x14ac:dyDescent="0.45">
      <c r="AG760" s="1"/>
      <c r="AI760" s="15"/>
      <c r="AJ760" s="15"/>
      <c r="AK760" s="15"/>
      <c r="AL760" s="15"/>
      <c r="AM760" s="15"/>
      <c r="AN760" s="15"/>
      <c r="AO760" s="15"/>
    </row>
    <row r="761" spans="33:41" x14ac:dyDescent="0.45">
      <c r="AG761" s="1"/>
      <c r="AI761" s="15"/>
      <c r="AJ761" s="15"/>
      <c r="AK761" s="15"/>
      <c r="AL761" s="15"/>
      <c r="AM761" s="15"/>
      <c r="AN761" s="15"/>
      <c r="AO761" s="15"/>
    </row>
    <row r="762" spans="33:41" x14ac:dyDescent="0.45">
      <c r="AG762" s="1"/>
      <c r="AI762" s="15"/>
      <c r="AJ762" s="15"/>
      <c r="AK762" s="15"/>
      <c r="AL762" s="15"/>
      <c r="AM762" s="15"/>
      <c r="AN762" s="15"/>
      <c r="AO762" s="15"/>
    </row>
    <row r="763" spans="33:41" x14ac:dyDescent="0.45">
      <c r="AG763" s="1"/>
      <c r="AI763" s="15"/>
      <c r="AJ763" s="15"/>
      <c r="AK763" s="15"/>
      <c r="AL763" s="15"/>
      <c r="AM763" s="15"/>
      <c r="AN763" s="15"/>
      <c r="AO763" s="15"/>
    </row>
    <row r="764" spans="33:41" x14ac:dyDescent="0.45">
      <c r="AG764" s="1"/>
      <c r="AI764" s="15"/>
      <c r="AJ764" s="15"/>
      <c r="AK764" s="15"/>
      <c r="AL764" s="15"/>
      <c r="AM764" s="15"/>
      <c r="AN764" s="15"/>
      <c r="AO764" s="15"/>
    </row>
    <row r="765" spans="33:41" x14ac:dyDescent="0.45">
      <c r="AG765" s="1"/>
      <c r="AI765" s="15"/>
      <c r="AJ765" s="15"/>
      <c r="AK765" s="15"/>
      <c r="AL765" s="15"/>
      <c r="AM765" s="15"/>
      <c r="AN765" s="15"/>
      <c r="AO765" s="15"/>
    </row>
    <row r="766" spans="33:41" x14ac:dyDescent="0.45">
      <c r="AG766" s="1"/>
      <c r="AI766" s="15"/>
      <c r="AJ766" s="15"/>
      <c r="AK766" s="15"/>
      <c r="AL766" s="15"/>
      <c r="AM766" s="15"/>
      <c r="AN766" s="15"/>
      <c r="AO766" s="15"/>
    </row>
    <row r="767" spans="33:41" x14ac:dyDescent="0.45">
      <c r="AG767" s="1"/>
      <c r="AI767" s="15"/>
      <c r="AJ767" s="15"/>
      <c r="AK767" s="15"/>
      <c r="AL767" s="15"/>
      <c r="AM767" s="15"/>
      <c r="AN767" s="15"/>
      <c r="AO767" s="15"/>
    </row>
    <row r="768" spans="33:41" x14ac:dyDescent="0.45">
      <c r="AG768" s="1"/>
      <c r="AI768" s="15"/>
      <c r="AJ768" s="15"/>
      <c r="AK768" s="15"/>
      <c r="AL768" s="15"/>
      <c r="AM768" s="15"/>
      <c r="AN768" s="15"/>
      <c r="AO768" s="15"/>
    </row>
    <row r="769" spans="32:46" x14ac:dyDescent="0.45">
      <c r="AG769" s="1"/>
      <c r="AI769" s="15"/>
      <c r="AJ769" s="15"/>
      <c r="AK769" s="15"/>
      <c r="AL769" s="15"/>
      <c r="AM769" s="15"/>
      <c r="AN769" s="15"/>
      <c r="AO769" s="15"/>
    </row>
    <row r="770" spans="32:46" x14ac:dyDescent="0.45">
      <c r="AG770" s="1"/>
      <c r="AI770" s="15"/>
      <c r="AJ770" s="15"/>
      <c r="AK770" s="15"/>
      <c r="AL770" s="15"/>
      <c r="AM770" s="15"/>
      <c r="AN770" s="15"/>
      <c r="AO770" s="15"/>
    </row>
    <row r="772" spans="32:46" x14ac:dyDescent="0.45">
      <c r="AF772" s="83" t="s">
        <v>512</v>
      </c>
    </row>
    <row r="773" spans="32:46" x14ac:dyDescent="0.45">
      <c r="AF773" s="106">
        <f>AVERAGE(AM775:AO790)</f>
        <v>3.1815756038106096</v>
      </c>
    </row>
    <row r="774" spans="32:46" x14ac:dyDescent="0.45">
      <c r="AG774" s="97" t="s">
        <v>236</v>
      </c>
    </row>
    <row r="775" spans="32:46" x14ac:dyDescent="0.45">
      <c r="AG775" s="96" t="str">
        <f t="shared" ref="AG775:AO775" si="1506">AG7</f>
        <v>β-actin</v>
      </c>
      <c r="AH775" s="84">
        <f t="shared" si="1506"/>
        <v>100</v>
      </c>
      <c r="AI775" s="14">
        <f t="shared" si="1506"/>
        <v>103.39546973514371</v>
      </c>
      <c r="AJ775" s="14">
        <f t="shared" si="1506"/>
        <v>102.98054833688602</v>
      </c>
      <c r="AK775" s="14">
        <f t="shared" si="1506"/>
        <v>103.44046960224046</v>
      </c>
      <c r="AL775" s="14">
        <f t="shared" si="1506"/>
        <v>0</v>
      </c>
      <c r="AM775" s="14">
        <f t="shared" si="1506"/>
        <v>1.7</v>
      </c>
      <c r="AN775" s="14">
        <f t="shared" si="1506"/>
        <v>2.512680229517644</v>
      </c>
      <c r="AO775" s="14">
        <f t="shared" si="1506"/>
        <v>2.6919586647149574</v>
      </c>
      <c r="AR775" s="15" t="s">
        <v>391</v>
      </c>
      <c r="AS775" s="15">
        <f>AJ778</f>
        <v>104.59564767088042</v>
      </c>
      <c r="AT775" s="15">
        <v>101.24197226595747</v>
      </c>
    </row>
    <row r="776" spans="32:46" x14ac:dyDescent="0.45">
      <c r="AG776" s="96" t="str">
        <f t="shared" ref="AG776:AO776" si="1507">AG8</f>
        <v>α-tubulin</v>
      </c>
      <c r="AH776" s="84">
        <f t="shared" si="1507"/>
        <v>100</v>
      </c>
      <c r="AI776" s="14">
        <f t="shared" si="1507"/>
        <v>96.81667684164853</v>
      </c>
      <c r="AJ776" s="14">
        <f t="shared" si="1507"/>
        <v>97.091318133569928</v>
      </c>
      <c r="AK776" s="14">
        <f t="shared" si="1507"/>
        <v>98.198153146361747</v>
      </c>
      <c r="AL776" s="14">
        <f t="shared" si="1507"/>
        <v>0</v>
      </c>
      <c r="AM776" s="14">
        <f t="shared" si="1507"/>
        <v>1.6829043703882212</v>
      </c>
      <c r="AN776" s="14">
        <f t="shared" si="1507"/>
        <v>2.2569853978016123</v>
      </c>
      <c r="AO776" s="14">
        <f t="shared" si="1507"/>
        <v>1.0955584641853675</v>
      </c>
      <c r="AR776" s="15" t="s">
        <v>394</v>
      </c>
      <c r="AS776" s="15">
        <f t="shared" ref="AS776:AS787" si="1508">AJ779</f>
        <v>88.706651078206221</v>
      </c>
      <c r="AT776" s="15">
        <v>97.754638104458465</v>
      </c>
    </row>
    <row r="777" spans="32:46" x14ac:dyDescent="0.45">
      <c r="AG777" s="96" t="str">
        <f t="shared" ref="AG777:AO777" si="1509">AG9</f>
        <v>GAPDH</v>
      </c>
      <c r="AH777" s="84">
        <f t="shared" si="1509"/>
        <v>100</v>
      </c>
      <c r="AI777" s="14">
        <f t="shared" si="1509"/>
        <v>98.746595056366317</v>
      </c>
      <c r="AJ777" s="14">
        <f t="shared" si="1509"/>
        <v>102.52430627735851</v>
      </c>
      <c r="AK777" s="14">
        <f t="shared" si="1509"/>
        <v>98.556922931716841</v>
      </c>
      <c r="AL777" s="14">
        <f t="shared" si="1509"/>
        <v>0</v>
      </c>
      <c r="AM777" s="14">
        <f t="shared" si="1509"/>
        <v>3.1203726977223702</v>
      </c>
      <c r="AN777" s="14">
        <f t="shared" si="1509"/>
        <v>3.0870772843483247</v>
      </c>
      <c r="AO777" s="14">
        <f t="shared" si="1509"/>
        <v>3.320794284906198</v>
      </c>
      <c r="AR777" s="15" t="s">
        <v>467</v>
      </c>
      <c r="AS777" s="15">
        <f t="shared" si="1508"/>
        <v>93.962269915444679</v>
      </c>
      <c r="AT777" s="15">
        <v>95.246628532746371</v>
      </c>
    </row>
    <row r="778" spans="32:46" x14ac:dyDescent="0.45">
      <c r="AG778" s="90" t="str">
        <f t="shared" ref="AG778:AO778" si="1510">AG187</f>
        <v>p53</v>
      </c>
      <c r="AH778" s="83">
        <f t="shared" si="1510"/>
        <v>100</v>
      </c>
      <c r="AI778" s="15">
        <f t="shared" si="1510"/>
        <v>101.95040665324055</v>
      </c>
      <c r="AJ778" s="15">
        <f t="shared" si="1510"/>
        <v>104.59564767088042</v>
      </c>
      <c r="AK778" s="15">
        <f t="shared" si="1510"/>
        <v>99.275247356949706</v>
      </c>
      <c r="AL778" s="15">
        <f t="shared" si="1510"/>
        <v>0</v>
      </c>
      <c r="AM778" s="15">
        <f t="shared" si="1510"/>
        <v>2.1271513364108912</v>
      </c>
      <c r="AN778" s="15">
        <f t="shared" si="1510"/>
        <v>2.3705797657345</v>
      </c>
      <c r="AO778" s="15">
        <f t="shared" si="1510"/>
        <v>2.2807904152565399</v>
      </c>
      <c r="AR778" s="15" t="s">
        <v>468</v>
      </c>
      <c r="AS778" s="15">
        <f t="shared" si="1508"/>
        <v>80.562630574133038</v>
      </c>
      <c r="AT778" s="15">
        <v>95.562388083538977</v>
      </c>
    </row>
    <row r="779" spans="32:46" x14ac:dyDescent="0.45">
      <c r="AG779" s="90" t="str">
        <f t="shared" ref="AG779:AO779" si="1511">AG190</f>
        <v>MDM2</v>
      </c>
      <c r="AH779" s="83">
        <f t="shared" si="1511"/>
        <v>100</v>
      </c>
      <c r="AI779" s="15">
        <f t="shared" si="1511"/>
        <v>93.666015339250478</v>
      </c>
      <c r="AJ779" s="15">
        <f t="shared" si="1511"/>
        <v>88.706651078206221</v>
      </c>
      <c r="AK779" s="15">
        <f t="shared" si="1511"/>
        <v>99.051044578458828</v>
      </c>
      <c r="AL779" s="15">
        <f t="shared" si="1511"/>
        <v>0</v>
      </c>
      <c r="AM779" s="15">
        <f t="shared" si="1511"/>
        <v>5.5567198626974941</v>
      </c>
      <c r="AN779" s="15">
        <f t="shared" si="1511"/>
        <v>3.2174587798396899</v>
      </c>
      <c r="AO779" s="15">
        <f t="shared" si="1511"/>
        <v>5.0578992644993903</v>
      </c>
      <c r="AR779" s="15" t="s">
        <v>469</v>
      </c>
      <c r="AS779" s="15">
        <f t="shared" si="1508"/>
        <v>96.345928836914212</v>
      </c>
      <c r="AT779" s="15">
        <v>106.58422486549564</v>
      </c>
    </row>
    <row r="780" spans="32:46" x14ac:dyDescent="0.45">
      <c r="AG780" s="90" t="str">
        <f t="shared" ref="AG780:AO780" si="1512">AG194</f>
        <v>BCL2</v>
      </c>
      <c r="AH780" s="83">
        <f t="shared" si="1512"/>
        <v>100</v>
      </c>
      <c r="AI780" s="15">
        <f t="shared" si="1512"/>
        <v>95.789098283858294</v>
      </c>
      <c r="AJ780" s="15">
        <f t="shared" si="1512"/>
        <v>93.962269915444679</v>
      </c>
      <c r="AK780" s="15">
        <f t="shared" si="1512"/>
        <v>88.255190332056472</v>
      </c>
      <c r="AL780" s="15">
        <f t="shared" si="1512"/>
        <v>0</v>
      </c>
      <c r="AM780" s="15">
        <f t="shared" si="1512"/>
        <v>3.7407951891006164</v>
      </c>
      <c r="AN780" s="15">
        <f t="shared" si="1512"/>
        <v>3.9151700023120202</v>
      </c>
      <c r="AO780" s="15">
        <f t="shared" si="1512"/>
        <v>1.9567612535118915</v>
      </c>
      <c r="AR780" s="15" t="s">
        <v>470</v>
      </c>
      <c r="AS780" s="15">
        <f t="shared" si="1508"/>
        <v>104.00670517309543</v>
      </c>
      <c r="AT780" s="15">
        <v>103.21378594867529</v>
      </c>
    </row>
    <row r="781" spans="32:46" x14ac:dyDescent="0.45">
      <c r="AG781" s="90" t="str">
        <f t="shared" ref="AG781:AO781" si="1513">AG191</f>
        <v>BAX</v>
      </c>
      <c r="AH781" s="83">
        <f t="shared" si="1513"/>
        <v>100</v>
      </c>
      <c r="AI781" s="15">
        <f t="shared" si="1513"/>
        <v>90.020057241101114</v>
      </c>
      <c r="AJ781" s="15">
        <f t="shared" si="1513"/>
        <v>80.562630574133038</v>
      </c>
      <c r="AK781" s="15">
        <f t="shared" si="1513"/>
        <v>91.565747328740159</v>
      </c>
      <c r="AL781" s="15">
        <f t="shared" si="1513"/>
        <v>0</v>
      </c>
      <c r="AM781" s="15">
        <f t="shared" si="1513"/>
        <v>1.6848007349300889</v>
      </c>
      <c r="AN781" s="15">
        <f t="shared" si="1513"/>
        <v>3.0140869341873833</v>
      </c>
      <c r="AO781" s="15">
        <f t="shared" si="1513"/>
        <v>3.2466970835083417</v>
      </c>
      <c r="AR781" s="15" t="s">
        <v>471</v>
      </c>
      <c r="AS781" s="15">
        <f t="shared" si="1508"/>
        <v>98.708554668764435</v>
      </c>
      <c r="AT781" s="15">
        <v>100.9850303785289</v>
      </c>
    </row>
    <row r="782" spans="32:46" x14ac:dyDescent="0.45">
      <c r="AG782" s="90" t="str">
        <f t="shared" ref="AG782:AO782" si="1514">AG197</f>
        <v>BAD</v>
      </c>
      <c r="AH782" s="83">
        <f t="shared" si="1514"/>
        <v>100</v>
      </c>
      <c r="AI782" s="15">
        <f t="shared" si="1514"/>
        <v>92.904199325496322</v>
      </c>
      <c r="AJ782" s="15">
        <f t="shared" si="1514"/>
        <v>96.345928836914212</v>
      </c>
      <c r="AK782" s="15">
        <f t="shared" si="1514"/>
        <v>93.887384317718002</v>
      </c>
      <c r="AL782" s="15">
        <f t="shared" si="1514"/>
        <v>0</v>
      </c>
      <c r="AM782" s="15">
        <f t="shared" si="1514"/>
        <v>3.2654662691042997</v>
      </c>
      <c r="AN782" s="15">
        <f t="shared" si="1514"/>
        <v>4.1098230205848161</v>
      </c>
      <c r="AO782" s="15">
        <f t="shared" si="1514"/>
        <v>1.6188810854276938</v>
      </c>
      <c r="AR782" s="15" t="s">
        <v>12</v>
      </c>
      <c r="AS782" s="15">
        <f t="shared" si="1508"/>
        <v>85.854572198240902</v>
      </c>
      <c r="AT782" s="15">
        <v>100.62488476154985</v>
      </c>
    </row>
    <row r="783" spans="32:46" x14ac:dyDescent="0.45">
      <c r="AG783" s="90" t="str">
        <f t="shared" ref="AG783:AO783" si="1515">AG199</f>
        <v>BAK</v>
      </c>
      <c r="AH783" s="83">
        <f t="shared" si="1515"/>
        <v>100</v>
      </c>
      <c r="AI783" s="15">
        <f t="shared" si="1515"/>
        <v>101.23772696640097</v>
      </c>
      <c r="AJ783" s="15">
        <f t="shared" si="1515"/>
        <v>104.00670517309543</v>
      </c>
      <c r="AK783" s="15">
        <f t="shared" si="1515"/>
        <v>98.728995269003036</v>
      </c>
      <c r="AL783" s="15">
        <f t="shared" si="1515"/>
        <v>0</v>
      </c>
      <c r="AM783" s="15">
        <f t="shared" si="1515"/>
        <v>3.2028423883187944</v>
      </c>
      <c r="AN783" s="15">
        <f t="shared" si="1515"/>
        <v>4.4077558807530623</v>
      </c>
      <c r="AO783" s="15">
        <f t="shared" si="1515"/>
        <v>5.1241004534053705</v>
      </c>
      <c r="AR783" s="15" t="s">
        <v>472</v>
      </c>
      <c r="AS783" s="15">
        <f t="shared" si="1508"/>
        <v>90.091844752664983</v>
      </c>
      <c r="AT783" s="15">
        <v>98.145010207699528</v>
      </c>
    </row>
    <row r="784" spans="32:46" x14ac:dyDescent="0.45">
      <c r="AG784" s="90" t="str">
        <f t="shared" ref="AG784:AO784" si="1516">AG203</f>
        <v>AIF</v>
      </c>
      <c r="AH784" s="83">
        <f t="shared" si="1516"/>
        <v>100</v>
      </c>
      <c r="AI784" s="15">
        <f t="shared" si="1516"/>
        <v>103.1875143484834</v>
      </c>
      <c r="AJ784" s="15">
        <f t="shared" si="1516"/>
        <v>98.708554668764435</v>
      </c>
      <c r="AK784" s="15">
        <f t="shared" si="1516"/>
        <v>104.09148549543549</v>
      </c>
      <c r="AL784" s="15">
        <f t="shared" si="1516"/>
        <v>0</v>
      </c>
      <c r="AM784" s="15">
        <f t="shared" si="1516"/>
        <v>2.9178723162865547</v>
      </c>
      <c r="AN784" s="15">
        <f t="shared" si="1516"/>
        <v>1.8643068878584423</v>
      </c>
      <c r="AO784" s="15">
        <f t="shared" si="1516"/>
        <v>1.7197789456305421</v>
      </c>
      <c r="AR784" s="15" t="s">
        <v>473</v>
      </c>
      <c r="AS784" s="15">
        <f t="shared" si="1508"/>
        <v>95.211760496510252</v>
      </c>
      <c r="AT784" s="15">
        <v>101.30632082995355</v>
      </c>
    </row>
    <row r="785" spans="32:46" x14ac:dyDescent="0.45">
      <c r="AG785" s="90" t="str">
        <f t="shared" ref="AG785:AO785" si="1517">AG200</f>
        <v>APAF-1</v>
      </c>
      <c r="AH785" s="83">
        <f t="shared" si="1517"/>
        <v>100</v>
      </c>
      <c r="AI785" s="15">
        <f t="shared" si="1517"/>
        <v>86.249231093588989</v>
      </c>
      <c r="AJ785" s="15">
        <f t="shared" si="1517"/>
        <v>85.854572198240902</v>
      </c>
      <c r="AK785" s="15">
        <f t="shared" si="1517"/>
        <v>84.446917134998102</v>
      </c>
      <c r="AL785" s="15">
        <f t="shared" si="1517"/>
        <v>0</v>
      </c>
      <c r="AM785" s="15">
        <f t="shared" si="1517"/>
        <v>3.1223444053832199</v>
      </c>
      <c r="AN785" s="15">
        <f t="shared" si="1517"/>
        <v>4.7545820390107272</v>
      </c>
      <c r="AO785" s="15">
        <f t="shared" si="1517"/>
        <v>4.263050871020118</v>
      </c>
      <c r="AR785" s="15" t="s">
        <v>474</v>
      </c>
      <c r="AS785" s="15">
        <f t="shared" si="1508"/>
        <v>94.986947107758198</v>
      </c>
      <c r="AT785" s="15">
        <v>108.16827572149469</v>
      </c>
    </row>
    <row r="786" spans="32:46" x14ac:dyDescent="0.45">
      <c r="AG786" s="90" t="str">
        <f t="shared" ref="AG786:AO786" si="1518">AG195</f>
        <v>caspase 9</v>
      </c>
      <c r="AH786" s="83">
        <f t="shared" si="1518"/>
        <v>100</v>
      </c>
      <c r="AI786" s="15">
        <f t="shared" si="1518"/>
        <v>92.181135706959168</v>
      </c>
      <c r="AJ786" s="15">
        <f t="shared" si="1518"/>
        <v>90.091844752664983</v>
      </c>
      <c r="AK786" s="15">
        <f t="shared" si="1518"/>
        <v>94.624988806013604</v>
      </c>
      <c r="AL786" s="15">
        <f t="shared" si="1518"/>
        <v>0</v>
      </c>
      <c r="AM786" s="15">
        <f t="shared" si="1518"/>
        <v>3.882696398641631</v>
      </c>
      <c r="AN786" s="15">
        <f t="shared" si="1518"/>
        <v>3.7174128151282524</v>
      </c>
      <c r="AO786" s="15">
        <f t="shared" si="1518"/>
        <v>2.325222880864616</v>
      </c>
      <c r="AR786" s="15" t="s">
        <v>475</v>
      </c>
      <c r="AS786" s="15">
        <f t="shared" si="1508"/>
        <v>100.57503924210991</v>
      </c>
      <c r="AT786" s="15">
        <v>99.01688529077434</v>
      </c>
    </row>
    <row r="787" spans="32:46" x14ac:dyDescent="0.45">
      <c r="AG787" s="90" t="str">
        <f t="shared" ref="AG787:AO787" si="1519">AG196</f>
        <v>c-caspase 9</v>
      </c>
      <c r="AH787" s="83">
        <f t="shared" si="1519"/>
        <v>100</v>
      </c>
      <c r="AI787" s="15">
        <f t="shared" si="1519"/>
        <v>97.938777533313129</v>
      </c>
      <c r="AJ787" s="15">
        <f t="shared" si="1519"/>
        <v>95.211760496510252</v>
      </c>
      <c r="AK787" s="15">
        <f t="shared" si="1519"/>
        <v>84.891881541637872</v>
      </c>
      <c r="AL787" s="15">
        <f t="shared" si="1519"/>
        <v>0</v>
      </c>
      <c r="AM787" s="15">
        <f t="shared" si="1519"/>
        <v>4.5049941301280096</v>
      </c>
      <c r="AN787" s="15">
        <f t="shared" si="1519"/>
        <v>5.0199353796259105</v>
      </c>
      <c r="AO787" s="15">
        <f t="shared" si="1519"/>
        <v>4.6669074020021473</v>
      </c>
      <c r="AR787" s="15" t="s">
        <v>476</v>
      </c>
      <c r="AS787" s="15">
        <f t="shared" si="1508"/>
        <v>98.45931663773527</v>
      </c>
      <c r="AT787" s="15">
        <v>105.11199767449398</v>
      </c>
    </row>
    <row r="788" spans="32:46" x14ac:dyDescent="0.45">
      <c r="AG788" s="90" t="str">
        <f t="shared" ref="AG788:AO788" si="1520">AG211</f>
        <v>caspase 3</v>
      </c>
      <c r="AH788" s="83">
        <f t="shared" si="1520"/>
        <v>100</v>
      </c>
      <c r="AI788" s="15">
        <f t="shared" si="1520"/>
        <v>91.133300123211797</v>
      </c>
      <c r="AJ788" s="15">
        <f t="shared" si="1520"/>
        <v>94.986947107758198</v>
      </c>
      <c r="AK788" s="15">
        <f t="shared" si="1520"/>
        <v>96.412928668204941</v>
      </c>
      <c r="AL788" s="15">
        <f t="shared" si="1520"/>
        <v>0</v>
      </c>
      <c r="AM788" s="15">
        <f t="shared" si="1520"/>
        <v>2.3415283095642905</v>
      </c>
      <c r="AN788" s="15">
        <f t="shared" si="1520"/>
        <v>2.0451847437921189</v>
      </c>
      <c r="AO788" s="15">
        <f t="shared" si="1520"/>
        <v>4.5188926080005007</v>
      </c>
    </row>
    <row r="789" spans="32:46" x14ac:dyDescent="0.45">
      <c r="AG789" s="90" t="str">
        <f t="shared" ref="AG789:AO789" si="1521">AG212</f>
        <v>c-caspase 3</v>
      </c>
      <c r="AH789" s="83">
        <f t="shared" si="1521"/>
        <v>100</v>
      </c>
      <c r="AI789" s="15">
        <f t="shared" si="1521"/>
        <v>105.82304876207591</v>
      </c>
      <c r="AJ789" s="15">
        <f t="shared" si="1521"/>
        <v>100.57503924210991</v>
      </c>
      <c r="AK789" s="15">
        <f t="shared" si="1521"/>
        <v>98.063112625797359</v>
      </c>
      <c r="AL789" s="15">
        <f t="shared" si="1521"/>
        <v>0</v>
      </c>
      <c r="AM789" s="15">
        <f t="shared" si="1521"/>
        <v>3.3471065125762927</v>
      </c>
      <c r="AN789" s="15">
        <f t="shared" si="1521"/>
        <v>4.1474575608288937</v>
      </c>
      <c r="AO789" s="15">
        <f t="shared" si="1521"/>
        <v>1.7349339196270595</v>
      </c>
    </row>
    <row r="790" spans="32:46" x14ac:dyDescent="0.45">
      <c r="AG790" s="90" t="str">
        <f t="shared" ref="AG790:AO790" si="1522">AG198</f>
        <v>BID</v>
      </c>
      <c r="AH790" s="83">
        <f t="shared" si="1522"/>
        <v>100</v>
      </c>
      <c r="AI790" s="15">
        <f t="shared" si="1522"/>
        <v>102.06148466002854</v>
      </c>
      <c r="AJ790" s="15">
        <f t="shared" si="1522"/>
        <v>98.45931663773527</v>
      </c>
      <c r="AK790" s="15">
        <f t="shared" si="1522"/>
        <v>101.87678930219759</v>
      </c>
      <c r="AL790" s="15">
        <f t="shared" si="1522"/>
        <v>0</v>
      </c>
      <c r="AM790" s="15">
        <f t="shared" si="1522"/>
        <v>3.454803375305616</v>
      </c>
      <c r="AN790" s="15">
        <f t="shared" si="1522"/>
        <v>5.2076549740318328</v>
      </c>
      <c r="AO790" s="15">
        <f t="shared" si="1522"/>
        <v>1.7928513944349529</v>
      </c>
    </row>
    <row r="791" spans="32:46" x14ac:dyDescent="0.45">
      <c r="AG791" s="1"/>
      <c r="AI791" s="15"/>
      <c r="AJ791" s="15"/>
      <c r="AK791" s="15"/>
      <c r="AL791" s="15"/>
      <c r="AM791" s="15"/>
      <c r="AN791" s="15"/>
      <c r="AO791" s="15"/>
    </row>
    <row r="792" spans="32:46" x14ac:dyDescent="0.45">
      <c r="AG792" s="1"/>
      <c r="AI792" s="15"/>
      <c r="AJ792" s="15"/>
      <c r="AK792" s="15"/>
      <c r="AL792" s="15"/>
      <c r="AM792" s="15"/>
      <c r="AN792" s="15"/>
      <c r="AO792" s="15"/>
    </row>
    <row r="793" spans="32:46" x14ac:dyDescent="0.45">
      <c r="AG793" s="1"/>
      <c r="AI793" s="15"/>
      <c r="AJ793" s="15"/>
      <c r="AK793" s="15"/>
      <c r="AL793" s="15"/>
      <c r="AM793" s="15"/>
      <c r="AN793" s="15"/>
      <c r="AO793" s="15"/>
    </row>
    <row r="794" spans="32:46" x14ac:dyDescent="0.45">
      <c r="AG794" s="1"/>
      <c r="AI794" s="15"/>
      <c r="AJ794" s="15"/>
      <c r="AK794" s="15"/>
      <c r="AL794" s="15"/>
      <c r="AM794" s="15"/>
      <c r="AN794" s="15"/>
      <c r="AO794" s="15"/>
    </row>
    <row r="795" spans="32:46" x14ac:dyDescent="0.45">
      <c r="AG795" s="1"/>
      <c r="AI795" s="15"/>
      <c r="AJ795" s="15"/>
      <c r="AK795" s="15"/>
      <c r="AL795" s="15"/>
      <c r="AM795" s="15"/>
      <c r="AN795" s="15"/>
      <c r="AO795" s="15"/>
    </row>
    <row r="796" spans="32:46" x14ac:dyDescent="0.45">
      <c r="AG796" s="1"/>
      <c r="AI796" s="15"/>
      <c r="AJ796" s="15"/>
      <c r="AK796" s="15"/>
      <c r="AL796" s="15"/>
      <c r="AM796" s="15"/>
      <c r="AN796" s="15"/>
      <c r="AO796" s="15"/>
    </row>
    <row r="797" spans="32:46" x14ac:dyDescent="0.45">
      <c r="AG797" s="1"/>
      <c r="AI797" s="15"/>
      <c r="AJ797" s="15"/>
      <c r="AK797" s="15"/>
      <c r="AL797" s="15"/>
      <c r="AM797" s="15"/>
      <c r="AN797" s="15"/>
      <c r="AO797" s="15"/>
    </row>
    <row r="798" spans="32:46" x14ac:dyDescent="0.45">
      <c r="AG798" s="1"/>
      <c r="AI798" s="15"/>
      <c r="AJ798" s="15"/>
      <c r="AK798" s="15"/>
      <c r="AL798" s="15"/>
      <c r="AM798" s="15"/>
      <c r="AN798" s="15"/>
      <c r="AO798" s="15"/>
    </row>
    <row r="799" spans="32:46" x14ac:dyDescent="0.45">
      <c r="AG799" s="1"/>
      <c r="AI799" s="15"/>
      <c r="AJ799" s="15"/>
      <c r="AK799" s="15"/>
      <c r="AL799" s="15"/>
      <c r="AM799" s="15"/>
      <c r="AN799" s="15"/>
      <c r="AO799" s="15"/>
    </row>
    <row r="800" spans="32:46" x14ac:dyDescent="0.45">
      <c r="AF800" s="106" t="s">
        <v>513</v>
      </c>
      <c r="AG800" s="1"/>
      <c r="AI800" s="15"/>
      <c r="AJ800" s="15"/>
      <c r="AK800" s="15"/>
      <c r="AL800" s="15"/>
      <c r="AM800" s="15"/>
      <c r="AN800" s="15"/>
      <c r="AO800" s="15"/>
    </row>
    <row r="801" spans="32:46" x14ac:dyDescent="0.45">
      <c r="AF801" s="106">
        <f>AVERAGE(AM803:AO815)</f>
        <v>2.7733382715724293</v>
      </c>
    </row>
    <row r="802" spans="32:46" x14ac:dyDescent="0.45">
      <c r="AG802" s="97" t="s">
        <v>237</v>
      </c>
    </row>
    <row r="803" spans="32:46" x14ac:dyDescent="0.45">
      <c r="AG803" s="90" t="str">
        <f t="shared" ref="AG803:AO803" si="1523">AG7</f>
        <v>β-actin</v>
      </c>
      <c r="AH803" s="83">
        <f t="shared" si="1523"/>
        <v>100</v>
      </c>
      <c r="AI803" s="15">
        <f t="shared" si="1523"/>
        <v>103.39546973514371</v>
      </c>
      <c r="AJ803" s="15">
        <f t="shared" si="1523"/>
        <v>102.98054833688602</v>
      </c>
      <c r="AK803" s="15">
        <f t="shared" si="1523"/>
        <v>103.44046960224046</v>
      </c>
      <c r="AL803" s="15">
        <f t="shared" si="1523"/>
        <v>0</v>
      </c>
      <c r="AM803" s="15">
        <f t="shared" si="1523"/>
        <v>1.7</v>
      </c>
      <c r="AN803" s="15">
        <f t="shared" si="1523"/>
        <v>2.512680229517644</v>
      </c>
      <c r="AO803" s="15">
        <f t="shared" si="1523"/>
        <v>2.6919586647149574</v>
      </c>
      <c r="AR803" s="15" t="s">
        <v>477</v>
      </c>
      <c r="AS803" s="15">
        <f>AJ806</f>
        <v>100.28489659023016</v>
      </c>
      <c r="AT803" s="15">
        <v>99.183402683775029</v>
      </c>
    </row>
    <row r="804" spans="32:46" x14ac:dyDescent="0.45">
      <c r="AG804" s="90" t="str">
        <f t="shared" ref="AG804:AO804" si="1524">AG8</f>
        <v>α-tubulin</v>
      </c>
      <c r="AH804" s="83">
        <f t="shared" si="1524"/>
        <v>100</v>
      </c>
      <c r="AI804" s="15">
        <f t="shared" si="1524"/>
        <v>96.81667684164853</v>
      </c>
      <c r="AJ804" s="15">
        <f t="shared" si="1524"/>
        <v>97.091318133569928</v>
      </c>
      <c r="AK804" s="15">
        <f t="shared" si="1524"/>
        <v>98.198153146361747</v>
      </c>
      <c r="AL804" s="15">
        <f t="shared" si="1524"/>
        <v>0</v>
      </c>
      <c r="AM804" s="15">
        <f t="shared" si="1524"/>
        <v>1.6829043703882212</v>
      </c>
      <c r="AN804" s="15">
        <f t="shared" si="1524"/>
        <v>2.2569853978016123</v>
      </c>
      <c r="AO804" s="15">
        <f t="shared" si="1524"/>
        <v>1.0955584641853675</v>
      </c>
      <c r="AR804" s="15" t="s">
        <v>478</v>
      </c>
      <c r="AS804" s="15">
        <f t="shared" ref="AS804:AS812" si="1525">AJ807</f>
        <v>97.146370225563118</v>
      </c>
      <c r="AT804" s="15">
        <v>99.495639699624732</v>
      </c>
    </row>
    <row r="805" spans="32:46" x14ac:dyDescent="0.45">
      <c r="AG805" s="90" t="str">
        <f t="shared" ref="AG805:AO805" si="1526">AG9</f>
        <v>GAPDH</v>
      </c>
      <c r="AH805" s="83">
        <f t="shared" si="1526"/>
        <v>100</v>
      </c>
      <c r="AI805" s="15">
        <f t="shared" si="1526"/>
        <v>98.746595056366317</v>
      </c>
      <c r="AJ805" s="15">
        <f t="shared" si="1526"/>
        <v>102.52430627735851</v>
      </c>
      <c r="AK805" s="15">
        <f t="shared" si="1526"/>
        <v>98.556922931716841</v>
      </c>
      <c r="AL805" s="15">
        <f t="shared" si="1526"/>
        <v>0</v>
      </c>
      <c r="AM805" s="15">
        <f t="shared" si="1526"/>
        <v>3.1203726977223702</v>
      </c>
      <c r="AN805" s="15">
        <f t="shared" si="1526"/>
        <v>3.0870772843483247</v>
      </c>
      <c r="AO805" s="15">
        <f t="shared" si="1526"/>
        <v>3.320794284906198</v>
      </c>
      <c r="AR805" s="15" t="s">
        <v>479</v>
      </c>
      <c r="AS805" s="15">
        <f t="shared" si="1525"/>
        <v>108.49489542128204</v>
      </c>
      <c r="AT805" s="15">
        <v>100.38468866973629</v>
      </c>
    </row>
    <row r="806" spans="32:46" x14ac:dyDescent="0.45">
      <c r="AG806" s="90" t="str">
        <f t="shared" ref="AG806:AO806" si="1527">AG206</f>
        <v>FASL</v>
      </c>
      <c r="AH806" s="83">
        <f t="shared" si="1527"/>
        <v>100</v>
      </c>
      <c r="AI806" s="15">
        <f t="shared" si="1527"/>
        <v>97.567877193775729</v>
      </c>
      <c r="AJ806" s="15">
        <f t="shared" si="1527"/>
        <v>100.28489659023016</v>
      </c>
      <c r="AK806" s="15">
        <f t="shared" si="1527"/>
        <v>101.47568750229439</v>
      </c>
      <c r="AL806" s="15">
        <f t="shared" si="1527"/>
        <v>0</v>
      </c>
      <c r="AM806" s="15">
        <f t="shared" si="1527"/>
        <v>3.6944836337244134</v>
      </c>
      <c r="AN806" s="15">
        <f t="shared" si="1527"/>
        <v>2.9105215800693225</v>
      </c>
      <c r="AO806" s="15">
        <f t="shared" si="1527"/>
        <v>3.6689706710209968</v>
      </c>
      <c r="AR806" s="15" t="s">
        <v>480</v>
      </c>
      <c r="AS806" s="15">
        <f t="shared" si="1525"/>
        <v>97.141802920000202</v>
      </c>
      <c r="AT806" s="15">
        <v>100.5548358087697</v>
      </c>
    </row>
    <row r="807" spans="32:46" x14ac:dyDescent="0.45">
      <c r="AG807" s="90" t="str">
        <f t="shared" ref="AG807:AO807" si="1528">AG207</f>
        <v>FAS</v>
      </c>
      <c r="AH807" s="83">
        <f t="shared" si="1528"/>
        <v>100</v>
      </c>
      <c r="AI807" s="15">
        <f t="shared" si="1528"/>
        <v>107.58825077857665</v>
      </c>
      <c r="AJ807" s="15">
        <f t="shared" si="1528"/>
        <v>97.146370225563118</v>
      </c>
      <c r="AK807" s="15">
        <f t="shared" si="1528"/>
        <v>98.656476096586672</v>
      </c>
      <c r="AL807" s="15">
        <f t="shared" si="1528"/>
        <v>0</v>
      </c>
      <c r="AM807" s="15">
        <f t="shared" si="1528"/>
        <v>3.3822701982330594</v>
      </c>
      <c r="AN807" s="15">
        <f t="shared" si="1528"/>
        <v>2.1026770611993175</v>
      </c>
      <c r="AO807" s="15">
        <f t="shared" si="1528"/>
        <v>3.8360861724677857</v>
      </c>
      <c r="AR807" s="15" t="s">
        <v>476</v>
      </c>
      <c r="AS807" s="15">
        <f t="shared" si="1525"/>
        <v>98.45931663773527</v>
      </c>
      <c r="AT807" s="15">
        <v>105.11199767449398</v>
      </c>
    </row>
    <row r="808" spans="32:46" x14ac:dyDescent="0.45">
      <c r="AG808" s="90" t="str">
        <f t="shared" ref="AG808:AO808" si="1529">AG208</f>
        <v>FADD</v>
      </c>
      <c r="AH808" s="83">
        <f t="shared" si="1529"/>
        <v>100</v>
      </c>
      <c r="AI808" s="15">
        <f t="shared" si="1529"/>
        <v>106.01279659712985</v>
      </c>
      <c r="AJ808" s="15">
        <f t="shared" si="1529"/>
        <v>108.49489542128204</v>
      </c>
      <c r="AK808" s="15">
        <f t="shared" si="1529"/>
        <v>104.17760534105599</v>
      </c>
      <c r="AL808" s="15">
        <f t="shared" si="1529"/>
        <v>0</v>
      </c>
      <c r="AM808" s="15">
        <f t="shared" si="1529"/>
        <v>2.1402937713423533</v>
      </c>
      <c r="AN808" s="15">
        <f t="shared" si="1529"/>
        <v>1.8382229882988637</v>
      </c>
      <c r="AO808" s="15">
        <f t="shared" si="1529"/>
        <v>2.9409841959086074</v>
      </c>
      <c r="AR808" s="15" t="s">
        <v>481</v>
      </c>
      <c r="AS808" s="15">
        <f t="shared" si="1525"/>
        <v>98.398375537045339</v>
      </c>
      <c r="AT808" s="15">
        <v>100.50447366854907</v>
      </c>
    </row>
    <row r="809" spans="32:46" x14ac:dyDescent="0.45">
      <c r="AG809" s="90" t="str">
        <f t="shared" ref="AG809:AO809" si="1530">AG209</f>
        <v>FLIP</v>
      </c>
      <c r="AH809" s="83">
        <f t="shared" si="1530"/>
        <v>100</v>
      </c>
      <c r="AI809" s="15">
        <f t="shared" si="1530"/>
        <v>98.715974982656817</v>
      </c>
      <c r="AJ809" s="15">
        <f t="shared" si="1530"/>
        <v>97.141802920000202</v>
      </c>
      <c r="AK809" s="15">
        <f t="shared" si="1530"/>
        <v>100.13280571072822</v>
      </c>
      <c r="AL809" s="15">
        <f t="shared" si="1530"/>
        <v>0</v>
      </c>
      <c r="AM809" s="15">
        <f t="shared" si="1530"/>
        <v>3.2369687595546406</v>
      </c>
      <c r="AN809" s="15">
        <f t="shared" si="1530"/>
        <v>4.3317263786493694</v>
      </c>
      <c r="AO809" s="15">
        <f t="shared" si="1530"/>
        <v>3.5017731024870464</v>
      </c>
      <c r="AR809" s="15" t="s">
        <v>474</v>
      </c>
      <c r="AS809" s="15">
        <f t="shared" si="1525"/>
        <v>94.986947107758198</v>
      </c>
      <c r="AT809" s="15">
        <v>108.16827572149469</v>
      </c>
    </row>
    <row r="810" spans="32:46" x14ac:dyDescent="0.45">
      <c r="AG810" s="90" t="str">
        <f t="shared" ref="AG810:AO810" si="1531">AG198</f>
        <v>BID</v>
      </c>
      <c r="AH810" s="83">
        <f t="shared" si="1531"/>
        <v>100</v>
      </c>
      <c r="AI810" s="15">
        <f t="shared" si="1531"/>
        <v>102.06148466002854</v>
      </c>
      <c r="AJ810" s="15">
        <f t="shared" si="1531"/>
        <v>98.45931663773527</v>
      </c>
      <c r="AK810" s="15">
        <f t="shared" si="1531"/>
        <v>101.87678930219759</v>
      </c>
      <c r="AL810" s="15">
        <f t="shared" si="1531"/>
        <v>0</v>
      </c>
      <c r="AM810" s="15">
        <f t="shared" si="1531"/>
        <v>3.454803375305616</v>
      </c>
      <c r="AN810" s="15">
        <f t="shared" si="1531"/>
        <v>5.2076549740318328</v>
      </c>
      <c r="AO810" s="15">
        <f t="shared" si="1531"/>
        <v>1.7928513944349529</v>
      </c>
      <c r="AR810" s="15" t="s">
        <v>475</v>
      </c>
      <c r="AS810" s="15">
        <f t="shared" si="1525"/>
        <v>100.57503924210991</v>
      </c>
      <c r="AT810" s="15">
        <v>99.01688529077434</v>
      </c>
    </row>
    <row r="811" spans="32:46" x14ac:dyDescent="0.45">
      <c r="AG811" s="90" t="str">
        <f t="shared" ref="AG811:AO811" si="1532">AG210</f>
        <v>caspase 8</v>
      </c>
      <c r="AH811" s="83">
        <f t="shared" si="1532"/>
        <v>100</v>
      </c>
      <c r="AI811" s="15">
        <f t="shared" si="1532"/>
        <v>96.981863599319169</v>
      </c>
      <c r="AJ811" s="15">
        <f t="shared" si="1532"/>
        <v>98.398375537045339</v>
      </c>
      <c r="AK811" s="15">
        <f t="shared" si="1532"/>
        <v>95.597979783565663</v>
      </c>
      <c r="AL811" s="15">
        <f t="shared" si="1532"/>
        <v>0</v>
      </c>
      <c r="AM811" s="15">
        <f t="shared" si="1532"/>
        <v>0.33282819251388834</v>
      </c>
      <c r="AN811" s="15">
        <f t="shared" si="1532"/>
        <v>1.2933126653566447</v>
      </c>
      <c r="AO811" s="15">
        <f t="shared" si="1532"/>
        <v>1.0465069476047386</v>
      </c>
      <c r="AR811" s="15" t="s">
        <v>482</v>
      </c>
      <c r="AS811" s="15">
        <f t="shared" si="1525"/>
        <v>97.204176326070396</v>
      </c>
      <c r="AT811" s="15">
        <v>103.09067805483711</v>
      </c>
    </row>
    <row r="812" spans="32:46" x14ac:dyDescent="0.45">
      <c r="AG812" s="90" t="str">
        <f t="shared" ref="AG812:AO812" si="1533">AG211</f>
        <v>caspase 3</v>
      </c>
      <c r="AH812" s="83">
        <f t="shared" si="1533"/>
        <v>100</v>
      </c>
      <c r="AI812" s="15">
        <f t="shared" si="1533"/>
        <v>91.133300123211797</v>
      </c>
      <c r="AJ812" s="15">
        <f t="shared" si="1533"/>
        <v>94.986947107758198</v>
      </c>
      <c r="AK812" s="15">
        <f t="shared" si="1533"/>
        <v>96.412928668204941</v>
      </c>
      <c r="AL812" s="15">
        <f t="shared" si="1533"/>
        <v>0</v>
      </c>
      <c r="AM812" s="15">
        <f t="shared" si="1533"/>
        <v>2.3415283095642905</v>
      </c>
      <c r="AN812" s="15">
        <f t="shared" si="1533"/>
        <v>2.0451847437921189</v>
      </c>
      <c r="AO812" s="15">
        <f t="shared" si="1533"/>
        <v>4.5188926080005007</v>
      </c>
      <c r="AR812" s="15" t="s">
        <v>483</v>
      </c>
      <c r="AS812" s="15">
        <f t="shared" si="1525"/>
        <v>90.622020320744269</v>
      </c>
      <c r="AT812" s="15">
        <v>98.85849696059266</v>
      </c>
    </row>
    <row r="813" spans="32:46" x14ac:dyDescent="0.45">
      <c r="AG813" s="90" t="str">
        <f t="shared" ref="AG813:AO813" si="1534">AG212</f>
        <v>c-caspase 3</v>
      </c>
      <c r="AH813" s="83">
        <f t="shared" si="1534"/>
        <v>100</v>
      </c>
      <c r="AI813" s="15">
        <f t="shared" si="1534"/>
        <v>105.82304876207591</v>
      </c>
      <c r="AJ813" s="15">
        <f t="shared" si="1534"/>
        <v>100.57503924210991</v>
      </c>
      <c r="AK813" s="15">
        <f t="shared" si="1534"/>
        <v>98.063112625797359</v>
      </c>
      <c r="AL813" s="15">
        <f t="shared" si="1534"/>
        <v>0</v>
      </c>
      <c r="AM813" s="15">
        <f t="shared" si="1534"/>
        <v>3.3471065125762927</v>
      </c>
      <c r="AN813" s="15">
        <f t="shared" si="1534"/>
        <v>4.1474575608288937</v>
      </c>
      <c r="AO813" s="15">
        <f t="shared" si="1534"/>
        <v>1.7349339196270595</v>
      </c>
    </row>
    <row r="814" spans="32:46" x14ac:dyDescent="0.45">
      <c r="AG814" s="90" t="str">
        <f t="shared" ref="AG814:AO814" si="1535">AG201</f>
        <v>PARP</v>
      </c>
      <c r="AH814" s="83">
        <f t="shared" si="1535"/>
        <v>100</v>
      </c>
      <c r="AI814" s="15">
        <f t="shared" si="1535"/>
        <v>106.43273827044214</v>
      </c>
      <c r="AJ814" s="15">
        <f t="shared" si="1535"/>
        <v>97.204176326070396</v>
      </c>
      <c r="AK814" s="15">
        <f t="shared" si="1535"/>
        <v>91.561423536643886</v>
      </c>
      <c r="AL814" s="15">
        <f t="shared" si="1535"/>
        <v>0</v>
      </c>
      <c r="AM814" s="15">
        <f t="shared" si="1535"/>
        <v>3.3988199975227475</v>
      </c>
      <c r="AN814" s="15">
        <f t="shared" si="1535"/>
        <v>2.7789387926889448</v>
      </c>
      <c r="AO814" s="15">
        <f t="shared" si="1535"/>
        <v>3.2665700698163347</v>
      </c>
    </row>
    <row r="815" spans="32:46" x14ac:dyDescent="0.45">
      <c r="AG815" s="90" t="str">
        <f t="shared" ref="AG815:AO815" si="1536">AG202</f>
        <v>c-PARP</v>
      </c>
      <c r="AH815" s="83">
        <f t="shared" si="1536"/>
        <v>100</v>
      </c>
      <c r="AI815" s="15">
        <f t="shared" si="1536"/>
        <v>98.202596978546495</v>
      </c>
      <c r="AJ815" s="15">
        <f t="shared" si="1536"/>
        <v>90.622020320744269</v>
      </c>
      <c r="AK815" s="15">
        <f t="shared" si="1536"/>
        <v>91.430540076885407</v>
      </c>
      <c r="AL815" s="15">
        <f t="shared" si="1536"/>
        <v>0</v>
      </c>
      <c r="AM815" s="15">
        <f t="shared" si="1536"/>
        <v>3.1573185914377664</v>
      </c>
      <c r="AN815" s="15">
        <f t="shared" si="1536"/>
        <v>2.0054998165609295</v>
      </c>
      <c r="AO815" s="15">
        <f t="shared" si="1536"/>
        <v>3.236674213120704</v>
      </c>
    </row>
    <row r="817" spans="32:46" x14ac:dyDescent="0.45">
      <c r="AG817" s="1"/>
      <c r="AI817" s="15"/>
      <c r="AJ817" s="15"/>
      <c r="AK817" s="15"/>
      <c r="AL817" s="15"/>
      <c r="AM817" s="15"/>
      <c r="AN817" s="15"/>
      <c r="AO817" s="15"/>
    </row>
    <row r="818" spans="32:46" x14ac:dyDescent="0.45">
      <c r="AG818" s="1"/>
      <c r="AI818" s="15"/>
      <c r="AJ818" s="15"/>
      <c r="AK818" s="15"/>
      <c r="AL818" s="15"/>
      <c r="AM818" s="15"/>
      <c r="AN818" s="15"/>
      <c r="AO818" s="15"/>
    </row>
    <row r="819" spans="32:46" x14ac:dyDescent="0.45">
      <c r="AG819" s="1"/>
      <c r="AI819" s="15"/>
      <c r="AJ819" s="15"/>
      <c r="AK819" s="15"/>
      <c r="AL819" s="15"/>
      <c r="AM819" s="15"/>
      <c r="AN819" s="15"/>
      <c r="AO819" s="15"/>
    </row>
    <row r="820" spans="32:46" x14ac:dyDescent="0.45">
      <c r="AG820" s="1"/>
      <c r="AI820" s="15"/>
      <c r="AJ820" s="15"/>
      <c r="AK820" s="15"/>
      <c r="AL820" s="15"/>
      <c r="AM820" s="15"/>
      <c r="AN820" s="15"/>
      <c r="AO820" s="15"/>
    </row>
    <row r="821" spans="32:46" x14ac:dyDescent="0.45">
      <c r="AG821" s="1"/>
      <c r="AI821" s="15"/>
      <c r="AJ821" s="15"/>
      <c r="AK821" s="15"/>
      <c r="AL821" s="15"/>
      <c r="AM821" s="15"/>
      <c r="AN821" s="15"/>
      <c r="AO821" s="15"/>
    </row>
    <row r="822" spans="32:46" x14ac:dyDescent="0.45">
      <c r="AG822" s="1"/>
      <c r="AI822" s="15"/>
      <c r="AJ822" s="15"/>
      <c r="AK822" s="15"/>
      <c r="AL822" s="15"/>
      <c r="AM822" s="15"/>
      <c r="AN822" s="15"/>
      <c r="AO822" s="15"/>
    </row>
    <row r="823" spans="32:46" x14ac:dyDescent="0.45">
      <c r="AG823" s="1"/>
      <c r="AI823" s="15"/>
      <c r="AJ823" s="15"/>
      <c r="AK823" s="15"/>
      <c r="AL823" s="15"/>
      <c r="AM823" s="15"/>
      <c r="AN823" s="15"/>
      <c r="AO823" s="15"/>
    </row>
    <row r="824" spans="32:46" x14ac:dyDescent="0.45">
      <c r="AG824" s="1"/>
      <c r="AI824" s="15"/>
      <c r="AJ824" s="15"/>
      <c r="AK824" s="15"/>
      <c r="AL824" s="15"/>
      <c r="AM824" s="15"/>
      <c r="AN824" s="15"/>
      <c r="AO824" s="15"/>
    </row>
    <row r="825" spans="32:46" x14ac:dyDescent="0.45">
      <c r="AG825" s="1"/>
      <c r="AI825" s="15"/>
      <c r="AJ825" s="15"/>
      <c r="AK825" s="15"/>
      <c r="AL825" s="15"/>
      <c r="AM825" s="15"/>
      <c r="AN825" s="15"/>
      <c r="AO825" s="15"/>
    </row>
    <row r="826" spans="32:46" x14ac:dyDescent="0.45">
      <c r="AG826" s="1"/>
      <c r="AI826" s="15"/>
      <c r="AJ826" s="15"/>
      <c r="AK826" s="15"/>
      <c r="AL826" s="15"/>
      <c r="AM826" s="15"/>
      <c r="AN826" s="15"/>
      <c r="AO826" s="15"/>
    </row>
    <row r="827" spans="32:46" x14ac:dyDescent="0.45">
      <c r="AG827" s="1"/>
      <c r="AI827" s="15"/>
      <c r="AJ827" s="15"/>
      <c r="AK827" s="15"/>
      <c r="AL827" s="15"/>
      <c r="AM827" s="15"/>
      <c r="AN827" s="15"/>
      <c r="AO827" s="15"/>
    </row>
    <row r="829" spans="32:46" x14ac:dyDescent="0.45">
      <c r="AF829" s="106" t="s">
        <v>514</v>
      </c>
    </row>
    <row r="830" spans="32:46" x14ac:dyDescent="0.45">
      <c r="AF830" s="106">
        <f>AVERAGE(AM832:AO850)</f>
        <v>3.0518270217009826</v>
      </c>
    </row>
    <row r="831" spans="32:46" x14ac:dyDescent="0.45">
      <c r="AG831" s="97" t="s">
        <v>273</v>
      </c>
    </row>
    <row r="832" spans="32:46" x14ac:dyDescent="0.45">
      <c r="AG832" s="90" t="str">
        <f t="shared" ref="AG832:AO832" si="1537">AG7</f>
        <v>β-actin</v>
      </c>
      <c r="AH832" s="83">
        <f t="shared" si="1537"/>
        <v>100</v>
      </c>
      <c r="AI832" s="15">
        <f t="shared" si="1537"/>
        <v>103.39546973514371</v>
      </c>
      <c r="AJ832" s="15">
        <f t="shared" si="1537"/>
        <v>102.98054833688602</v>
      </c>
      <c r="AK832" s="15">
        <f t="shared" si="1537"/>
        <v>103.44046960224046</v>
      </c>
      <c r="AL832" s="15">
        <f t="shared" si="1537"/>
        <v>0</v>
      </c>
      <c r="AM832" s="15">
        <f t="shared" si="1537"/>
        <v>1.7</v>
      </c>
      <c r="AN832" s="15">
        <f t="shared" si="1537"/>
        <v>2.512680229517644</v>
      </c>
      <c r="AO832" s="15">
        <f t="shared" si="1537"/>
        <v>2.6919586647149574</v>
      </c>
      <c r="AR832" s="15" t="s">
        <v>484</v>
      </c>
      <c r="AS832" s="15">
        <f>AJ835</f>
        <v>104.1759955383985</v>
      </c>
      <c r="AT832" s="15">
        <v>96.78808413133504</v>
      </c>
    </row>
    <row r="833" spans="33:46" x14ac:dyDescent="0.45">
      <c r="AG833" s="90" t="str">
        <f t="shared" ref="AG833:AO833" si="1538">AG8</f>
        <v>α-tubulin</v>
      </c>
      <c r="AH833" s="83">
        <f t="shared" si="1538"/>
        <v>100</v>
      </c>
      <c r="AI833" s="15">
        <f t="shared" si="1538"/>
        <v>96.81667684164853</v>
      </c>
      <c r="AJ833" s="15">
        <f t="shared" si="1538"/>
        <v>97.091318133569928</v>
      </c>
      <c r="AK833" s="15">
        <f t="shared" si="1538"/>
        <v>98.198153146361747</v>
      </c>
      <c r="AL833" s="15">
        <f t="shared" si="1538"/>
        <v>0</v>
      </c>
      <c r="AM833" s="15">
        <f t="shared" si="1538"/>
        <v>1.6829043703882212</v>
      </c>
      <c r="AN833" s="15">
        <f t="shared" si="1538"/>
        <v>2.2569853978016123</v>
      </c>
      <c r="AO833" s="15">
        <f t="shared" si="1538"/>
        <v>1.0955584641853675</v>
      </c>
      <c r="AR833" s="15" t="s">
        <v>485</v>
      </c>
      <c r="AS833" s="15">
        <f t="shared" ref="AS833:AS840" si="1539">AJ836</f>
        <v>91.809989628307193</v>
      </c>
      <c r="AT833" s="15">
        <v>102.46686439507818</v>
      </c>
    </row>
    <row r="834" spans="33:46" x14ac:dyDescent="0.45">
      <c r="AG834" s="90" t="str">
        <f t="shared" ref="AG834:AO834" si="1540">AG9</f>
        <v>GAPDH</v>
      </c>
      <c r="AH834" s="83">
        <f t="shared" si="1540"/>
        <v>100</v>
      </c>
      <c r="AI834" s="15">
        <f t="shared" si="1540"/>
        <v>98.746595056366317</v>
      </c>
      <c r="AJ834" s="15">
        <f t="shared" si="1540"/>
        <v>102.52430627735851</v>
      </c>
      <c r="AK834" s="15">
        <f t="shared" si="1540"/>
        <v>98.556922931716841</v>
      </c>
      <c r="AL834" s="15">
        <f t="shared" si="1540"/>
        <v>0</v>
      </c>
      <c r="AM834" s="15">
        <f t="shared" si="1540"/>
        <v>3.1203726977223702</v>
      </c>
      <c r="AN834" s="15">
        <f t="shared" si="1540"/>
        <v>3.0870772843483247</v>
      </c>
      <c r="AO834" s="15">
        <f t="shared" si="1540"/>
        <v>3.320794284906198</v>
      </c>
      <c r="AR834" s="15" t="s">
        <v>486</v>
      </c>
      <c r="AS834" s="15">
        <f t="shared" si="1539"/>
        <v>98.882232801915563</v>
      </c>
      <c r="AT834" s="15">
        <v>109.16675707842126</v>
      </c>
    </row>
    <row r="835" spans="33:46" x14ac:dyDescent="0.45">
      <c r="AG835" s="90" t="str">
        <f t="shared" ref="AG835:AO835" si="1541">AG341</f>
        <v>HIF</v>
      </c>
      <c r="AH835" s="83">
        <f t="shared" si="1541"/>
        <v>100</v>
      </c>
      <c r="AI835" s="15">
        <f t="shared" si="1541"/>
        <v>102.87723519841592</v>
      </c>
      <c r="AJ835" s="15">
        <f t="shared" si="1541"/>
        <v>104.1759955383985</v>
      </c>
      <c r="AK835" s="15">
        <f t="shared" si="1541"/>
        <v>100.39132921818452</v>
      </c>
      <c r="AL835" s="15">
        <f t="shared" si="1541"/>
        <v>0</v>
      </c>
      <c r="AM835" s="15">
        <f t="shared" si="1541"/>
        <v>1.5445406150427941</v>
      </c>
      <c r="AN835" s="15">
        <f t="shared" si="1541"/>
        <v>1.7316792193383268</v>
      </c>
      <c r="AO835" s="15">
        <f t="shared" si="1541"/>
        <v>1.0461284262528072</v>
      </c>
      <c r="AR835" s="15" t="s">
        <v>487</v>
      </c>
      <c r="AS835" s="15">
        <f t="shared" si="1539"/>
        <v>101.93256162711857</v>
      </c>
      <c r="AT835" s="15">
        <v>106.2732190225865</v>
      </c>
    </row>
    <row r="836" spans="33:46" x14ac:dyDescent="0.45">
      <c r="AG836" s="90" t="str">
        <f t="shared" ref="AG836:AO836" si="1542">AG338</f>
        <v>angiogenin</v>
      </c>
      <c r="AH836" s="83">
        <f t="shared" si="1542"/>
        <v>100</v>
      </c>
      <c r="AI836" s="15">
        <f t="shared" si="1542"/>
        <v>92.965506943126371</v>
      </c>
      <c r="AJ836" s="15">
        <f t="shared" si="1542"/>
        <v>91.809989628307193</v>
      </c>
      <c r="AK836" s="15">
        <f t="shared" si="1542"/>
        <v>93.683277171793378</v>
      </c>
      <c r="AL836" s="15">
        <f t="shared" si="1542"/>
        <v>0</v>
      </c>
      <c r="AM836" s="15">
        <f t="shared" si="1542"/>
        <v>2.0550477249299242</v>
      </c>
      <c r="AN836" s="15">
        <f t="shared" si="1542"/>
        <v>2.3714323756587588</v>
      </c>
      <c r="AO836" s="15">
        <f t="shared" si="1542"/>
        <v>2.9829738187459407</v>
      </c>
      <c r="AR836" s="15" t="s">
        <v>488</v>
      </c>
      <c r="AS836" s="15">
        <f t="shared" si="1539"/>
        <v>96.615266848707876</v>
      </c>
      <c r="AT836" s="15">
        <v>100.52497623550803</v>
      </c>
    </row>
    <row r="837" spans="33:46" x14ac:dyDescent="0.45">
      <c r="AG837" s="90" t="str">
        <f t="shared" ref="AG837:AO837" si="1543">AG347</f>
        <v>VEGF-A</v>
      </c>
      <c r="AH837" s="83">
        <f t="shared" si="1543"/>
        <v>100</v>
      </c>
      <c r="AI837" s="15">
        <f t="shared" si="1543"/>
        <v>95.844688347817069</v>
      </c>
      <c r="AJ837" s="15">
        <f t="shared" si="1543"/>
        <v>98.882232801915563</v>
      </c>
      <c r="AK837" s="15">
        <f t="shared" si="1543"/>
        <v>102.75991043497332</v>
      </c>
      <c r="AL837" s="15">
        <f t="shared" si="1543"/>
        <v>0</v>
      </c>
      <c r="AM837" s="15">
        <f t="shared" si="1543"/>
        <v>4.2374945696372501</v>
      </c>
      <c r="AN837" s="15">
        <f t="shared" si="1543"/>
        <v>3.4138988397739851</v>
      </c>
      <c r="AO837" s="15">
        <f t="shared" si="1543"/>
        <v>4.1355028071245119</v>
      </c>
      <c r="AR837" s="15" t="s">
        <v>489</v>
      </c>
      <c r="AS837" s="15">
        <f t="shared" si="1539"/>
        <v>105.49796743226949</v>
      </c>
      <c r="AT837" s="15">
        <v>106.79212768126428</v>
      </c>
    </row>
    <row r="838" spans="33:46" x14ac:dyDescent="0.45">
      <c r="AG838" s="90" t="str">
        <f t="shared" ref="AG838:AO838" si="1544">AG350</f>
        <v>VEGF-C</v>
      </c>
      <c r="AH838" s="83">
        <f t="shared" si="1544"/>
        <v>100</v>
      </c>
      <c r="AI838" s="15">
        <f t="shared" si="1544"/>
        <v>100.39770094711162</v>
      </c>
      <c r="AJ838" s="15">
        <f t="shared" si="1544"/>
        <v>101.93256162711857</v>
      </c>
      <c r="AK838" s="15">
        <f t="shared" si="1544"/>
        <v>99.07506909754234</v>
      </c>
      <c r="AL838" s="15">
        <f t="shared" si="1544"/>
        <v>0</v>
      </c>
      <c r="AM838" s="15">
        <f t="shared" si="1544"/>
        <v>1.2587821984969874</v>
      </c>
      <c r="AN838" s="15">
        <f t="shared" si="1544"/>
        <v>2.8969426249519126</v>
      </c>
      <c r="AO838" s="15">
        <f t="shared" si="1544"/>
        <v>3.3801784475374079</v>
      </c>
      <c r="AR838" s="15" t="s">
        <v>353</v>
      </c>
      <c r="AS838" s="15">
        <f t="shared" si="1539"/>
        <v>95.306427751729132</v>
      </c>
      <c r="AT838" s="15">
        <v>100.66614348389972</v>
      </c>
    </row>
    <row r="839" spans="33:46" x14ac:dyDescent="0.45">
      <c r="AG839" s="90" t="str">
        <f t="shared" ref="AG839:AO839" si="1545">AG361</f>
        <v>p-VEGFR</v>
      </c>
      <c r="AH839" s="83">
        <f t="shared" si="1545"/>
        <v>100</v>
      </c>
      <c r="AI839" s="15">
        <f t="shared" si="1545"/>
        <v>99.844462638454331</v>
      </c>
      <c r="AJ839" s="15">
        <f t="shared" si="1545"/>
        <v>96.615266848707876</v>
      </c>
      <c r="AK839" s="15">
        <f t="shared" si="1545"/>
        <v>96.771535907356792</v>
      </c>
      <c r="AL839" s="15">
        <f t="shared" si="1545"/>
        <v>0</v>
      </c>
      <c r="AM839" s="15">
        <f t="shared" si="1545"/>
        <v>2.9090688592936083</v>
      </c>
      <c r="AN839" s="15">
        <f t="shared" si="1545"/>
        <v>5.5867791668363536</v>
      </c>
      <c r="AO839" s="15">
        <f t="shared" si="1545"/>
        <v>3.6677778144875415</v>
      </c>
      <c r="AR839" s="15" t="s">
        <v>490</v>
      </c>
      <c r="AS839" s="15">
        <f>AJ842</f>
        <v>98.456652052417567</v>
      </c>
      <c r="AT839" s="15">
        <v>105.71020577843129</v>
      </c>
    </row>
    <row r="840" spans="33:46" x14ac:dyDescent="0.45">
      <c r="AG840" s="90" t="str">
        <f t="shared" ref="AG840:AO840" si="1546">AG353</f>
        <v>vWF</v>
      </c>
      <c r="AH840" s="83">
        <f t="shared" si="1546"/>
        <v>100</v>
      </c>
      <c r="AI840" s="15">
        <f t="shared" si="1546"/>
        <v>101.63877031368571</v>
      </c>
      <c r="AJ840" s="15">
        <f t="shared" si="1546"/>
        <v>105.49796743226949</v>
      </c>
      <c r="AK840" s="15">
        <f t="shared" si="1546"/>
        <v>106.60651405902411</v>
      </c>
      <c r="AL840" s="15">
        <f t="shared" si="1546"/>
        <v>0</v>
      </c>
      <c r="AM840" s="15">
        <f t="shared" si="1546"/>
        <v>2.890821737641053</v>
      </c>
      <c r="AN840" s="15">
        <f t="shared" si="1546"/>
        <v>2.2699462846534915</v>
      </c>
      <c r="AO840" s="15">
        <f t="shared" si="1546"/>
        <v>2.0996266614988301</v>
      </c>
      <c r="AR840" s="15" t="s">
        <v>440</v>
      </c>
      <c r="AS840" s="15">
        <f t="shared" si="1539"/>
        <v>104.12774701524006</v>
      </c>
      <c r="AT840" s="15">
        <v>98.85070310161656</v>
      </c>
    </row>
    <row r="841" spans="33:46" x14ac:dyDescent="0.45">
      <c r="AG841" s="90" t="str">
        <f t="shared" ref="AG841:AO841" si="1547">AG344</f>
        <v>ET-1</v>
      </c>
      <c r="AH841" s="83">
        <f t="shared" si="1547"/>
        <v>100</v>
      </c>
      <c r="AI841" s="15">
        <f t="shared" si="1547"/>
        <v>100.93987364211794</v>
      </c>
      <c r="AJ841" s="15">
        <f t="shared" si="1547"/>
        <v>95.306427751729132</v>
      </c>
      <c r="AK841" s="15">
        <f t="shared" si="1547"/>
        <v>95.743047752959242</v>
      </c>
      <c r="AL841" s="15">
        <f t="shared" si="1547"/>
        <v>0</v>
      </c>
      <c r="AM841" s="15">
        <f t="shared" si="1547"/>
        <v>3.8805158749285158</v>
      </c>
      <c r="AN841" s="15">
        <f t="shared" si="1547"/>
        <v>3.9385571402479913</v>
      </c>
      <c r="AO841" s="15">
        <f t="shared" si="1547"/>
        <v>3.5564477599454825</v>
      </c>
    </row>
    <row r="842" spans="33:46" x14ac:dyDescent="0.45">
      <c r="AG842" s="90" t="str">
        <f t="shared" ref="AG842:AO842" si="1548">AG356</f>
        <v>CMG2</v>
      </c>
      <c r="AH842" s="83">
        <f t="shared" si="1548"/>
        <v>100</v>
      </c>
      <c r="AI842" s="15">
        <f t="shared" si="1548"/>
        <v>102.43966261746556</v>
      </c>
      <c r="AJ842" s="15">
        <f t="shared" si="1548"/>
        <v>98.456652052417567</v>
      </c>
      <c r="AK842" s="15">
        <f t="shared" si="1548"/>
        <v>100.74850645558736</v>
      </c>
      <c r="AL842" s="15">
        <f t="shared" si="1548"/>
        <v>0</v>
      </c>
      <c r="AM842" s="15">
        <f t="shared" si="1548"/>
        <v>2.1817800770648246</v>
      </c>
      <c r="AN842" s="15">
        <f t="shared" si="1548"/>
        <v>1.0990908764800258</v>
      </c>
      <c r="AO842" s="15">
        <f t="shared" si="1548"/>
        <v>1.669509559315012</v>
      </c>
    </row>
    <row r="843" spans="33:46" x14ac:dyDescent="0.45">
      <c r="AG843" s="90" t="str">
        <f t="shared" ref="AG843:AO843" si="1549">AG359</f>
        <v>CD31</v>
      </c>
      <c r="AH843" s="83">
        <f t="shared" si="1549"/>
        <v>100</v>
      </c>
      <c r="AI843" s="15">
        <f t="shared" si="1549"/>
        <v>105.39078278744833</v>
      </c>
      <c r="AJ843" s="15">
        <f t="shared" si="1549"/>
        <v>104.12774701524006</v>
      </c>
      <c r="AK843" s="15">
        <f t="shared" si="1549"/>
        <v>103.08969515281191</v>
      </c>
      <c r="AL843" s="15">
        <f t="shared" si="1549"/>
        <v>0</v>
      </c>
      <c r="AM843" s="15">
        <f t="shared" si="1549"/>
        <v>3.201135010908541</v>
      </c>
      <c r="AN843" s="15">
        <f t="shared" si="1549"/>
        <v>5.5867791668363536</v>
      </c>
      <c r="AO843" s="15">
        <f t="shared" si="1549"/>
        <v>3.7223706212458669</v>
      </c>
    </row>
    <row r="844" spans="33:46" x14ac:dyDescent="0.45">
      <c r="AG844" s="90" t="str">
        <f t="shared" ref="AG844:AO844" si="1550">AG109</f>
        <v>FGF-2</v>
      </c>
      <c r="AH844" s="83">
        <f t="shared" si="1550"/>
        <v>100</v>
      </c>
      <c r="AI844" s="15">
        <f t="shared" si="1550"/>
        <v>98.688182202828557</v>
      </c>
      <c r="AJ844" s="15">
        <f t="shared" si="1550"/>
        <v>100.06217092130242</v>
      </c>
      <c r="AK844" s="15">
        <f t="shared" si="1550"/>
        <v>100.17093019226542</v>
      </c>
      <c r="AL844" s="15">
        <f t="shared" si="1550"/>
        <v>0</v>
      </c>
      <c r="AM844" s="15">
        <f t="shared" si="1550"/>
        <v>1.9191978493203696</v>
      </c>
      <c r="AN844" s="15">
        <f t="shared" si="1550"/>
        <v>1.9661291639089753</v>
      </c>
      <c r="AO844" s="15">
        <f t="shared" si="1550"/>
        <v>7.0792101250717749</v>
      </c>
    </row>
    <row r="845" spans="33:46" x14ac:dyDescent="0.45">
      <c r="AG845" s="90" t="str">
        <f t="shared" ref="AG845:AO845" si="1551">AG367</f>
        <v>FLT-4</v>
      </c>
      <c r="AH845" s="83">
        <f t="shared" si="1551"/>
        <v>100</v>
      </c>
      <c r="AI845" s="15">
        <f t="shared" si="1551"/>
        <v>99.387758081114498</v>
      </c>
      <c r="AJ845" s="15">
        <f t="shared" si="1551"/>
        <v>102.34025733715961</v>
      </c>
      <c r="AK845" s="15">
        <f t="shared" si="1551"/>
        <v>100.46409506003991</v>
      </c>
      <c r="AL845" s="15">
        <f t="shared" si="1551"/>
        <v>0</v>
      </c>
      <c r="AM845" s="15">
        <f t="shared" si="1551"/>
        <v>4.9944640957532691</v>
      </c>
      <c r="AN845" s="15">
        <f t="shared" si="1551"/>
        <v>4.9340091022393739</v>
      </c>
      <c r="AO845" s="15">
        <f t="shared" si="1551"/>
        <v>4.7114421879062203</v>
      </c>
    </row>
    <row r="846" spans="33:46" x14ac:dyDescent="0.45">
      <c r="AG846" s="90" t="str">
        <f>AG370</f>
        <v>LYVE-1</v>
      </c>
      <c r="AH846" s="83">
        <f t="shared" ref="AH846:AO846" si="1552">AH370</f>
        <v>100</v>
      </c>
      <c r="AI846" s="15">
        <f t="shared" si="1552"/>
        <v>99.108943989959101</v>
      </c>
      <c r="AJ846" s="15">
        <f t="shared" si="1552"/>
        <v>96.612354120414324</v>
      </c>
      <c r="AK846" s="15">
        <f t="shared" si="1552"/>
        <v>89.65446880432647</v>
      </c>
      <c r="AL846" s="15">
        <f t="shared" si="1552"/>
        <v>0</v>
      </c>
      <c r="AM846" s="15">
        <f t="shared" si="1552"/>
        <v>2.7392655982848826</v>
      </c>
      <c r="AN846" s="15">
        <f t="shared" si="1552"/>
        <v>2.4835598060494086</v>
      </c>
      <c r="AO846" s="15">
        <f t="shared" si="1552"/>
        <v>2.8656637226074735</v>
      </c>
    </row>
    <row r="847" spans="33:46" x14ac:dyDescent="0.45">
      <c r="AG847" s="90" t="str">
        <f t="shared" ref="AG847:AO847" si="1553">AG373</f>
        <v>MMP-2</v>
      </c>
      <c r="AH847" s="83">
        <f t="shared" si="1553"/>
        <v>100</v>
      </c>
      <c r="AI847" s="15">
        <f t="shared" si="1553"/>
        <v>98.047934353502541</v>
      </c>
      <c r="AJ847" s="15">
        <f t="shared" si="1553"/>
        <v>91.382468540430153</v>
      </c>
      <c r="AK847" s="15">
        <f t="shared" si="1553"/>
        <v>91.349167924719268</v>
      </c>
      <c r="AL847" s="15">
        <f t="shared" si="1553"/>
        <v>0</v>
      </c>
      <c r="AM847" s="15">
        <f t="shared" si="1553"/>
        <v>4.2531726190589465</v>
      </c>
      <c r="AN847" s="15">
        <f t="shared" si="1553"/>
        <v>3.8758206062933716</v>
      </c>
      <c r="AO847" s="15">
        <f t="shared" si="1553"/>
        <v>3.688037760167544</v>
      </c>
    </row>
    <row r="848" spans="33:46" x14ac:dyDescent="0.45">
      <c r="AG848" s="90" t="str">
        <f t="shared" ref="AG848:AO848" si="1554">AG365</f>
        <v>PDGF-A</v>
      </c>
      <c r="AH848" s="83">
        <f t="shared" si="1554"/>
        <v>100</v>
      </c>
      <c r="AI848" s="15">
        <f t="shared" si="1554"/>
        <v>97.56937001911588</v>
      </c>
      <c r="AJ848" s="15">
        <f t="shared" si="1554"/>
        <v>101.74474077948091</v>
      </c>
      <c r="AK848" s="15">
        <f t="shared" si="1554"/>
        <v>101.68294411335337</v>
      </c>
      <c r="AL848" s="15">
        <f t="shared" si="1554"/>
        <v>0</v>
      </c>
      <c r="AM848" s="15">
        <f t="shared" si="1554"/>
        <v>2.1849201371138851</v>
      </c>
      <c r="AN848" s="15">
        <f t="shared" si="1554"/>
        <v>5.2581507089565704</v>
      </c>
      <c r="AO848" s="15">
        <f t="shared" si="1554"/>
        <v>2.5010660416942985</v>
      </c>
    </row>
    <row r="849" spans="33:41" x14ac:dyDescent="0.45">
      <c r="AG849" s="112" t="str">
        <f t="shared" ref="AG849:AO849" si="1555">AG360</f>
        <v>VEGFR2</v>
      </c>
      <c r="AH849" s="113">
        <f t="shared" si="1555"/>
        <v>100</v>
      </c>
      <c r="AI849" s="114">
        <f t="shared" si="1555"/>
        <v>99.660367179830388</v>
      </c>
      <c r="AJ849" s="114">
        <f t="shared" si="1555"/>
        <v>104.28596470370898</v>
      </c>
      <c r="AK849" s="114">
        <f t="shared" si="1555"/>
        <v>101.10085888788807</v>
      </c>
      <c r="AL849" s="114">
        <f t="shared" si="1555"/>
        <v>0</v>
      </c>
      <c r="AM849" s="114">
        <f t="shared" si="1555"/>
        <v>1.9563526501958504</v>
      </c>
      <c r="AN849" s="114">
        <f t="shared" si="1555"/>
        <v>5.7827510413578187</v>
      </c>
      <c r="AO849" s="114">
        <f t="shared" si="1555"/>
        <v>1.4538861879522975</v>
      </c>
    </row>
    <row r="850" spans="33:41" x14ac:dyDescent="0.45">
      <c r="AG850" s="90" t="str">
        <f>AG257</f>
        <v>leptin</v>
      </c>
      <c r="AH850" s="83">
        <f t="shared" ref="AH850:AO850" si="1556">AH257</f>
        <v>100</v>
      </c>
      <c r="AI850" s="15">
        <f t="shared" si="1556"/>
        <v>103.37538102496428</v>
      </c>
      <c r="AJ850" s="15">
        <f t="shared" si="1556"/>
        <v>101.53456932036671</v>
      </c>
      <c r="AK850" s="15">
        <f t="shared" si="1556"/>
        <v>104.39925004263534</v>
      </c>
      <c r="AL850" s="15">
        <f t="shared" si="1556"/>
        <v>0</v>
      </c>
      <c r="AM850" s="15">
        <f t="shared" si="1556"/>
        <v>2.6310219894427846</v>
      </c>
      <c r="AN850" s="15">
        <f t="shared" si="1556"/>
        <v>2.2581941620963351</v>
      </c>
      <c r="AO850" s="15">
        <f t="shared" si="1556"/>
        <v>3.634685009025814</v>
      </c>
    </row>
    <row r="852" spans="33:41" x14ac:dyDescent="0.45">
      <c r="AG852" s="1"/>
      <c r="AI852" s="15"/>
      <c r="AJ852" s="15"/>
      <c r="AK852" s="15"/>
      <c r="AL852" s="15"/>
      <c r="AM852" s="15"/>
      <c r="AN852" s="15"/>
      <c r="AO852" s="15"/>
    </row>
    <row r="853" spans="33:41" x14ac:dyDescent="0.45">
      <c r="AG853" s="1"/>
      <c r="AI853" s="15"/>
      <c r="AJ853" s="15"/>
      <c r="AK853" s="15"/>
      <c r="AL853" s="15"/>
      <c r="AM853" s="15"/>
      <c r="AN853" s="15"/>
      <c r="AO853" s="15"/>
    </row>
    <row r="854" spans="33:41" x14ac:dyDescent="0.45">
      <c r="AG854" s="1"/>
      <c r="AI854" s="15"/>
      <c r="AJ854" s="15"/>
      <c r="AK854" s="15"/>
      <c r="AL854" s="15"/>
      <c r="AM854" s="15"/>
      <c r="AN854" s="15"/>
      <c r="AO854" s="15"/>
    </row>
    <row r="855" spans="33:41" x14ac:dyDescent="0.45">
      <c r="AG855" s="1"/>
      <c r="AI855" s="15"/>
      <c r="AJ855" s="15"/>
      <c r="AK855" s="15"/>
      <c r="AL855" s="15"/>
      <c r="AM855" s="15"/>
      <c r="AN855" s="15"/>
      <c r="AO855" s="15"/>
    </row>
    <row r="856" spans="33:41" x14ac:dyDescent="0.45">
      <c r="AG856" s="1"/>
      <c r="AI856" s="15"/>
      <c r="AJ856" s="15"/>
      <c r="AK856" s="15"/>
      <c r="AL856" s="15"/>
      <c r="AM856" s="15"/>
      <c r="AN856" s="15"/>
      <c r="AO856" s="15"/>
    </row>
    <row r="857" spans="33:41" x14ac:dyDescent="0.45">
      <c r="AG857" s="1"/>
      <c r="AI857" s="15"/>
      <c r="AJ857" s="15"/>
      <c r="AK857" s="15"/>
      <c r="AL857" s="15"/>
      <c r="AM857" s="15"/>
      <c r="AN857" s="15"/>
      <c r="AO857" s="15"/>
    </row>
    <row r="858" spans="33:41" x14ac:dyDescent="0.45">
      <c r="AG858" s="1"/>
      <c r="AI858" s="15"/>
      <c r="AJ858" s="15"/>
      <c r="AK858" s="15"/>
      <c r="AL858" s="15"/>
      <c r="AM858" s="15"/>
      <c r="AN858" s="15"/>
      <c r="AO858" s="15"/>
    </row>
    <row r="859" spans="33:41" x14ac:dyDescent="0.45">
      <c r="AG859" s="1"/>
      <c r="AI859" s="15"/>
      <c r="AJ859" s="15"/>
      <c r="AK859" s="15"/>
      <c r="AL859" s="15"/>
      <c r="AM859" s="15"/>
      <c r="AN859" s="15"/>
      <c r="AO859" s="15"/>
    </row>
    <row r="866" spans="32:46" x14ac:dyDescent="0.45">
      <c r="AF866" s="106" t="s">
        <v>515</v>
      </c>
    </row>
    <row r="867" spans="32:46" x14ac:dyDescent="0.45">
      <c r="AF867" s="106">
        <f>AVERAGE(AM869:AO881)</f>
        <v>3.0730987193365431</v>
      </c>
    </row>
    <row r="868" spans="32:46" x14ac:dyDescent="0.45">
      <c r="AG868" s="97" t="s">
        <v>280</v>
      </c>
    </row>
    <row r="869" spans="32:46" x14ac:dyDescent="0.45">
      <c r="AG869" s="90" t="str">
        <f t="shared" ref="AG869:AO869" si="1557">AG7</f>
        <v>β-actin</v>
      </c>
      <c r="AH869" s="83">
        <f t="shared" si="1557"/>
        <v>100</v>
      </c>
      <c r="AI869" s="15">
        <f t="shared" si="1557"/>
        <v>103.39546973514371</v>
      </c>
      <c r="AJ869" s="15">
        <f t="shared" si="1557"/>
        <v>102.98054833688602</v>
      </c>
      <c r="AK869" s="15">
        <f t="shared" si="1557"/>
        <v>103.44046960224046</v>
      </c>
      <c r="AL869" s="15">
        <f t="shared" si="1557"/>
        <v>0</v>
      </c>
      <c r="AM869" s="15">
        <f t="shared" si="1557"/>
        <v>1.7</v>
      </c>
      <c r="AN869" s="15">
        <f t="shared" si="1557"/>
        <v>2.512680229517644</v>
      </c>
      <c r="AO869" s="15">
        <f t="shared" si="1557"/>
        <v>2.6919586647149574</v>
      </c>
      <c r="AR869" s="15" t="s">
        <v>491</v>
      </c>
      <c r="AS869" s="15">
        <f>AJ872</f>
        <v>101.87381933401933</v>
      </c>
      <c r="AT869" s="15">
        <v>102.42509595487081</v>
      </c>
    </row>
    <row r="870" spans="32:46" x14ac:dyDescent="0.45">
      <c r="AG870" s="90" t="str">
        <f t="shared" ref="AG870:AO870" si="1558">AG8</f>
        <v>α-tubulin</v>
      </c>
      <c r="AH870" s="83">
        <f t="shared" si="1558"/>
        <v>100</v>
      </c>
      <c r="AI870" s="15">
        <f t="shared" si="1558"/>
        <v>96.81667684164853</v>
      </c>
      <c r="AJ870" s="15">
        <f t="shared" si="1558"/>
        <v>97.091318133569928</v>
      </c>
      <c r="AK870" s="15">
        <f t="shared" si="1558"/>
        <v>98.198153146361747</v>
      </c>
      <c r="AL870" s="15">
        <f t="shared" si="1558"/>
        <v>0</v>
      </c>
      <c r="AM870" s="15">
        <f t="shared" si="1558"/>
        <v>1.6829043703882212</v>
      </c>
      <c r="AN870" s="15">
        <f t="shared" si="1558"/>
        <v>2.2569853978016123</v>
      </c>
      <c r="AO870" s="15">
        <f t="shared" si="1558"/>
        <v>1.0955584641853675</v>
      </c>
      <c r="AR870" s="15" t="s">
        <v>492</v>
      </c>
      <c r="AS870" s="15">
        <f>AJ873</f>
        <v>102.96753659673803</v>
      </c>
      <c r="AT870" s="15">
        <v>116.78560735218635</v>
      </c>
    </row>
    <row r="871" spans="32:46" x14ac:dyDescent="0.45">
      <c r="AG871" s="90" t="str">
        <f t="shared" ref="AG871:AO871" si="1559">AG9</f>
        <v>GAPDH</v>
      </c>
      <c r="AH871" s="83">
        <f t="shared" si="1559"/>
        <v>100</v>
      </c>
      <c r="AI871" s="15">
        <f t="shared" si="1559"/>
        <v>98.746595056366317</v>
      </c>
      <c r="AJ871" s="15">
        <f t="shared" si="1559"/>
        <v>102.52430627735851</v>
      </c>
      <c r="AK871" s="15">
        <f t="shared" si="1559"/>
        <v>98.556922931716841</v>
      </c>
      <c r="AL871" s="15">
        <f t="shared" si="1559"/>
        <v>0</v>
      </c>
      <c r="AM871" s="15">
        <f t="shared" si="1559"/>
        <v>3.1203726977223702</v>
      </c>
      <c r="AN871" s="15">
        <f t="shared" si="1559"/>
        <v>3.0870772843483247</v>
      </c>
      <c r="AO871" s="15">
        <f t="shared" si="1559"/>
        <v>3.320794284906198</v>
      </c>
      <c r="AR871" s="15" t="s">
        <v>493</v>
      </c>
      <c r="AS871" s="15">
        <f>AJ876</f>
        <v>101.62236713019858</v>
      </c>
      <c r="AT871" s="15">
        <v>105.868065920657</v>
      </c>
    </row>
    <row r="872" spans="32:46" x14ac:dyDescent="0.45">
      <c r="AG872" s="90" t="str">
        <f>AG381</f>
        <v>OPG</v>
      </c>
      <c r="AH872" s="83">
        <f t="shared" ref="AH872:AO872" si="1560">AH381</f>
        <v>100</v>
      </c>
      <c r="AI872" s="15">
        <f t="shared" si="1560"/>
        <v>100.08706490968852</v>
      </c>
      <c r="AJ872" s="15">
        <f t="shared" si="1560"/>
        <v>101.87381933401933</v>
      </c>
      <c r="AK872" s="15">
        <f t="shared" si="1560"/>
        <v>105.41549853493537</v>
      </c>
      <c r="AL872" s="15">
        <f t="shared" si="1560"/>
        <v>0</v>
      </c>
      <c r="AM872" s="15">
        <f t="shared" si="1560"/>
        <v>1.9069909846238318</v>
      </c>
      <c r="AN872" s="15">
        <f t="shared" si="1560"/>
        <v>2.5000865729887236</v>
      </c>
      <c r="AO872" s="15">
        <f t="shared" si="1560"/>
        <v>1.5749796468404222</v>
      </c>
      <c r="AR872" s="15" t="s">
        <v>494</v>
      </c>
      <c r="AS872" s="15">
        <f t="shared" ref="AS872:AS875" si="1561">AJ877</f>
        <v>102.49760594047082</v>
      </c>
      <c r="AT872" s="15">
        <v>103.72465983142033</v>
      </c>
    </row>
    <row r="873" spans="32:46" x14ac:dyDescent="0.45">
      <c r="AG873" s="90" t="str">
        <f>AG382</f>
        <v>RANKL</v>
      </c>
      <c r="AH873" s="83">
        <f t="shared" ref="AH873:AO873" si="1562">AH382</f>
        <v>100</v>
      </c>
      <c r="AI873" s="15">
        <f t="shared" si="1562"/>
        <v>107.66339671746714</v>
      </c>
      <c r="AJ873" s="15">
        <f t="shared" si="1562"/>
        <v>102.96753659673803</v>
      </c>
      <c r="AK873" s="15">
        <f t="shared" si="1562"/>
        <v>101.63996247794451</v>
      </c>
      <c r="AL873" s="15">
        <f t="shared" si="1562"/>
        <v>0</v>
      </c>
      <c r="AM873" s="15">
        <f t="shared" si="1562"/>
        <v>3.1980564729870338</v>
      </c>
      <c r="AN873" s="15">
        <f t="shared" si="1562"/>
        <v>4.1915708414725845</v>
      </c>
      <c r="AO873" s="15">
        <f t="shared" si="1562"/>
        <v>2.9073669529732125</v>
      </c>
      <c r="AR873" s="15" t="s">
        <v>495</v>
      </c>
      <c r="AS873" s="15">
        <f t="shared" si="1561"/>
        <v>105.904895362094</v>
      </c>
      <c r="AT873" s="15">
        <v>103.31466935870107</v>
      </c>
    </row>
    <row r="874" spans="32:46" x14ac:dyDescent="0.45">
      <c r="AG874" s="90" t="str">
        <f>AG393</f>
        <v>ALP</v>
      </c>
      <c r="AH874" s="83">
        <f t="shared" ref="AH874:AO874" si="1563">AH393</f>
        <v>100</v>
      </c>
      <c r="AI874" s="15">
        <f t="shared" si="1563"/>
        <v>101.41079635664836</v>
      </c>
      <c r="AJ874" s="15">
        <f t="shared" si="1563"/>
        <v>109.70662939856749</v>
      </c>
      <c r="AK874" s="15">
        <f t="shared" si="1563"/>
        <v>102.17211125472339</v>
      </c>
      <c r="AL874" s="15">
        <f t="shared" si="1563"/>
        <v>0</v>
      </c>
      <c r="AM874" s="15">
        <f t="shared" si="1563"/>
        <v>0.62612482005679737</v>
      </c>
      <c r="AN874" s="15">
        <f t="shared" si="1563"/>
        <v>2.941080793946266</v>
      </c>
      <c r="AO874" s="15">
        <f t="shared" si="1563"/>
        <v>1.1042439325841531</v>
      </c>
      <c r="AR874" s="15" t="s">
        <v>496</v>
      </c>
      <c r="AS874" s="15">
        <f t="shared" si="1561"/>
        <v>102.66429176425329</v>
      </c>
      <c r="AT874" s="15">
        <v>111.35818305878766</v>
      </c>
    </row>
    <row r="875" spans="32:46" x14ac:dyDescent="0.45">
      <c r="AG875" s="90" t="str">
        <f>AG395</f>
        <v>cathepsin K</v>
      </c>
      <c r="AH875" s="83">
        <f t="shared" ref="AH875:AO875" si="1564">AH395</f>
        <v>100</v>
      </c>
      <c r="AI875" s="15">
        <f t="shared" si="1564"/>
        <v>103.59565914506814</v>
      </c>
      <c r="AJ875" s="15">
        <f t="shared" si="1564"/>
        <v>106.04010094908406</v>
      </c>
      <c r="AK875" s="15">
        <f t="shared" si="1564"/>
        <v>102.23653391436198</v>
      </c>
      <c r="AL875" s="15">
        <f t="shared" si="1564"/>
        <v>0</v>
      </c>
      <c r="AM875" s="15">
        <f t="shared" si="1564"/>
        <v>3.0615257736606702</v>
      </c>
      <c r="AN875" s="15">
        <f t="shared" si="1564"/>
        <v>4.0436530068245515</v>
      </c>
      <c r="AO875" s="15">
        <f t="shared" si="1564"/>
        <v>4.9595405809637629</v>
      </c>
      <c r="AR875" s="15" t="s">
        <v>497</v>
      </c>
      <c r="AS875" s="15">
        <f t="shared" si="1561"/>
        <v>106.23204043512784</v>
      </c>
      <c r="AT875" s="15">
        <v>106.70049137161475</v>
      </c>
    </row>
    <row r="876" spans="32:46" x14ac:dyDescent="0.45">
      <c r="AG876" s="90" t="str">
        <f t="shared" ref="AG876:AO876" si="1565">AG383</f>
        <v>osteocalcin</v>
      </c>
      <c r="AH876" s="83">
        <f t="shared" si="1565"/>
        <v>100</v>
      </c>
      <c r="AI876" s="15">
        <f t="shared" si="1565"/>
        <v>94.890739124083566</v>
      </c>
      <c r="AJ876" s="15">
        <f t="shared" si="1565"/>
        <v>101.62236713019858</v>
      </c>
      <c r="AK876" s="15">
        <f t="shared" si="1565"/>
        <v>103.19593319154056</v>
      </c>
      <c r="AL876" s="15">
        <f t="shared" si="1565"/>
        <v>0</v>
      </c>
      <c r="AM876" s="15">
        <f t="shared" si="1565"/>
        <v>3.1488942614084734</v>
      </c>
      <c r="AN876" s="15">
        <f t="shared" si="1565"/>
        <v>2.7470527925772732</v>
      </c>
      <c r="AO876" s="15">
        <f t="shared" si="1565"/>
        <v>5.6457316627468099</v>
      </c>
      <c r="AR876" s="15" t="s">
        <v>498</v>
      </c>
      <c r="AS876" s="15">
        <f>AJ874</f>
        <v>109.70662939856749</v>
      </c>
      <c r="AT876" s="15">
        <v>113.9407099641037</v>
      </c>
    </row>
    <row r="877" spans="32:46" x14ac:dyDescent="0.45">
      <c r="AG877" s="90" t="str">
        <f t="shared" ref="AG877:AO877" si="1566">AG385</f>
        <v>osteopontin</v>
      </c>
      <c r="AH877" s="83">
        <f t="shared" si="1566"/>
        <v>100</v>
      </c>
      <c r="AI877" s="15">
        <f t="shared" si="1566"/>
        <v>104.40510919348294</v>
      </c>
      <c r="AJ877" s="15">
        <f t="shared" si="1566"/>
        <v>102.49760594047082</v>
      </c>
      <c r="AK877" s="15">
        <f t="shared" si="1566"/>
        <v>105.44992463102683</v>
      </c>
      <c r="AL877" s="15">
        <f t="shared" si="1566"/>
        <v>0</v>
      </c>
      <c r="AM877" s="15">
        <f t="shared" si="1566"/>
        <v>6.5806865251320668</v>
      </c>
      <c r="AN877" s="15">
        <f t="shared" si="1566"/>
        <v>6.1052530367919537</v>
      </c>
      <c r="AO877" s="15">
        <f t="shared" si="1566"/>
        <v>5.3561079926624906</v>
      </c>
      <c r="AR877" s="15" t="s">
        <v>499</v>
      </c>
      <c r="AS877" s="15">
        <f>AJ881</f>
        <v>102.97330931681275</v>
      </c>
      <c r="AT877" s="15">
        <v>99.256111785587393</v>
      </c>
    </row>
    <row r="878" spans="32:46" x14ac:dyDescent="0.45">
      <c r="AG878" s="90" t="str">
        <f t="shared" ref="AG878:AO878" si="1567">AG387</f>
        <v>osteonectin</v>
      </c>
      <c r="AH878" s="83">
        <f t="shared" si="1567"/>
        <v>100</v>
      </c>
      <c r="AI878" s="15">
        <f t="shared" si="1567"/>
        <v>105.6290027042601</v>
      </c>
      <c r="AJ878" s="15">
        <f t="shared" si="1567"/>
        <v>105.904895362094</v>
      </c>
      <c r="AK878" s="15">
        <f t="shared" si="1567"/>
        <v>99.683378570320741</v>
      </c>
      <c r="AL878" s="15">
        <f t="shared" si="1567"/>
        <v>0</v>
      </c>
      <c r="AM878" s="15">
        <f t="shared" si="1567"/>
        <v>3.7981759959809178</v>
      </c>
      <c r="AN878" s="15">
        <f t="shared" si="1567"/>
        <v>3.4627792711924941</v>
      </c>
      <c r="AO878" s="15">
        <f t="shared" si="1567"/>
        <v>2.0202070747836736</v>
      </c>
    </row>
    <row r="879" spans="32:46" x14ac:dyDescent="0.45">
      <c r="AG879" s="90" t="str">
        <f t="shared" ref="AG879:AO879" si="1568">AG389</f>
        <v>RUNX2</v>
      </c>
      <c r="AH879" s="83">
        <f t="shared" si="1568"/>
        <v>100</v>
      </c>
      <c r="AI879" s="15">
        <f t="shared" si="1568"/>
        <v>97.335772386666264</v>
      </c>
      <c r="AJ879" s="15">
        <f t="shared" si="1568"/>
        <v>102.66429176425329</v>
      </c>
      <c r="AK879" s="15">
        <f t="shared" si="1568"/>
        <v>102.59506525116645</v>
      </c>
      <c r="AL879" s="15">
        <f t="shared" si="1568"/>
        <v>0</v>
      </c>
      <c r="AM879" s="15">
        <f t="shared" si="1568"/>
        <v>2.268407775230497</v>
      </c>
      <c r="AN879" s="15">
        <f t="shared" si="1568"/>
        <v>2.5886013554124019</v>
      </c>
      <c r="AO879" s="15">
        <f t="shared" si="1568"/>
        <v>7.5128729057795294</v>
      </c>
    </row>
    <row r="880" spans="32:46" x14ac:dyDescent="0.45">
      <c r="AG880" s="90" t="str">
        <f t="shared" ref="AG880:AO880" si="1569">AG391</f>
        <v>osterix</v>
      </c>
      <c r="AH880" s="83">
        <f t="shared" si="1569"/>
        <v>100</v>
      </c>
      <c r="AI880" s="15">
        <f t="shared" si="1569"/>
        <v>102.05037940058293</v>
      </c>
      <c r="AJ880" s="15">
        <f t="shared" si="1569"/>
        <v>106.23204043512784</v>
      </c>
      <c r="AK880" s="15">
        <f t="shared" si="1569"/>
        <v>108.37525088854021</v>
      </c>
      <c r="AL880" s="15">
        <f t="shared" si="1569"/>
        <v>0</v>
      </c>
      <c r="AM880" s="15">
        <f t="shared" si="1569"/>
        <v>2.3491132059971016</v>
      </c>
      <c r="AN880" s="15">
        <f t="shared" si="1569"/>
        <v>0.29771891812588575</v>
      </c>
      <c r="AO880" s="15">
        <f t="shared" si="1569"/>
        <v>1.3177427681124976</v>
      </c>
    </row>
    <row r="881" spans="33:41" x14ac:dyDescent="0.45">
      <c r="AG881" s="90" t="str">
        <f>AG396</f>
        <v>HSP-90</v>
      </c>
      <c r="AH881" s="83">
        <f t="shared" ref="AH881:AO881" si="1570">AH396</f>
        <v>100</v>
      </c>
      <c r="AI881" s="15">
        <f t="shared" si="1570"/>
        <v>101.52361841860954</v>
      </c>
      <c r="AJ881" s="15">
        <f t="shared" si="1570"/>
        <v>102.97330931681275</v>
      </c>
      <c r="AK881" s="15">
        <f t="shared" si="1570"/>
        <v>104.03036181233882</v>
      </c>
      <c r="AL881" s="15">
        <f t="shared" si="1570"/>
        <v>0</v>
      </c>
      <c r="AM881" s="15">
        <f t="shared" si="1570"/>
        <v>3.7997330815094226</v>
      </c>
      <c r="AN881" s="15">
        <f t="shared" si="1570"/>
        <v>3.258756161705354</v>
      </c>
      <c r="AO881" s="15">
        <f t="shared" si="1570"/>
        <v>3.1094634954696856</v>
      </c>
    </row>
    <row r="882" spans="33:41" x14ac:dyDescent="0.45">
      <c r="AI882" s="15"/>
      <c r="AJ882" s="15"/>
      <c r="AK882" s="15"/>
      <c r="AL882" s="15"/>
      <c r="AM882" s="15"/>
      <c r="AN882" s="15"/>
      <c r="AO882" s="15"/>
    </row>
    <row r="883" spans="33:41" x14ac:dyDescent="0.45">
      <c r="AI883" s="15"/>
      <c r="AJ883" s="15"/>
      <c r="AK883" s="15"/>
      <c r="AL883" s="15"/>
      <c r="AM883" s="15"/>
      <c r="AN883" s="15"/>
      <c r="AO883" s="15"/>
    </row>
    <row r="884" spans="33:41" x14ac:dyDescent="0.45">
      <c r="AI884" s="15"/>
      <c r="AJ884" s="15"/>
      <c r="AK884" s="15"/>
      <c r="AL884" s="15"/>
      <c r="AM884" s="15"/>
      <c r="AN884" s="15"/>
      <c r="AO884" s="15"/>
    </row>
  </sheetData>
  <phoneticPr fontId="1" type="noConversion"/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4" sqref="X24"/>
    </sheetView>
  </sheetViews>
  <sheetFormatPr defaultRowHeight="17" x14ac:dyDescent="0.4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3"/>
  <sheetViews>
    <sheetView workbookViewId="0">
      <selection sqref="A1:XFD1048576"/>
    </sheetView>
  </sheetViews>
  <sheetFormatPr defaultColWidth="9" defaultRowHeight="17" x14ac:dyDescent="0.45"/>
  <cols>
    <col min="1" max="1" width="29.5" style="49" customWidth="1"/>
    <col min="2" max="2" width="15.58203125" style="1" customWidth="1"/>
    <col min="3" max="23" width="7.5" style="17" customWidth="1"/>
    <col min="24" max="27" width="7.83203125" style="17" customWidth="1"/>
    <col min="28" max="28" width="8.5" style="17" customWidth="1"/>
    <col min="29" max="29" width="16" style="39" customWidth="1"/>
    <col min="30" max="30" width="10.08203125" style="21" customWidth="1"/>
    <col min="31" max="37" width="10.08203125" style="69" customWidth="1"/>
    <col min="38" max="38" width="9" style="1"/>
    <col min="39" max="39" width="16.5" style="39" customWidth="1"/>
    <col min="40" max="47" width="9" style="15"/>
    <col min="48" max="16384" width="9" style="1"/>
  </cols>
  <sheetData>
    <row r="1" spans="1:47" s="4" customFormat="1" ht="63" customHeight="1" x14ac:dyDescent="0.45">
      <c r="A1" s="10"/>
      <c r="B1" s="26"/>
      <c r="C1" s="12"/>
      <c r="D1" s="12"/>
      <c r="E1" s="12"/>
      <c r="F1" s="12"/>
      <c r="G1" s="12"/>
      <c r="H1" s="12"/>
      <c r="I1" s="12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38"/>
      <c r="AD1" s="20"/>
      <c r="AE1" s="69"/>
      <c r="AF1" s="69"/>
      <c r="AG1" s="69"/>
      <c r="AH1" s="69"/>
      <c r="AI1" s="69"/>
      <c r="AJ1" s="69"/>
      <c r="AK1" s="69"/>
      <c r="AM1" s="38"/>
      <c r="AN1" s="23"/>
      <c r="AO1" s="23"/>
      <c r="AP1" s="23"/>
      <c r="AQ1" s="23"/>
      <c r="AR1" s="23"/>
      <c r="AS1" s="23"/>
      <c r="AT1" s="23"/>
      <c r="AU1" s="23"/>
    </row>
    <row r="2" spans="1:47" s="4" customFormat="1" ht="66.75" customHeight="1" x14ac:dyDescent="0.45">
      <c r="A2" s="10"/>
      <c r="C2" s="12"/>
      <c r="D2" s="12"/>
      <c r="E2" s="13"/>
      <c r="F2" s="12"/>
      <c r="G2" s="13"/>
      <c r="H2" s="13"/>
      <c r="I2" s="13"/>
      <c r="J2" s="12"/>
      <c r="K2" s="13"/>
      <c r="L2" s="13"/>
      <c r="M2" s="13"/>
      <c r="N2" s="13"/>
      <c r="O2" s="13"/>
      <c r="P2" s="12"/>
      <c r="Q2" s="12"/>
      <c r="R2" s="13"/>
      <c r="S2" s="13"/>
      <c r="T2" s="13"/>
      <c r="U2" s="13"/>
      <c r="V2" s="12"/>
      <c r="W2" s="12"/>
      <c r="X2" s="13"/>
      <c r="Y2" s="13"/>
      <c r="Z2" s="13"/>
      <c r="AA2" s="13"/>
      <c r="AB2" s="13"/>
      <c r="AC2" s="38"/>
      <c r="AD2" s="20"/>
      <c r="AE2" s="69"/>
      <c r="AF2" s="69"/>
      <c r="AG2" s="69"/>
      <c r="AH2" s="69"/>
      <c r="AI2" s="69"/>
      <c r="AJ2" s="69"/>
      <c r="AK2" s="69"/>
      <c r="AM2" s="38"/>
      <c r="AN2" s="23"/>
      <c r="AO2" s="23"/>
      <c r="AP2" s="23"/>
      <c r="AQ2" s="23"/>
      <c r="AR2" s="23"/>
      <c r="AS2" s="23"/>
      <c r="AT2" s="23"/>
      <c r="AU2" s="23"/>
    </row>
    <row r="3" spans="1:47" s="4" customFormat="1" ht="66.75" customHeight="1" x14ac:dyDescent="0.45">
      <c r="A3" s="10"/>
      <c r="B3" s="11"/>
      <c r="C3" s="13"/>
      <c r="D3" s="12"/>
      <c r="E3" s="12"/>
      <c r="F3" s="13"/>
      <c r="G3" s="13"/>
      <c r="H3" s="13"/>
      <c r="I3" s="13"/>
      <c r="J3" s="12"/>
      <c r="K3" s="12"/>
      <c r="L3" s="13"/>
      <c r="M3" s="13"/>
      <c r="N3" s="13"/>
      <c r="O3" s="13"/>
      <c r="P3" s="12"/>
      <c r="Q3" s="12"/>
      <c r="R3" s="13"/>
      <c r="S3" s="13"/>
      <c r="T3" s="13"/>
      <c r="U3" s="13"/>
      <c r="V3" s="12"/>
      <c r="W3" s="12"/>
      <c r="X3" s="13"/>
      <c r="Y3" s="13"/>
      <c r="Z3" s="13"/>
      <c r="AA3" s="13"/>
      <c r="AB3" s="13"/>
      <c r="AC3" s="38"/>
      <c r="AD3" s="20"/>
      <c r="AE3" s="69"/>
      <c r="AF3" s="69"/>
      <c r="AG3" s="69"/>
      <c r="AH3" s="69"/>
      <c r="AI3" s="69"/>
      <c r="AJ3" s="69"/>
      <c r="AK3" s="69"/>
      <c r="AM3" s="38"/>
      <c r="AN3" s="23"/>
      <c r="AO3" s="23"/>
      <c r="AP3" s="23"/>
      <c r="AQ3" s="23"/>
      <c r="AR3" s="23"/>
      <c r="AS3" s="23"/>
      <c r="AT3" s="23"/>
      <c r="AU3" s="23"/>
    </row>
    <row r="4" spans="1:47" s="4" customFormat="1" ht="66.75" customHeight="1" x14ac:dyDescent="0.45">
      <c r="A4" s="10"/>
      <c r="B4" s="11"/>
      <c r="C4" s="12"/>
      <c r="D4" s="12"/>
      <c r="E4" s="12"/>
      <c r="F4" s="12"/>
      <c r="G4" s="12"/>
      <c r="H4" s="12"/>
      <c r="I4" s="12"/>
      <c r="J4" s="17"/>
      <c r="K4" s="17"/>
      <c r="L4" s="17"/>
      <c r="M4" s="17"/>
      <c r="N4" s="17"/>
      <c r="O4" s="13"/>
      <c r="P4" s="12"/>
      <c r="Q4" s="12"/>
      <c r="R4" s="13"/>
      <c r="S4" s="13"/>
      <c r="T4" s="13"/>
      <c r="U4" s="13"/>
      <c r="V4" s="12"/>
      <c r="W4" s="12"/>
      <c r="X4" s="13"/>
      <c r="Y4" s="13"/>
      <c r="Z4" s="13"/>
      <c r="AA4" s="13"/>
      <c r="AB4" s="13"/>
      <c r="AC4" s="38"/>
      <c r="AD4" s="20"/>
      <c r="AE4" s="69"/>
      <c r="AF4" s="69"/>
      <c r="AG4" s="69"/>
      <c r="AH4" s="69"/>
      <c r="AI4" s="69"/>
      <c r="AJ4" s="69"/>
      <c r="AK4" s="69"/>
      <c r="AM4" s="38"/>
      <c r="AN4" s="23"/>
      <c r="AO4" s="23"/>
      <c r="AP4" s="23"/>
      <c r="AQ4" s="23"/>
      <c r="AR4" s="23"/>
      <c r="AS4" s="23"/>
      <c r="AT4" s="23"/>
      <c r="AU4" s="23"/>
    </row>
    <row r="5" spans="1:47" ht="45.75" customHeight="1" x14ac:dyDescent="0.45">
      <c r="A5" s="6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47" s="7" customFormat="1" ht="39.75" customHeight="1" x14ac:dyDescent="0.45">
      <c r="A6" s="48"/>
      <c r="B6" s="8"/>
      <c r="C6" s="14"/>
      <c r="D6" s="14"/>
      <c r="E6" s="15"/>
      <c r="F6" s="23"/>
      <c r="G6" s="23"/>
      <c r="H6" s="23"/>
      <c r="I6" s="23"/>
      <c r="J6" s="14"/>
      <c r="K6" s="15"/>
      <c r="L6" s="23"/>
      <c r="M6" s="23"/>
      <c r="N6" s="23"/>
      <c r="O6" s="23"/>
      <c r="P6" s="14"/>
      <c r="Q6" s="15"/>
      <c r="R6" s="23"/>
      <c r="S6" s="23"/>
      <c r="T6" s="23"/>
      <c r="U6" s="23"/>
      <c r="V6" s="14"/>
      <c r="W6" s="15"/>
      <c r="X6" s="23"/>
      <c r="Y6" s="23"/>
      <c r="Z6" s="23"/>
      <c r="AA6" s="23"/>
      <c r="AB6" s="23"/>
      <c r="AC6" s="39"/>
      <c r="AD6" s="21"/>
      <c r="AE6" s="70"/>
      <c r="AF6" s="69"/>
      <c r="AG6" s="69"/>
      <c r="AH6" s="69"/>
      <c r="AI6" s="70"/>
      <c r="AJ6" s="69"/>
      <c r="AK6" s="69"/>
      <c r="AM6" s="39"/>
      <c r="AN6" s="15"/>
      <c r="AO6" s="15"/>
      <c r="AP6" s="15"/>
      <c r="AQ6" s="15"/>
      <c r="AR6" s="15"/>
      <c r="AS6" s="15"/>
      <c r="AT6" s="15"/>
      <c r="AU6" s="15"/>
    </row>
    <row r="7" spans="1:47" x14ac:dyDescent="0.45">
      <c r="B7" s="3"/>
      <c r="C7" s="13"/>
      <c r="D7" s="25"/>
      <c r="E7" s="25"/>
      <c r="I7" s="27"/>
      <c r="J7" s="25"/>
      <c r="K7" s="25"/>
      <c r="O7" s="27"/>
      <c r="P7" s="25"/>
      <c r="Q7" s="25"/>
      <c r="U7" s="27"/>
      <c r="V7" s="25"/>
      <c r="W7" s="25"/>
      <c r="AA7" s="27"/>
      <c r="AC7" s="40"/>
      <c r="AD7" s="62"/>
      <c r="AM7" s="41"/>
    </row>
    <row r="8" spans="1:47" x14ac:dyDescent="0.45">
      <c r="B8" s="3"/>
      <c r="C8" s="13"/>
      <c r="D8" s="25"/>
      <c r="E8" s="25"/>
      <c r="I8" s="27"/>
      <c r="J8" s="25"/>
      <c r="K8" s="25"/>
      <c r="O8" s="27"/>
      <c r="P8" s="25"/>
      <c r="Q8" s="25"/>
      <c r="U8" s="27"/>
      <c r="V8" s="25"/>
      <c r="W8" s="25"/>
      <c r="AA8" s="27"/>
      <c r="AC8" s="40"/>
      <c r="AD8" s="62"/>
      <c r="AM8" s="41"/>
    </row>
    <row r="9" spans="1:47" s="5" customFormat="1" x14ac:dyDescent="0.45">
      <c r="A9" s="49"/>
      <c r="C9" s="45"/>
      <c r="D9" s="45"/>
      <c r="E9" s="45"/>
      <c r="F9" s="45"/>
      <c r="G9" s="45"/>
      <c r="H9" s="45"/>
      <c r="I9" s="27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0"/>
      <c r="AD9" s="63"/>
      <c r="AE9" s="71"/>
      <c r="AF9" s="71"/>
      <c r="AG9" s="71"/>
      <c r="AH9" s="71"/>
      <c r="AI9" s="71"/>
      <c r="AJ9" s="71"/>
      <c r="AK9" s="71"/>
      <c r="AM9" s="47"/>
      <c r="AN9" s="52"/>
      <c r="AO9" s="52"/>
      <c r="AP9" s="52"/>
      <c r="AQ9" s="52"/>
      <c r="AR9" s="52"/>
      <c r="AS9" s="52"/>
      <c r="AT9" s="52"/>
      <c r="AU9" s="52"/>
    </row>
    <row r="10" spans="1:47" x14ac:dyDescent="0.45">
      <c r="B10" s="3"/>
      <c r="C10" s="13"/>
      <c r="D10" s="25"/>
      <c r="E10" s="25"/>
      <c r="I10" s="27"/>
      <c r="J10" s="25"/>
      <c r="K10" s="25"/>
      <c r="O10" s="27"/>
      <c r="P10" s="25"/>
      <c r="Q10" s="25"/>
      <c r="U10" s="27"/>
      <c r="V10" s="25"/>
      <c r="W10" s="25"/>
      <c r="AA10" s="27"/>
      <c r="AC10" s="40"/>
      <c r="AD10" s="62"/>
      <c r="AM10" s="41"/>
    </row>
    <row r="11" spans="1:47" x14ac:dyDescent="0.45">
      <c r="B11" s="3"/>
      <c r="C11" s="13"/>
      <c r="D11" s="25"/>
      <c r="E11" s="25"/>
      <c r="I11" s="27"/>
      <c r="J11" s="25"/>
      <c r="K11" s="25"/>
      <c r="O11" s="27"/>
      <c r="P11" s="25"/>
      <c r="Q11" s="25"/>
      <c r="U11" s="27"/>
      <c r="V11" s="25"/>
      <c r="W11" s="25"/>
      <c r="AA11" s="27"/>
      <c r="AC11" s="40"/>
      <c r="AD11" s="62"/>
      <c r="AM11" s="41"/>
    </row>
    <row r="12" spans="1:47" x14ac:dyDescent="0.45">
      <c r="B12" s="3"/>
      <c r="C12" s="13"/>
      <c r="D12" s="25"/>
      <c r="E12" s="25"/>
      <c r="I12" s="27"/>
      <c r="J12" s="25"/>
      <c r="K12" s="25"/>
      <c r="O12" s="27"/>
      <c r="P12" s="25"/>
      <c r="Q12" s="25"/>
      <c r="U12" s="27"/>
      <c r="V12" s="25"/>
      <c r="W12" s="25"/>
      <c r="AA12" s="27"/>
      <c r="AC12" s="40"/>
      <c r="AD12" s="62"/>
      <c r="AM12" s="41"/>
    </row>
    <row r="13" spans="1:47" x14ac:dyDescent="0.45">
      <c r="B13" s="3"/>
      <c r="C13" s="13"/>
      <c r="D13" s="25"/>
      <c r="E13" s="25"/>
      <c r="I13" s="27"/>
      <c r="J13" s="25"/>
      <c r="K13" s="25"/>
      <c r="O13" s="27"/>
      <c r="P13" s="25"/>
      <c r="Q13" s="25"/>
      <c r="U13" s="27"/>
      <c r="V13" s="25"/>
      <c r="W13" s="25"/>
      <c r="AA13" s="27"/>
      <c r="AC13" s="40"/>
      <c r="AD13" s="62"/>
      <c r="AM13" s="41"/>
    </row>
    <row r="14" spans="1:47" x14ac:dyDescent="0.45">
      <c r="B14" s="3"/>
      <c r="C14" s="13"/>
      <c r="D14" s="25"/>
      <c r="E14" s="25"/>
      <c r="I14" s="27"/>
      <c r="J14" s="25"/>
      <c r="K14" s="25"/>
      <c r="O14" s="27"/>
      <c r="P14" s="25"/>
      <c r="Q14" s="25"/>
      <c r="U14" s="27"/>
      <c r="V14" s="25"/>
      <c r="W14" s="25"/>
      <c r="AA14" s="27"/>
      <c r="AC14" s="40"/>
      <c r="AD14" s="62"/>
      <c r="AM14" s="41"/>
    </row>
    <row r="15" spans="1:47" s="5" customFormat="1" x14ac:dyDescent="0.45">
      <c r="A15" s="49"/>
      <c r="C15" s="45"/>
      <c r="D15" s="45"/>
      <c r="E15" s="45"/>
      <c r="F15" s="45"/>
      <c r="G15" s="45"/>
      <c r="H15" s="45"/>
      <c r="I15" s="27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7"/>
      <c r="AD15" s="63"/>
      <c r="AE15" s="71"/>
      <c r="AF15" s="71"/>
      <c r="AG15" s="71"/>
      <c r="AH15" s="71"/>
      <c r="AI15" s="71"/>
      <c r="AJ15" s="71"/>
      <c r="AK15" s="71"/>
      <c r="AM15" s="47"/>
      <c r="AN15" s="52"/>
      <c r="AO15" s="52"/>
      <c r="AP15" s="52"/>
      <c r="AQ15" s="52"/>
      <c r="AR15" s="52"/>
      <c r="AS15" s="52"/>
      <c r="AT15" s="52"/>
      <c r="AU15" s="52"/>
    </row>
    <row r="16" spans="1:47" x14ac:dyDescent="0.45">
      <c r="A16" s="1"/>
      <c r="B16" s="3"/>
      <c r="C16" s="12"/>
      <c r="D16" s="25"/>
      <c r="E16" s="25"/>
      <c r="I16" s="27"/>
      <c r="J16" s="25"/>
      <c r="K16" s="25"/>
      <c r="O16" s="27"/>
      <c r="P16" s="25"/>
      <c r="Q16" s="25"/>
      <c r="U16" s="27"/>
      <c r="V16" s="25"/>
      <c r="W16" s="25"/>
      <c r="AA16" s="27"/>
      <c r="AC16" s="40"/>
      <c r="AD16" s="64"/>
      <c r="AM16" s="41"/>
    </row>
    <row r="17" spans="1:47" x14ac:dyDescent="0.45">
      <c r="A17" s="1"/>
      <c r="B17" s="3"/>
      <c r="C17" s="12"/>
      <c r="D17" s="25"/>
      <c r="E17" s="25"/>
      <c r="I17" s="27"/>
      <c r="J17" s="25"/>
      <c r="K17" s="25"/>
      <c r="O17" s="27"/>
      <c r="P17" s="25"/>
      <c r="Q17" s="25"/>
      <c r="U17" s="27"/>
      <c r="V17" s="25"/>
      <c r="W17" s="25"/>
      <c r="AA17" s="27"/>
      <c r="AC17" s="40"/>
      <c r="AD17" s="64"/>
      <c r="AM17" s="41"/>
    </row>
    <row r="18" spans="1:47" x14ac:dyDescent="0.45">
      <c r="B18" s="3"/>
      <c r="C18" s="12"/>
      <c r="D18" s="25"/>
      <c r="E18" s="25"/>
      <c r="I18" s="27"/>
      <c r="J18" s="25"/>
      <c r="K18" s="25"/>
      <c r="O18" s="27"/>
      <c r="P18" s="25"/>
      <c r="Q18" s="25"/>
      <c r="U18" s="27"/>
      <c r="V18" s="25"/>
      <c r="W18" s="25"/>
      <c r="AA18" s="27"/>
      <c r="AC18" s="40"/>
      <c r="AD18" s="62"/>
      <c r="AM18" s="41"/>
    </row>
    <row r="19" spans="1:47" s="44" customFormat="1" x14ac:dyDescent="0.45">
      <c r="A19" s="49"/>
      <c r="C19" s="45"/>
      <c r="D19" s="45"/>
      <c r="E19" s="45"/>
      <c r="F19" s="45"/>
      <c r="G19" s="45"/>
      <c r="H19" s="45"/>
      <c r="I19" s="27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0"/>
      <c r="AD19" s="63"/>
      <c r="AE19" s="71"/>
      <c r="AF19" s="71"/>
      <c r="AG19" s="71"/>
      <c r="AH19" s="71"/>
      <c r="AI19" s="71"/>
      <c r="AJ19" s="71"/>
      <c r="AK19" s="71"/>
      <c r="AM19" s="59"/>
      <c r="AN19" s="58"/>
      <c r="AO19" s="58"/>
      <c r="AP19" s="58"/>
      <c r="AQ19" s="58"/>
      <c r="AR19" s="58"/>
      <c r="AS19" s="58"/>
      <c r="AT19" s="58"/>
      <c r="AU19" s="58"/>
    </row>
    <row r="20" spans="1:47" x14ac:dyDescent="0.45">
      <c r="B20" s="3"/>
      <c r="C20" s="12"/>
      <c r="D20" s="25"/>
      <c r="E20" s="25"/>
      <c r="I20" s="27"/>
      <c r="J20" s="25"/>
      <c r="K20" s="25"/>
      <c r="O20" s="27"/>
      <c r="P20" s="25"/>
      <c r="Q20" s="25"/>
      <c r="U20" s="27"/>
      <c r="V20" s="25"/>
      <c r="W20" s="25"/>
      <c r="AA20" s="27"/>
      <c r="AC20" s="40"/>
      <c r="AD20" s="62"/>
      <c r="AM20" s="41"/>
    </row>
    <row r="21" spans="1:47" x14ac:dyDescent="0.45">
      <c r="B21" s="3"/>
      <c r="C21" s="12"/>
      <c r="D21" s="25"/>
      <c r="E21" s="25"/>
      <c r="I21" s="27"/>
      <c r="J21" s="25"/>
      <c r="K21" s="25"/>
      <c r="O21" s="27"/>
      <c r="P21" s="25"/>
      <c r="Q21" s="25"/>
      <c r="U21" s="27"/>
      <c r="V21" s="25"/>
      <c r="W21" s="25"/>
      <c r="AA21" s="27"/>
      <c r="AC21" s="40"/>
      <c r="AD21" s="62"/>
      <c r="AM21" s="41"/>
    </row>
    <row r="22" spans="1:47" x14ac:dyDescent="0.45">
      <c r="B22" s="3"/>
      <c r="C22" s="12"/>
      <c r="D22" s="25"/>
      <c r="E22" s="25"/>
      <c r="I22" s="27"/>
      <c r="J22" s="25"/>
      <c r="K22" s="25"/>
      <c r="O22" s="27"/>
      <c r="P22" s="25"/>
      <c r="Q22" s="25"/>
      <c r="U22" s="27"/>
      <c r="V22" s="25"/>
      <c r="W22" s="25"/>
      <c r="AA22" s="27"/>
      <c r="AC22" s="40"/>
      <c r="AD22" s="62"/>
      <c r="AM22" s="41"/>
    </row>
    <row r="23" spans="1:47" s="5" customFormat="1" x14ac:dyDescent="0.45">
      <c r="A23" s="50"/>
      <c r="C23" s="45"/>
      <c r="D23" s="45"/>
      <c r="E23" s="45"/>
      <c r="F23" s="45"/>
      <c r="G23" s="45"/>
      <c r="H23" s="45"/>
      <c r="I23" s="27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7"/>
      <c r="AD23" s="63"/>
      <c r="AE23" s="71"/>
      <c r="AF23" s="71"/>
      <c r="AG23" s="71"/>
      <c r="AH23" s="71"/>
      <c r="AI23" s="71"/>
      <c r="AJ23" s="71"/>
      <c r="AK23" s="71"/>
      <c r="AM23" s="47"/>
      <c r="AN23" s="52"/>
      <c r="AO23" s="52"/>
      <c r="AP23" s="52"/>
      <c r="AQ23" s="52"/>
      <c r="AR23" s="52"/>
      <c r="AS23" s="52"/>
      <c r="AT23" s="52"/>
      <c r="AU23" s="52"/>
    </row>
    <row r="24" spans="1:47" x14ac:dyDescent="0.45">
      <c r="B24" s="3"/>
      <c r="C24" s="13"/>
      <c r="D24" s="25"/>
      <c r="E24" s="25"/>
      <c r="I24" s="27"/>
      <c r="J24" s="25"/>
      <c r="K24" s="25"/>
      <c r="O24" s="27"/>
      <c r="P24" s="25"/>
      <c r="Q24" s="25"/>
      <c r="U24" s="27"/>
      <c r="V24" s="25"/>
      <c r="W24" s="25"/>
      <c r="AA24" s="27"/>
      <c r="AC24" s="40"/>
      <c r="AD24" s="62"/>
      <c r="AM24" s="41"/>
    </row>
    <row r="25" spans="1:47" x14ac:dyDescent="0.45">
      <c r="B25" s="3"/>
      <c r="C25" s="13"/>
      <c r="D25" s="25"/>
      <c r="E25" s="25"/>
      <c r="I25" s="27"/>
      <c r="J25" s="25"/>
      <c r="K25" s="25"/>
      <c r="O25" s="27"/>
      <c r="P25" s="25"/>
      <c r="Q25" s="25"/>
      <c r="U25" s="27"/>
      <c r="V25" s="25"/>
      <c r="W25" s="25"/>
      <c r="AA25" s="27"/>
      <c r="AC25" s="40"/>
      <c r="AD25" s="62"/>
      <c r="AM25" s="41"/>
    </row>
    <row r="26" spans="1:47" s="5" customFormat="1" x14ac:dyDescent="0.45">
      <c r="A26" s="50"/>
      <c r="C26" s="45"/>
      <c r="D26" s="45"/>
      <c r="E26" s="45"/>
      <c r="F26" s="45"/>
      <c r="G26" s="45"/>
      <c r="H26" s="46"/>
      <c r="I26" s="27"/>
      <c r="J26" s="45"/>
      <c r="K26" s="45"/>
      <c r="L26" s="45"/>
      <c r="M26" s="45"/>
      <c r="N26" s="46"/>
      <c r="O26" s="46"/>
      <c r="P26" s="45"/>
      <c r="Q26" s="45"/>
      <c r="R26" s="45"/>
      <c r="S26" s="45"/>
      <c r="T26" s="46"/>
      <c r="U26" s="46"/>
      <c r="V26" s="45"/>
      <c r="W26" s="45"/>
      <c r="X26" s="45"/>
      <c r="Y26" s="45"/>
      <c r="Z26" s="46"/>
      <c r="AA26" s="46"/>
      <c r="AB26" s="45"/>
      <c r="AC26" s="40"/>
      <c r="AD26" s="63"/>
      <c r="AE26" s="71"/>
      <c r="AF26" s="71"/>
      <c r="AG26" s="71"/>
      <c r="AH26" s="71"/>
      <c r="AI26" s="71"/>
      <c r="AJ26" s="71"/>
      <c r="AK26" s="71"/>
      <c r="AM26" s="47"/>
      <c r="AN26" s="52"/>
      <c r="AO26" s="52"/>
      <c r="AP26" s="52"/>
      <c r="AQ26" s="52"/>
      <c r="AR26" s="52"/>
      <c r="AS26" s="52"/>
      <c r="AT26" s="52"/>
      <c r="AU26" s="52"/>
    </row>
    <row r="27" spans="1:47" x14ac:dyDescent="0.45">
      <c r="B27" s="3"/>
      <c r="C27" s="13"/>
      <c r="D27" s="25"/>
      <c r="E27" s="25"/>
      <c r="I27" s="27"/>
      <c r="J27" s="25"/>
      <c r="K27" s="25"/>
      <c r="O27" s="27"/>
      <c r="P27" s="25"/>
      <c r="Q27" s="25"/>
      <c r="U27" s="27"/>
      <c r="V27" s="25"/>
      <c r="W27" s="25"/>
      <c r="AA27" s="27"/>
      <c r="AC27" s="40"/>
      <c r="AD27" s="62"/>
      <c r="AM27" s="41"/>
    </row>
    <row r="28" spans="1:47" x14ac:dyDescent="0.45">
      <c r="B28" s="3"/>
      <c r="C28" s="13"/>
      <c r="D28" s="25"/>
      <c r="E28" s="25"/>
      <c r="I28" s="27"/>
      <c r="J28" s="25"/>
      <c r="K28" s="25"/>
      <c r="O28" s="27"/>
      <c r="P28" s="25"/>
      <c r="Q28" s="25"/>
      <c r="U28" s="27"/>
      <c r="V28" s="25"/>
      <c r="W28" s="25"/>
      <c r="AA28" s="27"/>
      <c r="AC28" s="40"/>
      <c r="AD28" s="62"/>
      <c r="AM28" s="41"/>
    </row>
    <row r="29" spans="1:47" x14ac:dyDescent="0.45">
      <c r="B29" s="3"/>
      <c r="C29" s="13"/>
      <c r="D29" s="25"/>
      <c r="E29" s="25"/>
      <c r="I29" s="27"/>
      <c r="J29" s="25"/>
      <c r="K29" s="25"/>
      <c r="O29" s="27"/>
      <c r="P29" s="25"/>
      <c r="Q29" s="25"/>
      <c r="U29" s="27"/>
      <c r="V29" s="25"/>
      <c r="W29" s="25"/>
      <c r="AA29" s="27"/>
      <c r="AC29" s="40"/>
      <c r="AD29" s="62"/>
      <c r="AM29" s="41"/>
    </row>
    <row r="30" spans="1:47" s="5" customFormat="1" x14ac:dyDescent="0.45">
      <c r="A30" s="50"/>
      <c r="C30" s="45"/>
      <c r="D30" s="45"/>
      <c r="E30" s="45"/>
      <c r="F30" s="45"/>
      <c r="G30" s="45"/>
      <c r="H30" s="45"/>
      <c r="I30" s="27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0"/>
      <c r="AD30" s="63"/>
      <c r="AE30" s="71"/>
      <c r="AF30" s="71"/>
      <c r="AG30" s="71"/>
      <c r="AH30" s="71"/>
      <c r="AI30" s="71"/>
      <c r="AJ30" s="71"/>
      <c r="AK30" s="71"/>
      <c r="AM30" s="47"/>
      <c r="AN30" s="52"/>
      <c r="AO30" s="52"/>
      <c r="AP30" s="52"/>
      <c r="AQ30" s="52"/>
      <c r="AR30" s="52"/>
      <c r="AS30" s="52"/>
      <c r="AT30" s="52"/>
      <c r="AU30" s="52"/>
    </row>
    <row r="31" spans="1:47" x14ac:dyDescent="0.45">
      <c r="B31" s="3"/>
      <c r="C31" s="12"/>
      <c r="D31" s="25"/>
      <c r="E31" s="25"/>
      <c r="I31" s="27"/>
      <c r="J31" s="25"/>
      <c r="K31" s="25"/>
      <c r="O31" s="27"/>
      <c r="P31" s="25"/>
      <c r="Q31" s="25"/>
      <c r="U31" s="27"/>
      <c r="V31" s="25"/>
      <c r="W31" s="25"/>
      <c r="AA31" s="27"/>
      <c r="AC31" s="40"/>
      <c r="AD31" s="62"/>
      <c r="AM31" s="41"/>
    </row>
    <row r="32" spans="1:47" x14ac:dyDescent="0.45">
      <c r="B32" s="3"/>
      <c r="C32" s="12"/>
      <c r="D32" s="25"/>
      <c r="E32" s="25"/>
      <c r="I32" s="27"/>
      <c r="J32" s="25"/>
      <c r="K32" s="25"/>
      <c r="O32" s="27"/>
      <c r="P32" s="25"/>
      <c r="Q32" s="25"/>
      <c r="U32" s="27"/>
      <c r="V32" s="25"/>
      <c r="W32" s="25"/>
      <c r="AA32" s="27"/>
      <c r="AC32" s="40"/>
      <c r="AD32" s="62"/>
      <c r="AM32" s="41"/>
    </row>
    <row r="33" spans="1:47" s="5" customFormat="1" x14ac:dyDescent="0.45">
      <c r="A33" s="49"/>
      <c r="B33" s="44"/>
      <c r="C33" s="45"/>
      <c r="D33" s="45"/>
      <c r="E33" s="45"/>
      <c r="F33" s="45"/>
      <c r="G33" s="45"/>
      <c r="H33" s="45"/>
      <c r="I33" s="27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17"/>
      <c r="AA33" s="27"/>
      <c r="AB33" s="45"/>
      <c r="AC33" s="40"/>
      <c r="AD33" s="62"/>
      <c r="AE33" s="69"/>
      <c r="AF33" s="71"/>
      <c r="AG33" s="69"/>
      <c r="AH33" s="69"/>
      <c r="AI33" s="69"/>
      <c r="AJ33" s="69"/>
      <c r="AK33" s="69"/>
      <c r="AM33" s="59"/>
      <c r="AN33" s="52"/>
      <c r="AO33" s="52"/>
      <c r="AP33" s="52"/>
      <c r="AQ33" s="52"/>
      <c r="AR33" s="52"/>
      <c r="AS33" s="52"/>
      <c r="AT33" s="52"/>
      <c r="AU33" s="52"/>
    </row>
    <row r="34" spans="1:47" x14ac:dyDescent="0.45">
      <c r="B34" s="3"/>
      <c r="C34" s="12"/>
      <c r="D34" s="25"/>
      <c r="E34" s="25"/>
      <c r="I34" s="27"/>
      <c r="J34" s="25"/>
      <c r="K34" s="25"/>
      <c r="O34" s="27"/>
      <c r="P34" s="25"/>
      <c r="Q34" s="25"/>
      <c r="U34" s="27"/>
      <c r="V34" s="25"/>
      <c r="W34" s="25"/>
      <c r="AA34" s="27"/>
      <c r="AC34" s="40"/>
      <c r="AD34" s="62"/>
    </row>
    <row r="35" spans="1:47" x14ac:dyDescent="0.45">
      <c r="B35" s="3"/>
      <c r="C35" s="12"/>
      <c r="D35" s="25"/>
      <c r="E35" s="25"/>
      <c r="I35" s="27"/>
      <c r="J35" s="25"/>
      <c r="K35" s="25"/>
      <c r="O35" s="27"/>
      <c r="P35" s="25"/>
      <c r="Q35" s="25"/>
      <c r="U35" s="27"/>
      <c r="V35" s="25"/>
      <c r="W35" s="25"/>
      <c r="AA35" s="27"/>
      <c r="AC35" s="40"/>
      <c r="AD35" s="62"/>
    </row>
    <row r="36" spans="1:47" x14ac:dyDescent="0.45">
      <c r="B36" s="3"/>
      <c r="C36" s="12"/>
      <c r="D36" s="25"/>
      <c r="E36" s="25"/>
      <c r="I36" s="27"/>
      <c r="J36" s="25"/>
      <c r="K36" s="25"/>
      <c r="O36" s="27"/>
      <c r="P36" s="25"/>
      <c r="Q36" s="25"/>
      <c r="U36" s="27"/>
      <c r="V36" s="25"/>
      <c r="W36" s="25"/>
      <c r="AA36" s="27"/>
      <c r="AC36" s="40"/>
      <c r="AD36" s="62"/>
    </row>
    <row r="37" spans="1:47" s="5" customFormat="1" x14ac:dyDescent="0.45">
      <c r="A37" s="50"/>
      <c r="C37" s="45"/>
      <c r="D37" s="45"/>
      <c r="E37" s="45"/>
      <c r="F37" s="45"/>
      <c r="G37" s="45"/>
      <c r="H37" s="45"/>
      <c r="I37" s="27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0"/>
      <c r="AD37" s="63"/>
      <c r="AE37" s="71"/>
      <c r="AF37" s="71"/>
      <c r="AG37" s="71"/>
      <c r="AH37" s="71"/>
      <c r="AI37" s="71"/>
      <c r="AJ37" s="71"/>
      <c r="AK37" s="71"/>
      <c r="AM37" s="47"/>
      <c r="AN37" s="52"/>
      <c r="AO37" s="52"/>
      <c r="AP37" s="52"/>
      <c r="AQ37" s="52"/>
      <c r="AR37" s="52"/>
      <c r="AS37" s="52"/>
      <c r="AT37" s="52"/>
      <c r="AU37" s="52"/>
    </row>
    <row r="38" spans="1:47" x14ac:dyDescent="0.45">
      <c r="B38" s="3"/>
      <c r="C38" s="16"/>
      <c r="D38" s="25"/>
      <c r="E38" s="25"/>
      <c r="I38" s="27"/>
      <c r="J38" s="25"/>
      <c r="K38" s="25"/>
      <c r="O38" s="27"/>
      <c r="P38" s="25"/>
      <c r="Q38" s="25"/>
      <c r="U38" s="27"/>
      <c r="V38" s="25"/>
      <c r="W38" s="25"/>
      <c r="AA38" s="27"/>
      <c r="AC38" s="40"/>
      <c r="AD38" s="62"/>
    </row>
    <row r="39" spans="1:47" x14ac:dyDescent="0.45">
      <c r="B39" s="3"/>
      <c r="C39" s="16"/>
      <c r="D39" s="25"/>
      <c r="E39" s="25"/>
      <c r="I39" s="27"/>
      <c r="J39" s="25"/>
      <c r="K39" s="25"/>
      <c r="O39" s="27"/>
      <c r="P39" s="25"/>
      <c r="Q39" s="25"/>
      <c r="U39" s="27"/>
      <c r="V39" s="25"/>
      <c r="W39" s="25"/>
      <c r="AA39" s="27"/>
      <c r="AC39" s="40"/>
      <c r="AD39" s="62"/>
    </row>
    <row r="40" spans="1:47" x14ac:dyDescent="0.45">
      <c r="B40" s="3"/>
      <c r="C40" s="16"/>
      <c r="D40" s="25"/>
      <c r="E40" s="25"/>
      <c r="I40" s="27"/>
      <c r="J40" s="25"/>
      <c r="K40" s="25"/>
      <c r="O40" s="27"/>
      <c r="P40" s="25"/>
      <c r="Q40" s="25"/>
      <c r="U40" s="27"/>
      <c r="V40" s="25"/>
      <c r="W40" s="25"/>
      <c r="AA40" s="27"/>
      <c r="AC40" s="40"/>
      <c r="AD40" s="62"/>
    </row>
    <row r="41" spans="1:47" x14ac:dyDescent="0.45">
      <c r="B41" s="3"/>
      <c r="C41" s="16"/>
      <c r="D41" s="25"/>
      <c r="E41" s="25"/>
      <c r="I41" s="27"/>
      <c r="J41" s="25"/>
      <c r="K41" s="25"/>
      <c r="O41" s="27"/>
      <c r="P41" s="25"/>
      <c r="Q41" s="25"/>
      <c r="U41" s="27"/>
      <c r="V41" s="25"/>
      <c r="W41" s="25"/>
      <c r="AA41" s="27"/>
      <c r="AC41" s="40"/>
      <c r="AD41" s="62"/>
    </row>
    <row r="42" spans="1:47" x14ac:dyDescent="0.45">
      <c r="B42" s="3"/>
      <c r="C42" s="16"/>
      <c r="D42" s="25"/>
      <c r="E42" s="25"/>
      <c r="I42" s="27"/>
      <c r="J42" s="25"/>
      <c r="K42" s="25"/>
      <c r="O42" s="27"/>
      <c r="P42" s="25"/>
      <c r="Q42" s="25"/>
      <c r="U42" s="27"/>
      <c r="V42" s="25"/>
      <c r="W42" s="25"/>
      <c r="AA42" s="27"/>
      <c r="AC42" s="40"/>
      <c r="AD42" s="62"/>
    </row>
    <row r="43" spans="1:47" x14ac:dyDescent="0.45">
      <c r="B43" s="3"/>
      <c r="C43" s="16"/>
      <c r="D43" s="25"/>
      <c r="E43" s="25"/>
      <c r="I43" s="27"/>
      <c r="J43" s="25"/>
      <c r="K43" s="25"/>
      <c r="O43" s="27"/>
      <c r="P43" s="25"/>
      <c r="Q43" s="25"/>
      <c r="U43" s="27"/>
      <c r="V43" s="25"/>
      <c r="W43" s="25"/>
      <c r="AA43" s="27"/>
      <c r="AC43" s="40"/>
      <c r="AD43" s="62"/>
    </row>
    <row r="44" spans="1:47" x14ac:dyDescent="0.45">
      <c r="B44" s="3"/>
      <c r="C44" s="16"/>
      <c r="D44" s="25"/>
      <c r="E44" s="25"/>
      <c r="I44" s="27"/>
      <c r="J44" s="25"/>
      <c r="K44" s="25"/>
      <c r="O44" s="27"/>
      <c r="P44" s="25"/>
      <c r="Q44" s="25"/>
      <c r="U44" s="27"/>
      <c r="V44" s="25"/>
      <c r="W44" s="25"/>
      <c r="AA44" s="27"/>
      <c r="AC44" s="40"/>
      <c r="AD44" s="62"/>
    </row>
    <row r="45" spans="1:47" s="5" customFormat="1" x14ac:dyDescent="0.45">
      <c r="A45" s="50"/>
      <c r="C45" s="46"/>
      <c r="D45" s="46"/>
      <c r="E45" s="46"/>
      <c r="F45" s="46"/>
      <c r="G45" s="46"/>
      <c r="H45" s="46"/>
      <c r="I45" s="27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27"/>
      <c r="V45" s="46"/>
      <c r="W45" s="46"/>
      <c r="X45" s="46"/>
      <c r="Y45" s="46"/>
      <c r="Z45" s="46"/>
      <c r="AA45" s="46"/>
      <c r="AB45" s="46"/>
      <c r="AC45" s="47"/>
      <c r="AD45" s="65"/>
      <c r="AE45" s="71"/>
      <c r="AF45" s="71"/>
      <c r="AG45" s="72"/>
      <c r="AH45" s="71"/>
      <c r="AI45" s="71"/>
      <c r="AJ45" s="72"/>
      <c r="AK45" s="71"/>
      <c r="AM45" s="47"/>
      <c r="AN45" s="52"/>
      <c r="AO45" s="52"/>
      <c r="AP45" s="52"/>
      <c r="AQ45" s="52"/>
      <c r="AR45" s="52"/>
      <c r="AS45" s="52"/>
      <c r="AT45" s="52"/>
      <c r="AU45" s="52"/>
    </row>
    <row r="46" spans="1:47" x14ac:dyDescent="0.45">
      <c r="B46" s="3"/>
      <c r="C46" s="12"/>
      <c r="D46" s="25"/>
      <c r="E46" s="25"/>
      <c r="I46" s="27"/>
      <c r="J46" s="25"/>
      <c r="K46" s="25"/>
      <c r="O46" s="27"/>
      <c r="P46" s="25"/>
      <c r="Q46" s="25"/>
      <c r="U46" s="27"/>
      <c r="V46" s="25"/>
      <c r="W46" s="25"/>
      <c r="AA46" s="27"/>
      <c r="AC46" s="40"/>
      <c r="AD46" s="62"/>
      <c r="AM46" s="41"/>
    </row>
    <row r="47" spans="1:47" x14ac:dyDescent="0.45">
      <c r="B47" s="3"/>
      <c r="C47" s="12"/>
      <c r="D47" s="25"/>
      <c r="E47" s="25"/>
      <c r="I47" s="27"/>
      <c r="J47" s="25"/>
      <c r="K47" s="25"/>
      <c r="O47" s="27"/>
      <c r="P47" s="25"/>
      <c r="Q47" s="25"/>
      <c r="U47" s="27"/>
      <c r="V47" s="25"/>
      <c r="W47" s="25"/>
      <c r="AA47" s="27"/>
      <c r="AC47" s="40"/>
      <c r="AD47" s="62"/>
      <c r="AM47" s="41"/>
    </row>
    <row r="48" spans="1:47" s="5" customFormat="1" x14ac:dyDescent="0.45">
      <c r="A48" s="50"/>
      <c r="C48" s="45"/>
      <c r="D48" s="45"/>
      <c r="E48" s="45"/>
      <c r="F48" s="45"/>
      <c r="G48" s="45"/>
      <c r="H48" s="46"/>
      <c r="I48" s="27"/>
      <c r="J48" s="45"/>
      <c r="K48" s="45"/>
      <c r="L48" s="45"/>
      <c r="M48" s="45"/>
      <c r="N48" s="46"/>
      <c r="O48" s="46"/>
      <c r="P48" s="45"/>
      <c r="Q48" s="45"/>
      <c r="R48" s="45"/>
      <c r="S48" s="45"/>
      <c r="T48" s="46"/>
      <c r="U48" s="46"/>
      <c r="V48" s="45"/>
      <c r="W48" s="45"/>
      <c r="X48" s="45"/>
      <c r="Y48" s="45"/>
      <c r="Z48" s="46"/>
      <c r="AA48" s="46"/>
      <c r="AB48" s="45"/>
      <c r="AC48" s="47"/>
      <c r="AD48" s="63"/>
      <c r="AE48" s="71"/>
      <c r="AF48" s="71"/>
      <c r="AG48" s="71"/>
      <c r="AH48" s="71"/>
      <c r="AI48" s="71"/>
      <c r="AJ48" s="71"/>
      <c r="AK48" s="71"/>
      <c r="AM48" s="47"/>
      <c r="AN48" s="52"/>
      <c r="AO48" s="52"/>
      <c r="AP48" s="52"/>
      <c r="AQ48" s="52"/>
      <c r="AR48" s="52"/>
      <c r="AS48" s="52"/>
      <c r="AT48" s="52"/>
      <c r="AU48" s="52"/>
    </row>
    <row r="49" spans="1:47" x14ac:dyDescent="0.45">
      <c r="B49" s="3"/>
      <c r="C49" s="12"/>
      <c r="D49" s="25"/>
      <c r="E49" s="25"/>
      <c r="I49" s="27"/>
      <c r="J49" s="25"/>
      <c r="K49" s="25"/>
      <c r="O49" s="27"/>
      <c r="P49" s="25"/>
      <c r="Q49" s="25"/>
      <c r="U49" s="27"/>
      <c r="V49" s="25"/>
      <c r="W49" s="25"/>
      <c r="AA49" s="27"/>
      <c r="AC49" s="40"/>
      <c r="AD49" s="62"/>
      <c r="AM49" s="41"/>
    </row>
    <row r="50" spans="1:47" x14ac:dyDescent="0.45">
      <c r="B50" s="3"/>
      <c r="C50" s="12"/>
      <c r="D50" s="25"/>
      <c r="E50" s="25"/>
      <c r="I50" s="27"/>
      <c r="J50" s="25"/>
      <c r="K50" s="25"/>
      <c r="O50" s="27"/>
      <c r="P50" s="25"/>
      <c r="Q50" s="25"/>
      <c r="U50" s="27"/>
      <c r="V50" s="25"/>
      <c r="W50" s="25"/>
      <c r="AA50" s="27"/>
      <c r="AC50" s="40"/>
      <c r="AD50" s="62"/>
      <c r="AM50" s="41"/>
    </row>
    <row r="51" spans="1:47" x14ac:dyDescent="0.45">
      <c r="B51" s="5"/>
      <c r="C51" s="55"/>
      <c r="D51" s="55"/>
      <c r="E51" s="55"/>
      <c r="F51" s="55"/>
      <c r="G51" s="55"/>
      <c r="H51" s="55"/>
      <c r="I51" s="27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40"/>
      <c r="AD51" s="66"/>
      <c r="AE51" s="73"/>
      <c r="AF51" s="73"/>
      <c r="AG51" s="73"/>
      <c r="AH51" s="73"/>
      <c r="AI51" s="73"/>
      <c r="AJ51" s="73"/>
      <c r="AK51" s="73"/>
      <c r="AM51" s="41"/>
    </row>
    <row r="52" spans="1:47" x14ac:dyDescent="0.45">
      <c r="B52" s="3"/>
      <c r="C52" s="12"/>
      <c r="D52" s="25"/>
      <c r="E52" s="25"/>
      <c r="I52" s="27"/>
      <c r="J52" s="25"/>
      <c r="K52" s="25"/>
      <c r="O52" s="27"/>
      <c r="P52" s="25"/>
      <c r="Q52" s="25"/>
      <c r="U52" s="27"/>
      <c r="V52" s="25"/>
      <c r="W52" s="25"/>
      <c r="AA52" s="27"/>
      <c r="AC52" s="40"/>
      <c r="AD52" s="62"/>
      <c r="AM52" s="41"/>
    </row>
    <row r="53" spans="1:47" x14ac:dyDescent="0.45">
      <c r="B53" s="3"/>
      <c r="C53" s="12"/>
      <c r="D53" s="25"/>
      <c r="E53" s="25"/>
      <c r="I53" s="27"/>
      <c r="J53" s="25"/>
      <c r="K53" s="25"/>
      <c r="O53" s="27"/>
      <c r="P53" s="25"/>
      <c r="Q53" s="25"/>
      <c r="U53" s="27"/>
      <c r="V53" s="25"/>
      <c r="W53" s="25"/>
      <c r="AA53" s="27"/>
      <c r="AC53" s="40"/>
      <c r="AD53" s="62"/>
      <c r="AM53" s="41"/>
    </row>
    <row r="54" spans="1:47" x14ac:dyDescent="0.45">
      <c r="B54" s="3"/>
      <c r="C54" s="12"/>
      <c r="D54" s="25"/>
      <c r="E54" s="25"/>
      <c r="I54" s="27"/>
      <c r="J54" s="25"/>
      <c r="K54" s="25"/>
      <c r="O54" s="27"/>
      <c r="P54" s="25"/>
      <c r="Q54" s="25"/>
      <c r="U54" s="27"/>
      <c r="V54" s="25"/>
      <c r="W54" s="25"/>
      <c r="AA54" s="27"/>
      <c r="AC54" s="40"/>
      <c r="AD54" s="62"/>
      <c r="AM54" s="41"/>
    </row>
    <row r="55" spans="1:47" x14ac:dyDescent="0.45">
      <c r="B55" s="3"/>
      <c r="C55" s="12"/>
      <c r="D55" s="25"/>
      <c r="E55" s="25"/>
      <c r="I55" s="27"/>
      <c r="J55" s="25"/>
      <c r="K55" s="25"/>
      <c r="O55" s="27"/>
      <c r="P55" s="25"/>
      <c r="Q55" s="25"/>
      <c r="U55" s="27"/>
      <c r="V55" s="25"/>
      <c r="W55" s="25"/>
      <c r="AA55" s="27"/>
      <c r="AC55" s="40"/>
      <c r="AD55" s="62"/>
      <c r="AM55" s="41"/>
    </row>
    <row r="56" spans="1:47" x14ac:dyDescent="0.45">
      <c r="B56" s="3"/>
      <c r="C56" s="12"/>
      <c r="D56" s="25"/>
      <c r="E56" s="25"/>
      <c r="I56" s="27"/>
      <c r="J56" s="25"/>
      <c r="K56" s="25"/>
      <c r="O56" s="27"/>
      <c r="P56" s="25"/>
      <c r="Q56" s="25"/>
      <c r="U56" s="27"/>
      <c r="V56" s="25"/>
      <c r="W56" s="25"/>
      <c r="AA56" s="27"/>
      <c r="AC56" s="40"/>
      <c r="AD56" s="62"/>
      <c r="AM56" s="41"/>
    </row>
    <row r="57" spans="1:47" s="5" customFormat="1" x14ac:dyDescent="0.45">
      <c r="A57" s="49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7"/>
      <c r="AD57" s="63"/>
      <c r="AE57" s="71"/>
      <c r="AF57" s="71"/>
      <c r="AG57" s="71"/>
      <c r="AH57" s="71"/>
      <c r="AI57" s="71"/>
      <c r="AJ57" s="71"/>
      <c r="AK57" s="71"/>
      <c r="AM57" s="47"/>
      <c r="AN57" s="52"/>
      <c r="AO57" s="52"/>
      <c r="AP57" s="52"/>
      <c r="AQ57" s="52"/>
      <c r="AR57" s="52"/>
      <c r="AS57" s="52"/>
      <c r="AT57" s="52"/>
      <c r="AU57" s="52"/>
    </row>
    <row r="58" spans="1:47" x14ac:dyDescent="0.45">
      <c r="A58" s="1"/>
      <c r="B58" s="3"/>
      <c r="C58" s="12"/>
      <c r="D58" s="25"/>
      <c r="E58" s="25"/>
      <c r="I58" s="27"/>
      <c r="J58" s="25"/>
      <c r="K58" s="25"/>
      <c r="O58" s="27"/>
      <c r="P58" s="25"/>
      <c r="Q58" s="25"/>
      <c r="U58" s="27"/>
      <c r="V58" s="25"/>
      <c r="W58" s="25"/>
      <c r="AA58" s="27"/>
      <c r="AC58" s="40"/>
      <c r="AD58" s="62"/>
    </row>
    <row r="59" spans="1:47" x14ac:dyDescent="0.45">
      <c r="B59" s="3"/>
      <c r="C59" s="12"/>
      <c r="D59" s="25"/>
      <c r="E59" s="25"/>
      <c r="I59" s="27"/>
      <c r="J59" s="25"/>
      <c r="K59" s="25"/>
      <c r="O59" s="27"/>
      <c r="P59" s="25"/>
      <c r="Q59" s="25"/>
      <c r="U59" s="27"/>
      <c r="V59" s="25"/>
      <c r="W59" s="25"/>
      <c r="AA59" s="27"/>
      <c r="AC59" s="40"/>
      <c r="AD59" s="62"/>
    </row>
    <row r="60" spans="1:47" s="5" customFormat="1" x14ac:dyDescent="0.45">
      <c r="A60" s="50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7"/>
      <c r="AD60" s="63"/>
      <c r="AE60" s="71"/>
      <c r="AF60" s="71"/>
      <c r="AG60" s="71"/>
      <c r="AH60" s="71"/>
      <c r="AI60" s="71"/>
      <c r="AJ60" s="71"/>
      <c r="AK60" s="71"/>
      <c r="AM60" s="47"/>
      <c r="AN60" s="52"/>
      <c r="AO60" s="52"/>
      <c r="AP60" s="52"/>
      <c r="AQ60" s="52"/>
      <c r="AR60" s="52"/>
      <c r="AS60" s="52"/>
      <c r="AT60" s="52"/>
      <c r="AU60" s="52"/>
    </row>
    <row r="61" spans="1:47" x14ac:dyDescent="0.45">
      <c r="B61" s="3"/>
      <c r="C61" s="12"/>
      <c r="D61" s="25"/>
      <c r="E61" s="25"/>
      <c r="I61" s="27"/>
      <c r="J61" s="25"/>
      <c r="K61" s="25"/>
      <c r="O61" s="27"/>
      <c r="P61" s="25"/>
      <c r="Q61" s="25"/>
      <c r="U61" s="27"/>
      <c r="V61" s="25"/>
      <c r="W61" s="25"/>
      <c r="AA61" s="27"/>
      <c r="AC61" s="40"/>
      <c r="AD61" s="62"/>
      <c r="AM61" s="41"/>
    </row>
    <row r="62" spans="1:47" x14ac:dyDescent="0.45">
      <c r="B62" s="3"/>
      <c r="C62" s="12"/>
      <c r="D62" s="25"/>
      <c r="E62" s="25"/>
      <c r="I62" s="27"/>
      <c r="J62" s="25"/>
      <c r="K62" s="25"/>
      <c r="O62" s="27"/>
      <c r="P62" s="25"/>
      <c r="Q62" s="25"/>
      <c r="U62" s="27"/>
      <c r="V62" s="25"/>
      <c r="W62" s="25"/>
      <c r="AA62" s="27"/>
      <c r="AC62" s="40"/>
      <c r="AD62" s="62"/>
      <c r="AM62" s="41"/>
    </row>
    <row r="63" spans="1:47" x14ac:dyDescent="0.45">
      <c r="B63" s="3"/>
      <c r="C63" s="12"/>
      <c r="D63" s="25"/>
      <c r="E63" s="25"/>
      <c r="I63" s="27"/>
      <c r="J63" s="25"/>
      <c r="K63" s="25"/>
      <c r="O63" s="27"/>
      <c r="P63" s="25"/>
      <c r="Q63" s="25"/>
      <c r="U63" s="27"/>
      <c r="V63" s="25"/>
      <c r="W63" s="25"/>
      <c r="AA63" s="27"/>
      <c r="AC63" s="40"/>
      <c r="AD63" s="62"/>
      <c r="AM63" s="41"/>
    </row>
    <row r="64" spans="1:47" x14ac:dyDescent="0.45">
      <c r="B64" s="3"/>
      <c r="C64" s="12"/>
      <c r="D64" s="25"/>
      <c r="E64" s="25"/>
      <c r="I64" s="27"/>
      <c r="J64" s="25"/>
      <c r="K64" s="25"/>
      <c r="O64" s="27"/>
      <c r="P64" s="25"/>
      <c r="Q64" s="25"/>
      <c r="U64" s="27"/>
      <c r="V64" s="25"/>
      <c r="W64" s="25"/>
      <c r="AA64" s="27"/>
      <c r="AC64" s="40"/>
      <c r="AD64" s="62"/>
      <c r="AM64" s="41"/>
    </row>
    <row r="65" spans="1:47" s="5" customFormat="1" x14ac:dyDescent="0.45">
      <c r="A65" s="49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7"/>
      <c r="AD65" s="63"/>
      <c r="AE65" s="71"/>
      <c r="AF65" s="71"/>
      <c r="AG65" s="71"/>
      <c r="AH65" s="71"/>
      <c r="AI65" s="71"/>
      <c r="AJ65" s="71"/>
      <c r="AK65" s="71"/>
      <c r="AM65" s="47"/>
      <c r="AN65" s="52"/>
      <c r="AO65" s="52"/>
      <c r="AP65" s="52"/>
      <c r="AQ65" s="52"/>
      <c r="AR65" s="52"/>
      <c r="AS65" s="52"/>
      <c r="AT65" s="52"/>
      <c r="AU65" s="52"/>
    </row>
    <row r="66" spans="1:47" x14ac:dyDescent="0.45">
      <c r="A66" s="1"/>
      <c r="B66" s="3"/>
      <c r="C66" s="16"/>
      <c r="D66" s="25"/>
      <c r="E66" s="25"/>
      <c r="I66" s="27"/>
      <c r="J66" s="25"/>
      <c r="K66" s="25"/>
      <c r="O66" s="27"/>
      <c r="P66" s="25"/>
      <c r="Q66" s="25"/>
      <c r="U66" s="27"/>
      <c r="V66" s="25"/>
      <c r="W66" s="25"/>
      <c r="AA66" s="27"/>
      <c r="AC66" s="40"/>
      <c r="AD66" s="62"/>
    </row>
    <row r="67" spans="1:47" x14ac:dyDescent="0.45">
      <c r="B67" s="3"/>
      <c r="C67" s="16"/>
      <c r="D67" s="25"/>
      <c r="E67" s="25"/>
      <c r="I67" s="27"/>
      <c r="J67" s="25"/>
      <c r="K67" s="25"/>
      <c r="O67" s="27"/>
      <c r="P67" s="25"/>
      <c r="Q67" s="25"/>
      <c r="U67" s="27"/>
      <c r="V67" s="25"/>
      <c r="W67" s="25"/>
      <c r="AA67" s="27"/>
      <c r="AC67" s="40"/>
      <c r="AD67" s="62"/>
    </row>
    <row r="68" spans="1:47" s="5" customFormat="1" x14ac:dyDescent="0.45">
      <c r="A68" s="50"/>
      <c r="B68" s="54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7"/>
      <c r="AD68" s="65"/>
      <c r="AE68" s="72"/>
      <c r="AF68" s="72"/>
      <c r="AG68" s="72"/>
      <c r="AH68" s="72"/>
      <c r="AI68" s="72"/>
      <c r="AJ68" s="72"/>
      <c r="AK68" s="72"/>
      <c r="AM68" s="47"/>
      <c r="AN68" s="52"/>
      <c r="AO68" s="52"/>
      <c r="AP68" s="52"/>
      <c r="AQ68" s="52"/>
      <c r="AR68" s="52"/>
      <c r="AS68" s="52"/>
      <c r="AT68" s="52"/>
      <c r="AU68" s="52"/>
    </row>
    <row r="69" spans="1:47" x14ac:dyDescent="0.45">
      <c r="B69" s="11"/>
      <c r="C69" s="13"/>
      <c r="D69" s="25"/>
      <c r="E69" s="25"/>
      <c r="I69" s="27"/>
      <c r="J69" s="25"/>
      <c r="K69" s="25"/>
      <c r="O69" s="27"/>
      <c r="P69" s="25"/>
      <c r="Q69" s="25"/>
      <c r="U69" s="27"/>
      <c r="V69" s="25"/>
      <c r="W69" s="25"/>
      <c r="AA69" s="27"/>
      <c r="AC69" s="40"/>
      <c r="AD69" s="62"/>
      <c r="AM69" s="38"/>
    </row>
    <row r="70" spans="1:47" x14ac:dyDescent="0.45">
      <c r="B70" s="4"/>
      <c r="C70" s="13"/>
      <c r="D70" s="25"/>
      <c r="E70" s="25"/>
      <c r="I70" s="27"/>
      <c r="J70" s="25"/>
      <c r="K70" s="25"/>
      <c r="O70" s="27"/>
      <c r="P70" s="25"/>
      <c r="Q70" s="25"/>
      <c r="U70" s="27"/>
      <c r="V70" s="25"/>
      <c r="W70" s="25"/>
      <c r="AA70" s="27"/>
      <c r="AC70" s="40"/>
      <c r="AD70" s="62"/>
      <c r="AM70" s="38"/>
    </row>
    <row r="71" spans="1:47" s="5" customFormat="1" x14ac:dyDescent="0.45">
      <c r="A71" s="50"/>
      <c r="B71" s="54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7"/>
      <c r="AD71" s="63"/>
      <c r="AE71" s="71"/>
      <c r="AF71" s="71"/>
      <c r="AG71" s="71"/>
      <c r="AH71" s="71"/>
      <c r="AI71" s="71"/>
      <c r="AJ71" s="71"/>
      <c r="AK71" s="71"/>
      <c r="AM71" s="60"/>
      <c r="AN71" s="52"/>
      <c r="AO71" s="52"/>
      <c r="AP71" s="52"/>
      <c r="AQ71" s="52"/>
      <c r="AR71" s="52"/>
      <c r="AS71" s="52"/>
      <c r="AT71" s="52"/>
      <c r="AU71" s="52"/>
    </row>
    <row r="72" spans="1:47" x14ac:dyDescent="0.45">
      <c r="B72" s="11"/>
      <c r="C72" s="13"/>
      <c r="D72" s="25"/>
      <c r="E72" s="25"/>
      <c r="I72" s="27"/>
      <c r="J72" s="25"/>
      <c r="K72" s="25"/>
      <c r="O72" s="27"/>
      <c r="P72" s="25"/>
      <c r="Q72" s="25"/>
      <c r="U72" s="27"/>
      <c r="V72" s="25"/>
      <c r="W72" s="25"/>
      <c r="AA72" s="27"/>
      <c r="AC72" s="40"/>
      <c r="AD72" s="62"/>
      <c r="AM72" s="38"/>
    </row>
    <row r="73" spans="1:47" x14ac:dyDescent="0.45">
      <c r="B73" s="4"/>
      <c r="C73" s="13"/>
      <c r="D73" s="25"/>
      <c r="E73" s="25"/>
      <c r="I73" s="27"/>
      <c r="J73" s="25"/>
      <c r="K73" s="25"/>
      <c r="O73" s="27"/>
      <c r="P73" s="25"/>
      <c r="Q73" s="25"/>
      <c r="U73" s="27"/>
      <c r="V73" s="25"/>
      <c r="W73" s="25"/>
      <c r="AA73" s="27"/>
      <c r="AC73" s="40"/>
      <c r="AD73" s="62"/>
      <c r="AM73" s="38"/>
    </row>
    <row r="74" spans="1:47" x14ac:dyDescent="0.45">
      <c r="B74" s="11"/>
      <c r="C74" s="13"/>
      <c r="D74" s="25"/>
      <c r="E74" s="25"/>
      <c r="I74" s="27"/>
      <c r="J74" s="25"/>
      <c r="K74" s="25"/>
      <c r="O74" s="27"/>
      <c r="P74" s="25"/>
      <c r="Q74" s="25"/>
      <c r="U74" s="27"/>
      <c r="V74" s="25"/>
      <c r="W74" s="25"/>
      <c r="AA74" s="27"/>
      <c r="AC74" s="40"/>
      <c r="AD74" s="62"/>
      <c r="AM74" s="38"/>
    </row>
    <row r="75" spans="1:47" s="44" customFormat="1" x14ac:dyDescent="0.45">
      <c r="A75" s="49"/>
      <c r="B75" s="5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7"/>
      <c r="AD75" s="65"/>
      <c r="AE75" s="71"/>
      <c r="AF75" s="71"/>
      <c r="AG75" s="71"/>
      <c r="AH75" s="71"/>
      <c r="AI75" s="71"/>
      <c r="AJ75" s="71"/>
      <c r="AK75" s="71"/>
      <c r="AM75" s="47"/>
      <c r="AN75" s="58"/>
      <c r="AO75" s="58"/>
      <c r="AP75" s="58"/>
      <c r="AQ75" s="58"/>
      <c r="AR75" s="58"/>
      <c r="AS75" s="58"/>
      <c r="AT75" s="58"/>
      <c r="AU75" s="58"/>
    </row>
    <row r="76" spans="1:47" x14ac:dyDescent="0.45">
      <c r="B76" s="3"/>
      <c r="C76" s="16"/>
      <c r="D76" s="25"/>
      <c r="E76" s="25"/>
      <c r="I76" s="27"/>
      <c r="J76" s="25"/>
      <c r="K76" s="25"/>
      <c r="O76" s="27"/>
      <c r="P76" s="25"/>
      <c r="Q76" s="25"/>
      <c r="U76" s="27"/>
      <c r="V76" s="25"/>
      <c r="W76" s="25"/>
      <c r="AA76" s="27"/>
      <c r="AC76" s="40"/>
      <c r="AD76" s="62"/>
      <c r="AM76" s="41"/>
    </row>
    <row r="77" spans="1:47" x14ac:dyDescent="0.45">
      <c r="B77" s="3"/>
      <c r="C77" s="16"/>
      <c r="D77" s="25"/>
      <c r="E77" s="25"/>
      <c r="I77" s="27"/>
      <c r="J77" s="25"/>
      <c r="K77" s="25"/>
      <c r="O77" s="27"/>
      <c r="P77" s="25"/>
      <c r="Q77" s="25"/>
      <c r="U77" s="27"/>
      <c r="V77" s="25"/>
      <c r="W77" s="25"/>
      <c r="AA77" s="27"/>
      <c r="AC77" s="40"/>
      <c r="AD77" s="62"/>
      <c r="AM77" s="41"/>
    </row>
    <row r="78" spans="1:47" s="5" customFormat="1" x14ac:dyDescent="0.45">
      <c r="A78" s="50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7"/>
      <c r="AD78" s="65"/>
      <c r="AE78" s="72"/>
      <c r="AF78" s="72"/>
      <c r="AG78" s="72"/>
      <c r="AH78" s="72"/>
      <c r="AI78" s="72"/>
      <c r="AJ78" s="72"/>
      <c r="AK78" s="72"/>
      <c r="AM78" s="47"/>
      <c r="AN78" s="52"/>
      <c r="AO78" s="52"/>
      <c r="AP78" s="52"/>
      <c r="AQ78" s="52"/>
      <c r="AR78" s="52"/>
      <c r="AS78" s="52"/>
      <c r="AT78" s="52"/>
      <c r="AU78" s="52"/>
    </row>
    <row r="79" spans="1:47" x14ac:dyDescent="0.45">
      <c r="B79" s="3"/>
      <c r="C79" s="16"/>
      <c r="D79" s="25"/>
      <c r="E79" s="25"/>
      <c r="I79" s="27"/>
      <c r="J79" s="25"/>
      <c r="K79" s="25"/>
      <c r="O79" s="27"/>
      <c r="P79" s="25"/>
      <c r="Q79" s="25"/>
      <c r="U79" s="27"/>
      <c r="V79" s="25"/>
      <c r="W79" s="25"/>
      <c r="AA79" s="27"/>
      <c r="AC79" s="40"/>
      <c r="AD79" s="62"/>
      <c r="AM79" s="41"/>
    </row>
    <row r="80" spans="1:47" x14ac:dyDescent="0.45">
      <c r="B80" s="3"/>
      <c r="C80" s="16"/>
      <c r="D80" s="25"/>
      <c r="E80" s="25"/>
      <c r="I80" s="27"/>
      <c r="J80" s="25"/>
      <c r="K80" s="25"/>
      <c r="O80" s="27"/>
      <c r="P80" s="25"/>
      <c r="Q80" s="25"/>
      <c r="U80" s="27"/>
      <c r="V80" s="25"/>
      <c r="W80" s="25"/>
      <c r="AA80" s="27"/>
      <c r="AC80" s="40"/>
      <c r="AD80" s="62"/>
      <c r="AM80" s="41"/>
    </row>
    <row r="81" spans="1:47" s="5" customFormat="1" x14ac:dyDescent="0.45">
      <c r="A81" s="50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7"/>
      <c r="AD81" s="65"/>
      <c r="AE81" s="71"/>
      <c r="AF81" s="71"/>
      <c r="AG81" s="71"/>
      <c r="AH81" s="71"/>
      <c r="AI81" s="71"/>
      <c r="AJ81" s="71"/>
      <c r="AK81" s="71"/>
      <c r="AM81" s="47"/>
      <c r="AN81" s="52"/>
      <c r="AO81" s="52"/>
      <c r="AP81" s="52"/>
      <c r="AQ81" s="52"/>
      <c r="AR81" s="52"/>
      <c r="AS81" s="52"/>
      <c r="AT81" s="52"/>
      <c r="AU81" s="52"/>
    </row>
    <row r="82" spans="1:47" x14ac:dyDescent="0.45">
      <c r="B82" s="3"/>
      <c r="C82" s="16"/>
      <c r="D82" s="25"/>
      <c r="E82" s="25"/>
      <c r="I82" s="27"/>
      <c r="J82" s="25"/>
      <c r="K82" s="25"/>
      <c r="O82" s="27"/>
      <c r="P82" s="25"/>
      <c r="Q82" s="25"/>
      <c r="U82" s="27"/>
      <c r="V82" s="25"/>
      <c r="W82" s="25"/>
      <c r="AA82" s="27"/>
      <c r="AC82" s="47"/>
      <c r="AD82" s="62"/>
      <c r="AM82" s="41"/>
    </row>
    <row r="83" spans="1:47" x14ac:dyDescent="0.45">
      <c r="B83" s="3"/>
      <c r="C83" s="16"/>
      <c r="D83" s="25"/>
      <c r="E83" s="25"/>
      <c r="I83" s="27"/>
      <c r="J83" s="25"/>
      <c r="K83" s="25"/>
      <c r="O83" s="27"/>
      <c r="P83" s="25"/>
      <c r="Q83" s="25"/>
      <c r="U83" s="27"/>
      <c r="V83" s="25"/>
      <c r="W83" s="25"/>
      <c r="AA83" s="27"/>
      <c r="AC83" s="47"/>
      <c r="AD83" s="62"/>
      <c r="AM83" s="41"/>
    </row>
    <row r="84" spans="1:47" x14ac:dyDescent="0.45">
      <c r="B84" s="3"/>
      <c r="C84" s="16"/>
      <c r="D84" s="25"/>
      <c r="E84" s="25"/>
      <c r="I84" s="27"/>
      <c r="J84" s="25"/>
      <c r="K84" s="25"/>
      <c r="O84" s="27"/>
      <c r="P84" s="25"/>
      <c r="Q84" s="25"/>
      <c r="U84" s="27"/>
      <c r="V84" s="25"/>
      <c r="W84" s="25"/>
      <c r="AA84" s="27"/>
      <c r="AC84" s="47"/>
      <c r="AD84" s="62"/>
      <c r="AM84" s="41"/>
    </row>
    <row r="85" spans="1:47" s="5" customFormat="1" x14ac:dyDescent="0.45">
      <c r="A85" s="49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7"/>
      <c r="AD85" s="62"/>
      <c r="AE85" s="72"/>
      <c r="AF85" s="72"/>
      <c r="AG85" s="72"/>
      <c r="AH85" s="72"/>
      <c r="AI85" s="72"/>
      <c r="AJ85" s="72"/>
      <c r="AK85" s="72"/>
      <c r="AM85" s="47"/>
      <c r="AN85" s="52"/>
      <c r="AO85" s="52"/>
      <c r="AP85" s="52"/>
      <c r="AQ85" s="52"/>
      <c r="AR85" s="52"/>
      <c r="AS85" s="52"/>
      <c r="AT85" s="52"/>
      <c r="AU85" s="52"/>
    </row>
    <row r="86" spans="1:47" x14ac:dyDescent="0.45">
      <c r="A86" s="1"/>
      <c r="B86" s="3"/>
      <c r="C86" s="16"/>
      <c r="D86" s="25"/>
      <c r="E86" s="25"/>
      <c r="I86" s="27"/>
      <c r="J86" s="25"/>
      <c r="K86" s="25"/>
      <c r="O86" s="27"/>
      <c r="P86" s="25"/>
      <c r="Q86" s="25"/>
      <c r="U86" s="27"/>
      <c r="V86" s="25"/>
      <c r="W86" s="25"/>
      <c r="AA86" s="27"/>
      <c r="AC86" s="47"/>
      <c r="AD86" s="62"/>
      <c r="AM86" s="41"/>
    </row>
    <row r="87" spans="1:47" x14ac:dyDescent="0.45">
      <c r="B87" s="3"/>
      <c r="C87" s="16"/>
      <c r="D87" s="25"/>
      <c r="E87" s="25"/>
      <c r="I87" s="27"/>
      <c r="J87" s="25"/>
      <c r="K87" s="25"/>
      <c r="O87" s="27"/>
      <c r="P87" s="25"/>
      <c r="Q87" s="25"/>
      <c r="U87" s="27"/>
      <c r="V87" s="25"/>
      <c r="W87" s="25"/>
      <c r="AA87" s="27"/>
      <c r="AC87" s="40"/>
      <c r="AD87" s="62"/>
      <c r="AM87" s="41"/>
    </row>
    <row r="88" spans="1:47" s="5" customFormat="1" x14ac:dyDescent="0.45">
      <c r="A88" s="50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0"/>
      <c r="AD88" s="62"/>
      <c r="AE88" s="72"/>
      <c r="AF88" s="72"/>
      <c r="AG88" s="72"/>
      <c r="AH88" s="72"/>
      <c r="AI88" s="72"/>
      <c r="AJ88" s="72"/>
      <c r="AK88" s="72"/>
      <c r="AM88" s="47"/>
      <c r="AN88" s="52"/>
      <c r="AO88" s="52"/>
      <c r="AP88" s="52"/>
      <c r="AQ88" s="52"/>
      <c r="AR88" s="52"/>
      <c r="AS88" s="52"/>
      <c r="AT88" s="52"/>
      <c r="AU88" s="52"/>
    </row>
    <row r="89" spans="1:47" x14ac:dyDescent="0.45">
      <c r="B89" s="2"/>
      <c r="C89" s="13"/>
      <c r="D89" s="25"/>
      <c r="E89" s="25"/>
      <c r="I89" s="27"/>
      <c r="J89" s="25"/>
      <c r="K89" s="25"/>
      <c r="O89" s="27"/>
      <c r="P89" s="25"/>
      <c r="Q89" s="25"/>
      <c r="U89" s="27"/>
      <c r="V89" s="25"/>
      <c r="W89" s="25"/>
      <c r="AA89" s="27"/>
      <c r="AC89" s="40"/>
      <c r="AD89" s="62"/>
    </row>
    <row r="90" spans="1:47" x14ac:dyDescent="0.45">
      <c r="C90" s="13"/>
      <c r="D90" s="25"/>
      <c r="E90" s="25"/>
      <c r="I90" s="27"/>
      <c r="J90" s="25"/>
      <c r="K90" s="25"/>
      <c r="O90" s="27"/>
      <c r="P90" s="25"/>
      <c r="Q90" s="25"/>
      <c r="U90" s="27"/>
      <c r="V90" s="25"/>
      <c r="W90" s="25"/>
      <c r="AA90" s="27"/>
      <c r="AC90" s="40"/>
      <c r="AD90" s="62"/>
    </row>
    <row r="91" spans="1:47" s="5" customFormat="1" x14ac:dyDescent="0.45">
      <c r="A91" s="50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17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0"/>
      <c r="AD91" s="62"/>
      <c r="AE91" s="71"/>
      <c r="AF91" s="71"/>
      <c r="AG91" s="71"/>
      <c r="AH91" s="71"/>
      <c r="AI91" s="71"/>
      <c r="AJ91" s="71"/>
      <c r="AK91" s="71"/>
      <c r="AM91" s="47"/>
      <c r="AN91" s="52"/>
      <c r="AO91" s="52"/>
      <c r="AP91" s="52"/>
      <c r="AQ91" s="52"/>
      <c r="AR91" s="52"/>
      <c r="AS91" s="52"/>
      <c r="AT91" s="52"/>
      <c r="AU91" s="52"/>
    </row>
    <row r="92" spans="1:47" x14ac:dyDescent="0.45">
      <c r="B92" s="2"/>
      <c r="C92" s="19"/>
      <c r="D92" s="25"/>
      <c r="E92" s="25"/>
      <c r="I92" s="27"/>
      <c r="J92" s="25"/>
      <c r="K92" s="25"/>
      <c r="O92" s="27"/>
      <c r="P92" s="25"/>
      <c r="Q92" s="25"/>
      <c r="U92" s="27"/>
      <c r="V92" s="25"/>
      <c r="W92" s="25"/>
      <c r="AA92" s="27"/>
      <c r="AC92" s="40"/>
      <c r="AD92" s="62"/>
    </row>
    <row r="93" spans="1:47" x14ac:dyDescent="0.45">
      <c r="C93" s="19"/>
      <c r="D93" s="25"/>
      <c r="E93" s="25"/>
      <c r="I93" s="27"/>
      <c r="J93" s="25"/>
      <c r="K93" s="25"/>
      <c r="O93" s="27"/>
      <c r="P93" s="25"/>
      <c r="Q93" s="25"/>
      <c r="U93" s="27"/>
      <c r="V93" s="25"/>
      <c r="W93" s="25"/>
      <c r="AA93" s="27"/>
      <c r="AC93" s="40"/>
      <c r="AD93" s="62"/>
    </row>
    <row r="94" spans="1:47" s="5" customFormat="1" x14ac:dyDescent="0.45">
      <c r="A94" s="50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17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7"/>
      <c r="AD94" s="65"/>
      <c r="AE94" s="72"/>
      <c r="AF94" s="72"/>
      <c r="AG94" s="72"/>
      <c r="AH94" s="72"/>
      <c r="AI94" s="72"/>
      <c r="AJ94" s="72"/>
      <c r="AK94" s="72"/>
      <c r="AM94" s="47"/>
      <c r="AN94" s="52"/>
      <c r="AO94" s="52"/>
      <c r="AP94" s="52"/>
      <c r="AQ94" s="52"/>
      <c r="AR94" s="52"/>
      <c r="AS94" s="52"/>
      <c r="AT94" s="52"/>
      <c r="AU94" s="52"/>
    </row>
    <row r="95" spans="1:47" x14ac:dyDescent="0.45">
      <c r="B95" s="3"/>
      <c r="C95" s="16"/>
      <c r="D95" s="25"/>
      <c r="E95" s="25"/>
      <c r="I95" s="27"/>
      <c r="J95" s="25"/>
      <c r="K95" s="25"/>
      <c r="O95" s="27"/>
      <c r="P95" s="25"/>
      <c r="Q95" s="25"/>
      <c r="U95" s="27"/>
      <c r="V95" s="25"/>
      <c r="W95" s="25"/>
      <c r="AA95" s="27"/>
      <c r="AC95" s="47"/>
      <c r="AD95" s="62"/>
      <c r="AM95" s="41"/>
    </row>
    <row r="96" spans="1:47" x14ac:dyDescent="0.45">
      <c r="B96" s="3"/>
      <c r="C96" s="16"/>
      <c r="D96" s="25"/>
      <c r="E96" s="25"/>
      <c r="I96" s="27"/>
      <c r="J96" s="25"/>
      <c r="K96" s="25"/>
      <c r="O96" s="27"/>
      <c r="P96" s="25"/>
      <c r="Q96" s="25"/>
      <c r="U96" s="27"/>
      <c r="V96" s="25"/>
      <c r="W96" s="25"/>
      <c r="AA96" s="27"/>
      <c r="AC96" s="47"/>
      <c r="AD96" s="62"/>
      <c r="AM96" s="41"/>
    </row>
    <row r="97" spans="1:47" s="5" customFormat="1" x14ac:dyDescent="0.45">
      <c r="A97" s="50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17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7"/>
      <c r="AD97" s="65"/>
      <c r="AE97" s="72"/>
      <c r="AF97" s="72"/>
      <c r="AG97" s="72"/>
      <c r="AH97" s="72"/>
      <c r="AI97" s="72"/>
      <c r="AJ97" s="72"/>
      <c r="AK97" s="72"/>
      <c r="AM97" s="47"/>
      <c r="AN97" s="52"/>
      <c r="AO97" s="52"/>
      <c r="AP97" s="52"/>
      <c r="AQ97" s="52"/>
      <c r="AR97" s="52"/>
      <c r="AS97" s="52"/>
      <c r="AT97" s="52"/>
      <c r="AU97" s="52"/>
    </row>
    <row r="98" spans="1:47" x14ac:dyDescent="0.45">
      <c r="B98" s="2"/>
      <c r="C98" s="19"/>
      <c r="D98" s="25"/>
      <c r="E98" s="25"/>
      <c r="I98" s="27"/>
      <c r="J98" s="25"/>
      <c r="K98" s="25"/>
      <c r="O98" s="27"/>
      <c r="P98" s="25"/>
      <c r="Q98" s="25"/>
      <c r="U98" s="27"/>
      <c r="V98" s="25"/>
      <c r="W98" s="25"/>
      <c r="AA98" s="27"/>
      <c r="AC98" s="47"/>
      <c r="AD98" s="62"/>
    </row>
    <row r="99" spans="1:47" x14ac:dyDescent="0.45">
      <c r="C99" s="19"/>
      <c r="D99" s="25"/>
      <c r="E99" s="25"/>
      <c r="I99" s="27"/>
      <c r="J99" s="25"/>
      <c r="K99" s="25"/>
      <c r="O99" s="27"/>
      <c r="P99" s="25"/>
      <c r="Q99" s="25"/>
      <c r="U99" s="27"/>
      <c r="V99" s="25"/>
      <c r="W99" s="25"/>
      <c r="AA99" s="27"/>
      <c r="AC99" s="47"/>
      <c r="AD99" s="62"/>
    </row>
    <row r="100" spans="1:47" s="5" customFormat="1" x14ac:dyDescent="0.45">
      <c r="A100" s="50"/>
      <c r="C100" s="46"/>
      <c r="D100" s="46"/>
      <c r="E100" s="46"/>
      <c r="F100" s="17"/>
      <c r="G100" s="17"/>
      <c r="H100" s="17"/>
      <c r="I100" s="27"/>
      <c r="J100" s="46"/>
      <c r="K100" s="46"/>
      <c r="L100" s="17"/>
      <c r="M100" s="17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7"/>
      <c r="AD100" s="65"/>
      <c r="AE100" s="72"/>
      <c r="AF100" s="72"/>
      <c r="AG100" s="72"/>
      <c r="AH100" s="72"/>
      <c r="AI100" s="72"/>
      <c r="AJ100" s="72"/>
      <c r="AK100" s="72"/>
      <c r="AM100" s="47"/>
      <c r="AN100" s="52"/>
      <c r="AO100" s="52"/>
      <c r="AP100" s="52"/>
      <c r="AQ100" s="52"/>
      <c r="AR100" s="52"/>
      <c r="AS100" s="52"/>
      <c r="AT100" s="52"/>
      <c r="AU100" s="52"/>
    </row>
    <row r="101" spans="1:47" x14ac:dyDescent="0.45">
      <c r="B101" s="2"/>
      <c r="C101" s="19"/>
      <c r="D101" s="25"/>
      <c r="E101" s="25"/>
      <c r="I101" s="27"/>
      <c r="J101" s="25"/>
      <c r="K101" s="25"/>
      <c r="O101" s="27"/>
      <c r="P101" s="25"/>
      <c r="Q101" s="25"/>
      <c r="U101" s="27"/>
      <c r="V101" s="25"/>
      <c r="W101" s="25"/>
      <c r="AA101" s="27"/>
      <c r="AC101" s="47"/>
      <c r="AD101" s="62"/>
    </row>
    <row r="102" spans="1:47" x14ac:dyDescent="0.45">
      <c r="C102" s="19"/>
      <c r="D102" s="25"/>
      <c r="E102" s="25"/>
      <c r="I102" s="27"/>
      <c r="J102" s="25"/>
      <c r="K102" s="25"/>
      <c r="O102" s="27"/>
      <c r="P102" s="25"/>
      <c r="Q102" s="25"/>
      <c r="U102" s="27"/>
      <c r="V102" s="25"/>
      <c r="W102" s="25"/>
      <c r="AA102" s="27"/>
      <c r="AC102" s="47"/>
      <c r="AD102" s="62"/>
    </row>
    <row r="103" spans="1:47" s="5" customFormat="1" x14ac:dyDescent="0.45">
      <c r="A103" s="50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7"/>
      <c r="AD103" s="65"/>
      <c r="AE103" s="72"/>
      <c r="AF103" s="72"/>
      <c r="AG103" s="72"/>
      <c r="AH103" s="72"/>
      <c r="AI103" s="72"/>
      <c r="AJ103" s="72"/>
      <c r="AK103" s="72"/>
      <c r="AM103" s="47"/>
      <c r="AN103" s="52"/>
      <c r="AO103" s="52"/>
      <c r="AP103" s="52"/>
      <c r="AQ103" s="52"/>
      <c r="AR103" s="52"/>
      <c r="AS103" s="52"/>
      <c r="AT103" s="52"/>
      <c r="AU103" s="52"/>
    </row>
    <row r="104" spans="1:47" x14ac:dyDescent="0.45">
      <c r="B104" s="3"/>
      <c r="C104" s="16"/>
      <c r="D104" s="25"/>
      <c r="E104" s="25"/>
      <c r="I104" s="27"/>
      <c r="J104" s="25"/>
      <c r="K104" s="25"/>
      <c r="O104" s="27"/>
      <c r="P104" s="25"/>
      <c r="Q104" s="25"/>
      <c r="U104" s="27"/>
      <c r="V104" s="25"/>
      <c r="W104" s="25"/>
      <c r="AA104" s="27"/>
      <c r="AC104" s="47"/>
      <c r="AD104" s="62"/>
    </row>
    <row r="105" spans="1:47" x14ac:dyDescent="0.45">
      <c r="B105" s="3"/>
      <c r="C105" s="16"/>
      <c r="D105" s="25"/>
      <c r="E105" s="25"/>
      <c r="I105" s="27"/>
      <c r="J105" s="25"/>
      <c r="K105" s="25"/>
      <c r="O105" s="27"/>
      <c r="P105" s="25"/>
      <c r="Q105" s="25"/>
      <c r="U105" s="27"/>
      <c r="V105" s="25"/>
      <c r="W105" s="25"/>
      <c r="AA105" s="27"/>
      <c r="AC105" s="47"/>
      <c r="AD105" s="62"/>
    </row>
    <row r="106" spans="1:47" x14ac:dyDescent="0.45">
      <c r="B106" s="3"/>
      <c r="C106" s="16"/>
      <c r="D106" s="25"/>
      <c r="E106" s="25"/>
      <c r="I106" s="27"/>
      <c r="J106" s="25"/>
      <c r="K106" s="25"/>
      <c r="O106" s="27"/>
      <c r="P106" s="25"/>
      <c r="Q106" s="25"/>
      <c r="U106" s="27"/>
      <c r="V106" s="25"/>
      <c r="W106" s="25"/>
      <c r="AA106" s="27"/>
      <c r="AC106" s="40"/>
      <c r="AD106" s="62"/>
    </row>
    <row r="107" spans="1:47" x14ac:dyDescent="0.45">
      <c r="B107" s="3"/>
      <c r="C107" s="12"/>
      <c r="D107" s="25"/>
      <c r="E107" s="25"/>
      <c r="I107" s="27"/>
      <c r="J107" s="25"/>
      <c r="K107" s="25"/>
      <c r="O107" s="27"/>
      <c r="P107" s="25"/>
      <c r="Q107" s="25"/>
      <c r="U107" s="27"/>
      <c r="V107" s="25"/>
      <c r="W107" s="25"/>
      <c r="AA107" s="27"/>
      <c r="AC107" s="40"/>
      <c r="AD107" s="62"/>
    </row>
    <row r="108" spans="1:47" s="5" customFormat="1" x14ac:dyDescent="0.45">
      <c r="A108" s="50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0"/>
      <c r="AD108" s="63"/>
      <c r="AE108" s="71"/>
      <c r="AF108" s="71"/>
      <c r="AG108" s="71"/>
      <c r="AH108" s="71"/>
      <c r="AI108" s="71"/>
      <c r="AJ108" s="71"/>
      <c r="AK108" s="71"/>
      <c r="AM108" s="47"/>
      <c r="AN108" s="52"/>
      <c r="AO108" s="52"/>
      <c r="AP108" s="52"/>
      <c r="AQ108" s="52"/>
      <c r="AR108" s="52"/>
      <c r="AS108" s="52"/>
      <c r="AT108" s="52"/>
      <c r="AU108" s="52"/>
    </row>
    <row r="109" spans="1:47" x14ac:dyDescent="0.45">
      <c r="B109" s="3"/>
      <c r="C109" s="13"/>
      <c r="D109" s="25"/>
      <c r="E109" s="25"/>
      <c r="I109" s="27"/>
      <c r="J109" s="25"/>
      <c r="K109" s="25"/>
      <c r="O109" s="27"/>
      <c r="P109" s="25"/>
      <c r="Q109" s="25"/>
      <c r="U109" s="27"/>
      <c r="V109" s="25"/>
      <c r="W109" s="25"/>
      <c r="AA109" s="27"/>
      <c r="AC109" s="40"/>
      <c r="AD109" s="62"/>
      <c r="AM109" s="41"/>
    </row>
    <row r="110" spans="1:47" x14ac:dyDescent="0.45">
      <c r="B110" s="3"/>
      <c r="C110" s="13"/>
      <c r="D110" s="25"/>
      <c r="E110" s="25"/>
      <c r="I110" s="27"/>
      <c r="J110" s="25"/>
      <c r="K110" s="25"/>
      <c r="O110" s="27"/>
      <c r="P110" s="25"/>
      <c r="Q110" s="25"/>
      <c r="U110" s="27"/>
      <c r="V110" s="25"/>
      <c r="W110" s="25"/>
      <c r="AA110" s="27"/>
      <c r="AC110" s="40"/>
      <c r="AD110" s="62"/>
      <c r="AM110" s="41"/>
    </row>
    <row r="111" spans="1:47" s="5" customFormat="1" x14ac:dyDescent="0.45">
      <c r="A111" s="50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0"/>
      <c r="AD111" s="63"/>
      <c r="AE111" s="71"/>
      <c r="AF111" s="71"/>
      <c r="AG111" s="71"/>
      <c r="AH111" s="71"/>
      <c r="AI111" s="71"/>
      <c r="AJ111" s="71"/>
      <c r="AK111" s="71"/>
      <c r="AM111" s="47"/>
      <c r="AN111" s="52"/>
      <c r="AO111" s="52"/>
      <c r="AP111" s="52"/>
      <c r="AQ111" s="52"/>
      <c r="AR111" s="52"/>
      <c r="AS111" s="52"/>
      <c r="AT111" s="52"/>
      <c r="AU111" s="52"/>
    </row>
    <row r="112" spans="1:47" x14ac:dyDescent="0.45">
      <c r="B112" s="3"/>
      <c r="C112" s="13"/>
      <c r="D112" s="25"/>
      <c r="E112" s="25"/>
      <c r="I112" s="27"/>
      <c r="J112" s="25"/>
      <c r="K112" s="25"/>
      <c r="O112" s="27"/>
      <c r="P112" s="25"/>
      <c r="Q112" s="25"/>
      <c r="U112" s="27"/>
      <c r="V112" s="25"/>
      <c r="W112" s="25"/>
      <c r="AA112" s="27"/>
      <c r="AC112" s="40"/>
      <c r="AD112" s="62"/>
      <c r="AM112" s="41"/>
    </row>
    <row r="113" spans="1:47" x14ac:dyDescent="0.45">
      <c r="B113" s="3"/>
      <c r="C113" s="13"/>
      <c r="D113" s="25"/>
      <c r="E113" s="25"/>
      <c r="I113" s="27"/>
      <c r="J113" s="25"/>
      <c r="K113" s="25"/>
      <c r="O113" s="27"/>
      <c r="P113" s="25"/>
      <c r="Q113" s="25"/>
      <c r="U113" s="27"/>
      <c r="V113" s="25"/>
      <c r="W113" s="25"/>
      <c r="AA113" s="27"/>
      <c r="AC113" s="40"/>
      <c r="AD113" s="62"/>
      <c r="AM113" s="41"/>
    </row>
    <row r="114" spans="1:47" x14ac:dyDescent="0.45">
      <c r="B114" s="3"/>
      <c r="C114" s="13"/>
      <c r="D114" s="25"/>
      <c r="E114" s="25"/>
      <c r="I114" s="27"/>
      <c r="J114" s="25"/>
      <c r="K114" s="25"/>
      <c r="O114" s="27"/>
      <c r="P114" s="25"/>
      <c r="Q114" s="25"/>
      <c r="U114" s="27"/>
      <c r="V114" s="25"/>
      <c r="W114" s="25"/>
      <c r="AA114" s="27"/>
      <c r="AC114" s="40"/>
      <c r="AD114" s="62"/>
      <c r="AM114" s="41"/>
    </row>
    <row r="115" spans="1:47" x14ac:dyDescent="0.45">
      <c r="B115" s="3"/>
      <c r="C115" s="13"/>
      <c r="D115" s="25"/>
      <c r="E115" s="25"/>
      <c r="I115" s="27"/>
      <c r="J115" s="25"/>
      <c r="K115" s="25"/>
      <c r="O115" s="27"/>
      <c r="P115" s="25"/>
      <c r="Q115" s="25"/>
      <c r="U115" s="27"/>
      <c r="V115" s="25"/>
      <c r="W115" s="25"/>
      <c r="AA115" s="27"/>
      <c r="AC115" s="40"/>
      <c r="AD115" s="62"/>
      <c r="AM115" s="41"/>
    </row>
    <row r="116" spans="1:47" x14ac:dyDescent="0.45">
      <c r="B116" s="5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40"/>
      <c r="AD116" s="64"/>
      <c r="AE116" s="74"/>
      <c r="AF116" s="74"/>
      <c r="AG116" s="74"/>
      <c r="AH116" s="74"/>
      <c r="AI116" s="74"/>
      <c r="AJ116" s="74"/>
      <c r="AK116" s="74"/>
      <c r="AM116" s="41"/>
    </row>
    <row r="117" spans="1:47" x14ac:dyDescent="0.45">
      <c r="A117" s="1"/>
      <c r="B117" s="3"/>
      <c r="C117" s="16"/>
      <c r="D117" s="25"/>
      <c r="E117" s="25"/>
      <c r="I117" s="27"/>
      <c r="J117" s="25"/>
      <c r="K117" s="25"/>
      <c r="O117" s="27"/>
      <c r="P117" s="25"/>
      <c r="Q117" s="25"/>
      <c r="U117" s="27"/>
      <c r="V117" s="25"/>
      <c r="W117" s="25"/>
      <c r="AA117" s="27"/>
      <c r="AC117" s="40"/>
      <c r="AD117" s="62"/>
      <c r="AM117" s="41"/>
    </row>
    <row r="118" spans="1:47" x14ac:dyDescent="0.45">
      <c r="B118" s="3"/>
      <c r="C118" s="16"/>
      <c r="D118" s="25"/>
      <c r="E118" s="25"/>
      <c r="I118" s="27"/>
      <c r="J118" s="25"/>
      <c r="K118" s="25"/>
      <c r="O118" s="27"/>
      <c r="P118" s="25"/>
      <c r="Q118" s="25"/>
      <c r="U118" s="27"/>
      <c r="V118" s="25"/>
      <c r="W118" s="25"/>
      <c r="AA118" s="27"/>
      <c r="AC118" s="40"/>
      <c r="AD118" s="62"/>
      <c r="AM118" s="41"/>
    </row>
    <row r="119" spans="1:47" x14ac:dyDescent="0.45">
      <c r="B119" s="5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40"/>
      <c r="AD119" s="62"/>
      <c r="AE119" s="75"/>
      <c r="AF119" s="75"/>
      <c r="AG119" s="75"/>
      <c r="AH119" s="75"/>
      <c r="AI119" s="75"/>
      <c r="AJ119" s="75"/>
      <c r="AK119" s="75"/>
      <c r="AM119" s="41"/>
    </row>
    <row r="120" spans="1:47" x14ac:dyDescent="0.45">
      <c r="B120" s="3"/>
      <c r="C120" s="12"/>
      <c r="D120" s="25"/>
      <c r="E120" s="25"/>
      <c r="I120" s="27"/>
      <c r="J120" s="25"/>
      <c r="K120" s="25"/>
      <c r="O120" s="27"/>
      <c r="P120" s="25"/>
      <c r="Q120" s="25"/>
      <c r="U120" s="27"/>
      <c r="V120" s="25"/>
      <c r="W120" s="25"/>
      <c r="AA120" s="27"/>
      <c r="AC120" s="40"/>
      <c r="AD120" s="62"/>
      <c r="AM120" s="41"/>
    </row>
    <row r="121" spans="1:47" x14ac:dyDescent="0.45">
      <c r="B121" s="3"/>
      <c r="C121" s="12"/>
      <c r="D121" s="25"/>
      <c r="E121" s="25"/>
      <c r="I121" s="27"/>
      <c r="J121" s="25"/>
      <c r="K121" s="25"/>
      <c r="O121" s="27"/>
      <c r="P121" s="25"/>
      <c r="Q121" s="25"/>
      <c r="U121" s="27"/>
      <c r="V121" s="25"/>
      <c r="W121" s="25"/>
      <c r="AA121" s="27"/>
      <c r="AC121" s="40"/>
      <c r="AD121" s="62"/>
      <c r="AM121" s="41"/>
    </row>
    <row r="122" spans="1:47" x14ac:dyDescent="0.45">
      <c r="B122" s="3"/>
      <c r="C122" s="12"/>
      <c r="D122" s="25"/>
      <c r="E122" s="25"/>
      <c r="I122" s="27"/>
      <c r="J122" s="25"/>
      <c r="K122" s="25"/>
      <c r="O122" s="27"/>
      <c r="P122" s="25"/>
      <c r="Q122" s="25"/>
      <c r="U122" s="27"/>
      <c r="V122" s="25"/>
      <c r="W122" s="25"/>
      <c r="AA122" s="27"/>
      <c r="AC122" s="40"/>
      <c r="AD122" s="62"/>
      <c r="AM122" s="41"/>
    </row>
    <row r="123" spans="1:47" x14ac:dyDescent="0.45">
      <c r="B123" s="3"/>
      <c r="C123" s="16"/>
      <c r="D123" s="25"/>
      <c r="E123" s="25"/>
      <c r="I123" s="27"/>
      <c r="J123" s="25"/>
      <c r="K123" s="25"/>
      <c r="O123" s="27"/>
      <c r="P123" s="25"/>
      <c r="Q123" s="25"/>
      <c r="U123" s="27"/>
      <c r="V123" s="25"/>
      <c r="W123" s="25"/>
      <c r="AA123" s="27"/>
      <c r="AC123" s="40"/>
      <c r="AD123" s="62"/>
      <c r="AM123" s="41"/>
    </row>
    <row r="124" spans="1:47" x14ac:dyDescent="0.45">
      <c r="B124" s="3"/>
      <c r="C124" s="16"/>
      <c r="D124" s="25"/>
      <c r="E124" s="25"/>
      <c r="I124" s="27"/>
      <c r="J124" s="25"/>
      <c r="K124" s="25"/>
      <c r="O124" s="27"/>
      <c r="P124" s="25"/>
      <c r="Q124" s="25"/>
      <c r="U124" s="27"/>
      <c r="V124" s="25"/>
      <c r="W124" s="25"/>
      <c r="AA124" s="27"/>
      <c r="AC124" s="40"/>
      <c r="AD124" s="62"/>
      <c r="AM124" s="41"/>
    </row>
    <row r="125" spans="1:47" s="5" customFormat="1" x14ac:dyDescent="0.45">
      <c r="A125" s="50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0"/>
      <c r="AD125" s="65"/>
      <c r="AE125" s="72"/>
      <c r="AF125" s="72"/>
      <c r="AG125" s="72"/>
      <c r="AH125" s="72"/>
      <c r="AI125" s="72"/>
      <c r="AJ125" s="72"/>
      <c r="AK125" s="72"/>
      <c r="AM125" s="47"/>
      <c r="AN125" s="52"/>
      <c r="AO125" s="52"/>
      <c r="AP125" s="52"/>
      <c r="AQ125" s="52"/>
      <c r="AR125" s="52"/>
      <c r="AS125" s="52"/>
      <c r="AT125" s="52"/>
      <c r="AU125" s="52"/>
    </row>
    <row r="126" spans="1:47" s="44" customFormat="1" x14ac:dyDescent="0.45">
      <c r="C126" s="45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0"/>
      <c r="AD126" s="65"/>
      <c r="AE126" s="71"/>
      <c r="AF126" s="71"/>
      <c r="AG126" s="71"/>
      <c r="AH126" s="71"/>
      <c r="AI126" s="71"/>
      <c r="AJ126" s="71"/>
      <c r="AK126" s="71"/>
      <c r="AM126" s="47"/>
      <c r="AN126" s="52"/>
      <c r="AO126" s="52"/>
      <c r="AP126" s="52"/>
      <c r="AQ126" s="52"/>
      <c r="AR126" s="52"/>
      <c r="AS126" s="52"/>
      <c r="AT126" s="52"/>
      <c r="AU126" s="52"/>
    </row>
    <row r="127" spans="1:47" s="5" customFormat="1" x14ac:dyDescent="0.45">
      <c r="A127" s="50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0"/>
      <c r="AD127" s="65"/>
      <c r="AE127" s="71"/>
      <c r="AF127" s="71"/>
      <c r="AG127" s="71"/>
      <c r="AH127" s="71"/>
      <c r="AI127" s="71"/>
      <c r="AJ127" s="71"/>
      <c r="AK127" s="71"/>
      <c r="AM127" s="47"/>
      <c r="AN127" s="52"/>
      <c r="AO127" s="52"/>
      <c r="AP127" s="52"/>
      <c r="AQ127" s="52"/>
      <c r="AR127" s="52"/>
      <c r="AS127" s="52"/>
      <c r="AT127" s="52"/>
      <c r="AU127" s="52"/>
    </row>
    <row r="128" spans="1:47" x14ac:dyDescent="0.45">
      <c r="B128" s="3"/>
      <c r="C128" s="16"/>
      <c r="D128" s="25"/>
      <c r="E128" s="25"/>
      <c r="I128" s="27"/>
      <c r="J128" s="25"/>
      <c r="K128" s="25"/>
      <c r="O128" s="27"/>
      <c r="P128" s="25"/>
      <c r="Q128" s="25"/>
      <c r="U128" s="27"/>
      <c r="V128" s="25"/>
      <c r="W128" s="25"/>
      <c r="AA128" s="27"/>
      <c r="AC128" s="40"/>
      <c r="AD128" s="62"/>
      <c r="AM128" s="41"/>
    </row>
    <row r="129" spans="1:47" x14ac:dyDescent="0.45">
      <c r="B129" s="3"/>
      <c r="C129" s="16"/>
      <c r="D129" s="25"/>
      <c r="E129" s="25"/>
      <c r="I129" s="27"/>
      <c r="J129" s="25"/>
      <c r="K129" s="25"/>
      <c r="O129" s="27"/>
      <c r="P129" s="25"/>
      <c r="Q129" s="25"/>
      <c r="U129" s="27"/>
      <c r="V129" s="25"/>
      <c r="W129" s="25"/>
      <c r="AA129" s="27"/>
      <c r="AC129" s="40"/>
      <c r="AD129" s="62"/>
      <c r="AM129" s="41"/>
    </row>
    <row r="130" spans="1:47" x14ac:dyDescent="0.45">
      <c r="B130" s="3"/>
      <c r="C130" s="16"/>
      <c r="D130" s="25"/>
      <c r="E130" s="25"/>
      <c r="I130" s="27"/>
      <c r="J130" s="25"/>
      <c r="K130" s="25"/>
      <c r="O130" s="27"/>
      <c r="P130" s="25"/>
      <c r="Q130" s="25"/>
      <c r="U130" s="27"/>
      <c r="V130" s="25"/>
      <c r="W130" s="25"/>
      <c r="AA130" s="27"/>
      <c r="AC130" s="40"/>
      <c r="AD130" s="62"/>
      <c r="AM130" s="41"/>
    </row>
    <row r="131" spans="1:47" x14ac:dyDescent="0.45">
      <c r="B131" s="3"/>
      <c r="C131" s="12"/>
      <c r="D131" s="25"/>
      <c r="E131" s="25"/>
      <c r="I131" s="27"/>
      <c r="J131" s="25"/>
      <c r="K131" s="25"/>
      <c r="O131" s="27"/>
      <c r="P131" s="25"/>
      <c r="Q131" s="25"/>
      <c r="U131" s="27"/>
      <c r="V131" s="25"/>
      <c r="W131" s="25"/>
      <c r="AA131" s="27"/>
      <c r="AC131" s="40"/>
      <c r="AD131" s="62"/>
      <c r="AM131" s="41"/>
    </row>
    <row r="132" spans="1:47" x14ac:dyDescent="0.45">
      <c r="B132" s="3"/>
      <c r="C132" s="12"/>
      <c r="D132" s="25"/>
      <c r="E132" s="25"/>
      <c r="I132" s="27"/>
      <c r="J132" s="25"/>
      <c r="K132" s="25"/>
      <c r="O132" s="27"/>
      <c r="P132" s="25"/>
      <c r="Q132" s="25"/>
      <c r="U132" s="27"/>
      <c r="V132" s="25"/>
      <c r="W132" s="25"/>
      <c r="AA132" s="27"/>
      <c r="AC132" s="40"/>
      <c r="AD132" s="62"/>
      <c r="AM132" s="41"/>
    </row>
    <row r="133" spans="1:47" x14ac:dyDescent="0.45">
      <c r="B133" s="3"/>
      <c r="C133" s="16"/>
      <c r="D133" s="25"/>
      <c r="E133" s="25"/>
      <c r="I133" s="27"/>
      <c r="J133" s="25"/>
      <c r="K133" s="25"/>
      <c r="O133" s="27"/>
      <c r="P133" s="25"/>
      <c r="Q133" s="25"/>
      <c r="U133" s="27"/>
      <c r="V133" s="25"/>
      <c r="W133" s="25"/>
      <c r="AA133" s="27"/>
      <c r="AC133" s="40"/>
      <c r="AD133" s="62"/>
      <c r="AM133" s="41"/>
    </row>
    <row r="134" spans="1:47" x14ac:dyDescent="0.45">
      <c r="B134" s="3"/>
      <c r="C134" s="12"/>
      <c r="D134" s="25"/>
      <c r="E134" s="25"/>
      <c r="I134" s="27"/>
      <c r="J134" s="25"/>
      <c r="K134" s="25"/>
      <c r="O134" s="27"/>
      <c r="P134" s="25"/>
      <c r="Q134" s="25"/>
      <c r="U134" s="27"/>
      <c r="V134" s="25"/>
      <c r="W134" s="25"/>
      <c r="AA134" s="27"/>
      <c r="AC134" s="40"/>
      <c r="AD134" s="62"/>
      <c r="AM134" s="41"/>
    </row>
    <row r="135" spans="1:47" s="5" customFormat="1" x14ac:dyDescent="0.45">
      <c r="A135" s="50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0"/>
      <c r="AD135" s="65"/>
      <c r="AE135" s="71"/>
      <c r="AF135" s="71"/>
      <c r="AG135" s="71"/>
      <c r="AH135" s="71"/>
      <c r="AI135" s="71"/>
      <c r="AJ135" s="71"/>
      <c r="AK135" s="71"/>
      <c r="AM135" s="47"/>
      <c r="AN135" s="52"/>
      <c r="AO135" s="52"/>
      <c r="AP135" s="52"/>
      <c r="AQ135" s="52"/>
      <c r="AR135" s="52"/>
      <c r="AS135" s="52"/>
      <c r="AT135" s="52"/>
      <c r="AU135" s="52"/>
    </row>
    <row r="136" spans="1:47" x14ac:dyDescent="0.45">
      <c r="B136" s="3"/>
      <c r="C136" s="16"/>
      <c r="D136" s="25"/>
      <c r="E136" s="25"/>
      <c r="I136" s="27"/>
      <c r="J136" s="25"/>
      <c r="K136" s="25"/>
      <c r="O136" s="27"/>
      <c r="P136" s="25"/>
      <c r="Q136" s="25"/>
      <c r="U136" s="27"/>
      <c r="V136" s="25"/>
      <c r="W136" s="25"/>
      <c r="AA136" s="27"/>
      <c r="AC136" s="40"/>
      <c r="AD136" s="62"/>
      <c r="AM136" s="41"/>
    </row>
    <row r="137" spans="1:47" s="5" customFormat="1" x14ac:dyDescent="0.45">
      <c r="A137" s="50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7"/>
      <c r="AD137" s="65"/>
      <c r="AE137" s="72"/>
      <c r="AF137" s="72"/>
      <c r="AG137" s="72"/>
      <c r="AH137" s="72"/>
      <c r="AI137" s="72"/>
      <c r="AJ137" s="72"/>
      <c r="AK137" s="72"/>
      <c r="AM137" s="47"/>
      <c r="AN137" s="52"/>
      <c r="AO137" s="52"/>
      <c r="AP137" s="52"/>
      <c r="AQ137" s="52"/>
      <c r="AR137" s="52"/>
      <c r="AS137" s="52"/>
      <c r="AT137" s="52"/>
      <c r="AU137" s="52"/>
    </row>
    <row r="138" spans="1:47" x14ac:dyDescent="0.45">
      <c r="B138" s="3"/>
      <c r="C138" s="16"/>
      <c r="D138" s="25"/>
      <c r="E138" s="25"/>
      <c r="I138" s="27"/>
      <c r="J138" s="25"/>
      <c r="K138" s="25"/>
      <c r="O138" s="27"/>
      <c r="P138" s="25"/>
      <c r="Q138" s="25"/>
      <c r="U138" s="27"/>
      <c r="V138" s="25"/>
      <c r="W138" s="25"/>
      <c r="AA138" s="27"/>
      <c r="AC138" s="40"/>
      <c r="AD138" s="62"/>
      <c r="AM138" s="41"/>
    </row>
    <row r="139" spans="1:47" x14ac:dyDescent="0.45">
      <c r="B139" s="3"/>
      <c r="C139" s="16"/>
      <c r="D139" s="25"/>
      <c r="E139" s="25"/>
      <c r="I139" s="27"/>
      <c r="J139" s="25"/>
      <c r="K139" s="25"/>
      <c r="O139" s="27"/>
      <c r="P139" s="25"/>
      <c r="Q139" s="25"/>
      <c r="U139" s="27"/>
      <c r="V139" s="25"/>
      <c r="W139" s="25"/>
      <c r="AA139" s="27"/>
      <c r="AC139" s="40"/>
      <c r="AD139" s="62"/>
      <c r="AM139" s="41"/>
    </row>
    <row r="140" spans="1:47" s="44" customFormat="1" x14ac:dyDescent="0.45">
      <c r="C140" s="45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0"/>
      <c r="AD140" s="65"/>
      <c r="AE140" s="71"/>
      <c r="AF140" s="71"/>
      <c r="AG140" s="71"/>
      <c r="AH140" s="71"/>
      <c r="AI140" s="71"/>
      <c r="AJ140" s="71"/>
      <c r="AK140" s="71"/>
      <c r="AM140" s="47"/>
      <c r="AN140" s="52"/>
      <c r="AO140" s="52"/>
      <c r="AP140" s="52"/>
      <c r="AQ140" s="52"/>
      <c r="AR140" s="52"/>
      <c r="AS140" s="52"/>
      <c r="AT140" s="52"/>
      <c r="AU140" s="52"/>
    </row>
    <row r="141" spans="1:47" x14ac:dyDescent="0.45">
      <c r="B141" s="3"/>
      <c r="C141" s="16"/>
      <c r="D141" s="25"/>
      <c r="E141" s="25"/>
      <c r="I141" s="27"/>
      <c r="J141" s="25"/>
      <c r="K141" s="25"/>
      <c r="O141" s="27"/>
      <c r="P141" s="25"/>
      <c r="Q141" s="25"/>
      <c r="U141" s="27"/>
      <c r="V141" s="25"/>
      <c r="W141" s="25"/>
      <c r="AA141" s="27"/>
      <c r="AC141" s="40"/>
      <c r="AD141" s="62"/>
      <c r="AM141" s="41"/>
    </row>
    <row r="142" spans="1:47" x14ac:dyDescent="0.45">
      <c r="B142" s="9"/>
      <c r="C142" s="16"/>
      <c r="D142" s="25"/>
      <c r="E142" s="25"/>
      <c r="I142" s="27"/>
      <c r="J142" s="25"/>
      <c r="K142" s="25"/>
      <c r="O142" s="27"/>
      <c r="P142" s="25"/>
      <c r="Q142" s="25"/>
      <c r="U142" s="27"/>
      <c r="V142" s="25"/>
      <c r="W142" s="25"/>
      <c r="AA142" s="27"/>
      <c r="AC142" s="40"/>
      <c r="AD142" s="62"/>
    </row>
    <row r="143" spans="1:47" x14ac:dyDescent="0.45">
      <c r="B143" s="9"/>
      <c r="C143" s="16"/>
      <c r="D143" s="25"/>
      <c r="E143" s="25"/>
      <c r="I143" s="27"/>
      <c r="J143" s="25"/>
      <c r="K143" s="25"/>
      <c r="O143" s="27"/>
      <c r="P143" s="25"/>
      <c r="Q143" s="25"/>
      <c r="U143" s="27"/>
      <c r="V143" s="25"/>
      <c r="W143" s="25"/>
      <c r="AA143" s="27"/>
      <c r="AC143" s="40"/>
      <c r="AD143" s="62"/>
    </row>
    <row r="144" spans="1:47" x14ac:dyDescent="0.45">
      <c r="B144" s="9"/>
      <c r="C144" s="16"/>
      <c r="D144" s="25"/>
      <c r="E144" s="25"/>
      <c r="I144" s="27"/>
      <c r="J144" s="25"/>
      <c r="K144" s="25"/>
      <c r="O144" s="27"/>
      <c r="P144" s="25"/>
      <c r="Q144" s="25"/>
      <c r="U144" s="27"/>
      <c r="V144" s="25"/>
      <c r="W144" s="25"/>
      <c r="AA144" s="27"/>
      <c r="AC144" s="40"/>
      <c r="AD144" s="62"/>
    </row>
    <row r="145" spans="2:39" x14ac:dyDescent="0.45">
      <c r="B145" s="9"/>
      <c r="C145" s="12"/>
      <c r="D145" s="25"/>
      <c r="E145" s="25"/>
      <c r="I145" s="27"/>
      <c r="J145" s="25"/>
      <c r="K145" s="25"/>
      <c r="O145" s="27"/>
      <c r="P145" s="25"/>
      <c r="Q145" s="25"/>
      <c r="U145" s="27"/>
      <c r="V145" s="25"/>
      <c r="W145" s="25"/>
      <c r="AA145" s="27"/>
      <c r="AC145" s="40"/>
      <c r="AD145" s="62"/>
    </row>
    <row r="146" spans="2:39" x14ac:dyDescent="0.45">
      <c r="B146" s="9"/>
      <c r="C146" s="13"/>
      <c r="D146" s="25"/>
      <c r="E146" s="25"/>
      <c r="I146" s="27"/>
      <c r="J146" s="25"/>
      <c r="K146" s="25"/>
      <c r="O146" s="27"/>
      <c r="P146" s="25"/>
      <c r="Q146" s="25"/>
      <c r="U146" s="27"/>
      <c r="V146" s="25"/>
      <c r="W146" s="25"/>
      <c r="AA146" s="27"/>
      <c r="AC146" s="40"/>
      <c r="AD146" s="62"/>
    </row>
    <row r="147" spans="2:39" x14ac:dyDescent="0.45">
      <c r="B147" s="9"/>
      <c r="C147" s="13"/>
      <c r="D147" s="25"/>
      <c r="E147" s="25"/>
      <c r="I147" s="27"/>
      <c r="J147" s="25"/>
      <c r="K147" s="25"/>
      <c r="O147" s="27"/>
      <c r="P147" s="25"/>
      <c r="Q147" s="25"/>
      <c r="U147" s="27"/>
      <c r="V147" s="25"/>
      <c r="W147" s="25"/>
      <c r="AA147" s="27"/>
      <c r="AC147" s="40"/>
      <c r="AD147" s="62"/>
    </row>
    <row r="148" spans="2:39" x14ac:dyDescent="0.45">
      <c r="B148" s="9"/>
      <c r="C148" s="13"/>
      <c r="D148" s="25"/>
      <c r="E148" s="25"/>
      <c r="I148" s="27"/>
      <c r="J148" s="25"/>
      <c r="K148" s="25"/>
      <c r="O148" s="27"/>
      <c r="P148" s="25"/>
      <c r="Q148" s="25"/>
      <c r="U148" s="27"/>
      <c r="V148" s="25"/>
      <c r="W148" s="25"/>
      <c r="AA148" s="27"/>
      <c r="AC148" s="40"/>
      <c r="AD148" s="62"/>
    </row>
    <row r="149" spans="2:39" x14ac:dyDescent="0.45">
      <c r="B149" s="9"/>
      <c r="C149" s="13"/>
      <c r="D149" s="25"/>
      <c r="E149" s="25"/>
      <c r="I149" s="27"/>
      <c r="J149" s="25"/>
      <c r="K149" s="25"/>
      <c r="O149" s="27"/>
      <c r="P149" s="25"/>
      <c r="Q149" s="25"/>
      <c r="U149" s="27"/>
      <c r="V149" s="25"/>
      <c r="W149" s="25"/>
      <c r="AA149" s="27"/>
      <c r="AC149" s="40"/>
      <c r="AD149" s="62"/>
    </row>
    <row r="150" spans="2:39" x14ac:dyDescent="0.45">
      <c r="B150" s="3"/>
      <c r="C150" s="16"/>
      <c r="D150" s="25"/>
      <c r="E150" s="25"/>
      <c r="I150" s="27"/>
      <c r="J150" s="25"/>
      <c r="K150" s="25"/>
      <c r="O150" s="27"/>
      <c r="P150" s="25"/>
      <c r="Q150" s="25"/>
      <c r="U150" s="27"/>
      <c r="V150" s="25"/>
      <c r="W150" s="25"/>
      <c r="AA150" s="27"/>
      <c r="AC150" s="40"/>
      <c r="AD150" s="62"/>
      <c r="AM150" s="41"/>
    </row>
    <row r="151" spans="2:39" x14ac:dyDescent="0.45">
      <c r="B151" s="3"/>
      <c r="C151" s="16"/>
      <c r="D151" s="25"/>
      <c r="E151" s="25"/>
      <c r="I151" s="27"/>
      <c r="J151" s="25"/>
      <c r="K151" s="25"/>
      <c r="O151" s="27"/>
      <c r="P151" s="25"/>
      <c r="Q151" s="25"/>
      <c r="U151" s="27"/>
      <c r="V151" s="25"/>
      <c r="W151" s="25"/>
      <c r="AA151" s="27"/>
      <c r="AC151" s="40"/>
      <c r="AD151" s="62"/>
      <c r="AM151" s="41"/>
    </row>
    <row r="152" spans="2:39" x14ac:dyDescent="0.45">
      <c r="B152" s="3"/>
      <c r="C152" s="12"/>
      <c r="D152" s="25"/>
      <c r="E152" s="25"/>
      <c r="I152" s="27"/>
      <c r="J152" s="25"/>
      <c r="K152" s="25"/>
      <c r="O152" s="27"/>
      <c r="P152" s="25"/>
      <c r="Q152" s="25"/>
      <c r="U152" s="27"/>
      <c r="V152" s="25"/>
      <c r="W152" s="25"/>
      <c r="AA152" s="27"/>
      <c r="AC152" s="40"/>
      <c r="AD152" s="62"/>
      <c r="AM152" s="41"/>
    </row>
    <row r="153" spans="2:39" x14ac:dyDescent="0.45">
      <c r="B153" s="2"/>
      <c r="C153" s="19"/>
      <c r="D153" s="25"/>
      <c r="E153" s="25"/>
      <c r="I153" s="27"/>
      <c r="J153" s="25"/>
      <c r="K153" s="25"/>
      <c r="O153" s="27"/>
      <c r="P153" s="25"/>
      <c r="Q153" s="25"/>
      <c r="U153" s="27"/>
      <c r="V153" s="25"/>
      <c r="W153" s="25"/>
      <c r="AA153" s="27"/>
      <c r="AC153" s="40"/>
      <c r="AD153" s="62"/>
    </row>
    <row r="154" spans="2:39" x14ac:dyDescent="0.45">
      <c r="B154" s="2"/>
      <c r="C154" s="19"/>
      <c r="D154" s="25"/>
      <c r="E154" s="25"/>
      <c r="I154" s="27"/>
      <c r="J154" s="25"/>
      <c r="K154" s="25"/>
      <c r="O154" s="27"/>
      <c r="P154" s="25"/>
      <c r="Q154" s="25"/>
      <c r="U154" s="27"/>
      <c r="V154" s="25"/>
      <c r="W154" s="25"/>
      <c r="AA154" s="27"/>
      <c r="AC154" s="40"/>
      <c r="AD154" s="62"/>
    </row>
    <row r="155" spans="2:39" x14ac:dyDescent="0.45">
      <c r="B155" s="2"/>
      <c r="C155" s="19"/>
      <c r="D155" s="25"/>
      <c r="E155" s="25"/>
      <c r="I155" s="27"/>
      <c r="J155" s="25"/>
      <c r="K155" s="25"/>
      <c r="O155" s="27"/>
      <c r="P155" s="25"/>
      <c r="Q155" s="25"/>
      <c r="U155" s="27"/>
      <c r="V155" s="25"/>
      <c r="W155" s="25"/>
      <c r="AA155" s="27"/>
      <c r="AC155" s="40"/>
      <c r="AD155" s="62"/>
    </row>
    <row r="156" spans="2:39" x14ac:dyDescent="0.45">
      <c r="B156" s="2"/>
      <c r="C156" s="19"/>
      <c r="D156" s="25"/>
      <c r="E156" s="25"/>
      <c r="I156" s="27"/>
      <c r="J156" s="25"/>
      <c r="K156" s="25"/>
      <c r="O156" s="27"/>
      <c r="P156" s="25"/>
      <c r="Q156" s="25"/>
      <c r="U156" s="27"/>
      <c r="V156" s="25"/>
      <c r="W156" s="25"/>
      <c r="AA156" s="27"/>
      <c r="AC156" s="40"/>
      <c r="AD156" s="62"/>
    </row>
    <row r="157" spans="2:39" x14ac:dyDescent="0.45">
      <c r="C157" s="19"/>
      <c r="D157" s="19"/>
      <c r="E157" s="19"/>
      <c r="F157" s="19"/>
      <c r="G157" s="19"/>
      <c r="I157" s="27"/>
      <c r="J157" s="19"/>
      <c r="K157" s="19"/>
      <c r="L157" s="19"/>
      <c r="M157" s="19"/>
      <c r="O157" s="27"/>
      <c r="P157" s="19"/>
      <c r="Q157" s="19"/>
      <c r="R157" s="19"/>
      <c r="S157" s="19"/>
      <c r="U157" s="27"/>
      <c r="V157" s="19"/>
      <c r="W157" s="19"/>
      <c r="X157" s="19"/>
      <c r="Y157" s="19"/>
      <c r="AA157" s="27"/>
      <c r="AB157" s="19"/>
      <c r="AC157" s="40"/>
      <c r="AD157" s="67"/>
      <c r="AE157" s="76"/>
      <c r="AF157" s="76"/>
      <c r="AG157" s="76"/>
      <c r="AH157" s="76"/>
      <c r="AI157" s="76"/>
      <c r="AJ157" s="76"/>
      <c r="AK157" s="76"/>
    </row>
    <row r="158" spans="2:39" x14ac:dyDescent="0.45">
      <c r="B158" s="3"/>
      <c r="C158" s="12"/>
      <c r="D158" s="25"/>
      <c r="E158" s="25"/>
      <c r="I158" s="27"/>
      <c r="J158" s="25"/>
      <c r="K158" s="25"/>
      <c r="O158" s="27"/>
      <c r="P158" s="25"/>
      <c r="Q158" s="25"/>
      <c r="U158" s="27"/>
      <c r="V158" s="25"/>
      <c r="W158" s="25"/>
      <c r="AA158" s="27"/>
      <c r="AC158" s="40"/>
      <c r="AD158" s="62"/>
      <c r="AM158" s="41"/>
    </row>
    <row r="159" spans="2:39" x14ac:dyDescent="0.45">
      <c r="B159" s="3"/>
      <c r="C159" s="12"/>
      <c r="D159" s="25"/>
      <c r="E159" s="25"/>
      <c r="I159" s="27"/>
      <c r="J159" s="25"/>
      <c r="K159" s="25"/>
      <c r="O159" s="27"/>
      <c r="P159" s="25"/>
      <c r="Q159" s="25"/>
      <c r="U159" s="27"/>
      <c r="V159" s="25"/>
      <c r="W159" s="25"/>
      <c r="AA159" s="27"/>
      <c r="AC159" s="40"/>
      <c r="AD159" s="62"/>
      <c r="AM159" s="41"/>
    </row>
    <row r="160" spans="2:39" x14ac:dyDescent="0.45">
      <c r="B160" s="3"/>
      <c r="C160" s="16"/>
      <c r="D160" s="25"/>
      <c r="E160" s="25"/>
      <c r="I160" s="27"/>
      <c r="J160" s="25"/>
      <c r="K160" s="25"/>
      <c r="O160" s="27"/>
      <c r="P160" s="25"/>
      <c r="Q160" s="25"/>
      <c r="U160" s="27"/>
      <c r="V160" s="25"/>
      <c r="W160" s="25"/>
      <c r="AA160" s="27"/>
      <c r="AC160" s="40"/>
      <c r="AD160" s="62"/>
      <c r="AM160" s="41"/>
    </row>
    <row r="161" spans="2:39" x14ac:dyDescent="0.45">
      <c r="B161" s="3"/>
      <c r="C161" s="16"/>
      <c r="D161" s="25"/>
      <c r="E161" s="25"/>
      <c r="I161" s="27"/>
      <c r="J161" s="25"/>
      <c r="K161" s="25"/>
      <c r="O161" s="27"/>
      <c r="P161" s="25"/>
      <c r="Q161" s="25"/>
      <c r="U161" s="27"/>
      <c r="V161" s="25"/>
      <c r="W161" s="25"/>
      <c r="AA161" s="27"/>
      <c r="AC161" s="40"/>
      <c r="AD161" s="62"/>
    </row>
    <row r="162" spans="2:39" x14ac:dyDescent="0.45">
      <c r="B162" s="3"/>
      <c r="C162" s="16"/>
      <c r="D162" s="25"/>
      <c r="E162" s="25"/>
      <c r="I162" s="27"/>
      <c r="J162" s="25"/>
      <c r="K162" s="25"/>
      <c r="O162" s="27"/>
      <c r="P162" s="25"/>
      <c r="Q162" s="25"/>
      <c r="U162" s="27"/>
      <c r="V162" s="25"/>
      <c r="W162" s="25"/>
      <c r="AA162" s="27"/>
      <c r="AC162" s="40"/>
      <c r="AD162" s="62"/>
      <c r="AM162" s="41"/>
    </row>
    <row r="163" spans="2:39" x14ac:dyDescent="0.45">
      <c r="B163" s="3"/>
      <c r="C163" s="16"/>
      <c r="D163" s="25"/>
      <c r="E163" s="25"/>
      <c r="I163" s="27"/>
      <c r="J163" s="25"/>
      <c r="K163" s="25"/>
      <c r="O163" s="27"/>
      <c r="P163" s="25"/>
      <c r="Q163" s="25"/>
      <c r="U163" s="27"/>
      <c r="V163" s="25"/>
      <c r="W163" s="25"/>
      <c r="AA163" s="27"/>
      <c r="AC163" s="40"/>
      <c r="AD163" s="62"/>
      <c r="AM163" s="41"/>
    </row>
    <row r="164" spans="2:39" x14ac:dyDescent="0.45">
      <c r="B164" s="3"/>
      <c r="C164" s="16"/>
      <c r="D164" s="25"/>
      <c r="E164" s="25"/>
      <c r="I164" s="27"/>
      <c r="J164" s="25"/>
      <c r="K164" s="25"/>
      <c r="O164" s="27"/>
      <c r="P164" s="25"/>
      <c r="Q164" s="25"/>
      <c r="U164" s="27"/>
      <c r="V164" s="25"/>
      <c r="W164" s="25"/>
      <c r="AA164" s="27"/>
      <c r="AC164" s="40"/>
      <c r="AD164" s="62"/>
      <c r="AM164" s="41"/>
    </row>
    <row r="165" spans="2:39" x14ac:dyDescent="0.45">
      <c r="B165" s="3"/>
      <c r="C165" s="12"/>
      <c r="D165" s="25"/>
      <c r="E165" s="25"/>
      <c r="I165" s="27"/>
      <c r="J165" s="25"/>
      <c r="K165" s="25"/>
      <c r="O165" s="27"/>
      <c r="P165" s="25"/>
      <c r="Q165" s="25"/>
      <c r="U165" s="27"/>
      <c r="V165" s="25"/>
      <c r="W165" s="25"/>
      <c r="AA165" s="27"/>
      <c r="AC165" s="40"/>
      <c r="AD165" s="62"/>
      <c r="AM165" s="41"/>
    </row>
    <row r="166" spans="2:39" x14ac:dyDescent="0.45">
      <c r="B166" s="3"/>
      <c r="C166" s="12"/>
      <c r="D166" s="25"/>
      <c r="E166" s="25"/>
      <c r="I166" s="27"/>
      <c r="J166" s="25"/>
      <c r="K166" s="25"/>
      <c r="O166" s="27"/>
      <c r="P166" s="25"/>
      <c r="Q166" s="25"/>
      <c r="U166" s="27"/>
      <c r="V166" s="25"/>
      <c r="W166" s="25"/>
      <c r="AA166" s="27"/>
      <c r="AC166" s="40"/>
      <c r="AD166" s="62"/>
      <c r="AM166" s="41"/>
    </row>
    <row r="167" spans="2:39" x14ac:dyDescent="0.45">
      <c r="B167" s="3"/>
      <c r="C167" s="16"/>
      <c r="D167" s="25"/>
      <c r="E167" s="25"/>
      <c r="I167" s="27"/>
      <c r="J167" s="25"/>
      <c r="K167" s="25"/>
      <c r="O167" s="27"/>
      <c r="P167" s="25"/>
      <c r="Q167" s="25"/>
      <c r="U167" s="27"/>
      <c r="V167" s="25"/>
      <c r="W167" s="25"/>
      <c r="AA167" s="27"/>
      <c r="AC167" s="40"/>
      <c r="AD167" s="62"/>
      <c r="AM167" s="41"/>
    </row>
    <row r="168" spans="2:39" x14ac:dyDescent="0.45">
      <c r="B168" s="3"/>
      <c r="C168" s="16"/>
      <c r="D168" s="25"/>
      <c r="E168" s="25"/>
      <c r="I168" s="27"/>
      <c r="J168" s="25"/>
      <c r="K168" s="25"/>
      <c r="O168" s="27"/>
      <c r="P168" s="25"/>
      <c r="Q168" s="25"/>
      <c r="U168" s="27"/>
      <c r="V168" s="25"/>
      <c r="W168" s="25"/>
      <c r="AA168" s="27"/>
      <c r="AC168" s="40"/>
      <c r="AD168" s="62"/>
      <c r="AM168" s="41"/>
    </row>
    <row r="169" spans="2:39" x14ac:dyDescent="0.45">
      <c r="B169" s="3"/>
      <c r="C169" s="16"/>
      <c r="D169" s="25"/>
      <c r="E169" s="25"/>
      <c r="I169" s="27"/>
      <c r="J169" s="25"/>
      <c r="K169" s="25"/>
      <c r="O169" s="27"/>
      <c r="P169" s="25"/>
      <c r="Q169" s="25"/>
      <c r="U169" s="27"/>
      <c r="V169" s="25"/>
      <c r="W169" s="25"/>
      <c r="AA169" s="27"/>
      <c r="AC169" s="40"/>
      <c r="AD169" s="62"/>
      <c r="AM169" s="41"/>
    </row>
    <row r="170" spans="2:39" x14ac:dyDescent="0.45">
      <c r="B170" s="3"/>
      <c r="C170" s="16"/>
      <c r="D170" s="25"/>
      <c r="E170" s="25"/>
      <c r="I170" s="27"/>
      <c r="J170" s="25"/>
      <c r="K170" s="25"/>
      <c r="O170" s="27"/>
      <c r="P170" s="25"/>
      <c r="Q170" s="25"/>
      <c r="U170" s="27"/>
      <c r="V170" s="25"/>
      <c r="W170" s="25"/>
      <c r="AA170" s="27"/>
      <c r="AC170" s="40"/>
      <c r="AD170" s="62"/>
      <c r="AM170" s="41"/>
    </row>
    <row r="171" spans="2:39" x14ac:dyDescent="0.45">
      <c r="B171" s="3"/>
      <c r="C171" s="12"/>
      <c r="D171" s="25"/>
      <c r="E171" s="25"/>
      <c r="I171" s="27"/>
      <c r="J171" s="25"/>
      <c r="K171" s="25"/>
      <c r="O171" s="27"/>
      <c r="P171" s="25"/>
      <c r="Q171" s="25"/>
      <c r="U171" s="27"/>
      <c r="V171" s="25"/>
      <c r="W171" s="25"/>
      <c r="AA171" s="27"/>
      <c r="AC171" s="40"/>
      <c r="AD171" s="62"/>
      <c r="AM171" s="41"/>
    </row>
    <row r="172" spans="2:39" x14ac:dyDescent="0.45">
      <c r="B172" s="3"/>
      <c r="C172" s="12"/>
      <c r="D172" s="25"/>
      <c r="E172" s="25"/>
      <c r="I172" s="27"/>
      <c r="J172" s="25"/>
      <c r="K172" s="25"/>
      <c r="O172" s="27"/>
      <c r="P172" s="25"/>
      <c r="Q172" s="25"/>
      <c r="U172" s="27"/>
      <c r="V172" s="25"/>
      <c r="W172" s="25"/>
      <c r="AA172" s="27"/>
      <c r="AC172" s="40"/>
      <c r="AD172" s="62"/>
      <c r="AM172" s="41"/>
    </row>
    <row r="173" spans="2:39" x14ac:dyDescent="0.45">
      <c r="B173" s="3"/>
      <c r="C173" s="12"/>
      <c r="D173" s="25"/>
      <c r="E173" s="25"/>
      <c r="I173" s="27"/>
      <c r="J173" s="25"/>
      <c r="K173" s="25"/>
      <c r="O173" s="27"/>
      <c r="P173" s="25"/>
      <c r="Q173" s="25"/>
      <c r="U173" s="27"/>
      <c r="V173" s="25"/>
      <c r="W173" s="25"/>
      <c r="AA173" s="27"/>
      <c r="AC173" s="40"/>
      <c r="AD173" s="62"/>
      <c r="AM173" s="41"/>
    </row>
    <row r="174" spans="2:39" x14ac:dyDescent="0.45">
      <c r="B174" s="3"/>
      <c r="C174" s="12"/>
      <c r="D174" s="25"/>
      <c r="E174" s="25"/>
      <c r="I174" s="27"/>
      <c r="J174" s="25"/>
      <c r="K174" s="25"/>
      <c r="O174" s="27"/>
      <c r="P174" s="25"/>
      <c r="Q174" s="25"/>
      <c r="U174" s="27"/>
      <c r="V174" s="25"/>
      <c r="W174" s="25"/>
      <c r="AA174" s="27"/>
      <c r="AC174" s="40"/>
      <c r="AD174" s="62"/>
      <c r="AM174" s="41"/>
    </row>
    <row r="175" spans="2:39" x14ac:dyDescent="0.45">
      <c r="B175" s="3"/>
      <c r="C175" s="12"/>
      <c r="D175" s="25"/>
      <c r="E175" s="25"/>
      <c r="I175" s="27"/>
      <c r="J175" s="25"/>
      <c r="K175" s="25"/>
      <c r="O175" s="27"/>
      <c r="P175" s="25"/>
      <c r="Q175" s="25"/>
      <c r="U175" s="27"/>
      <c r="V175" s="25"/>
      <c r="W175" s="25"/>
      <c r="AA175" s="27"/>
      <c r="AC175" s="40"/>
      <c r="AD175" s="62"/>
      <c r="AM175" s="41"/>
    </row>
    <row r="176" spans="2:39" x14ac:dyDescent="0.45">
      <c r="B176" s="3"/>
      <c r="C176" s="16"/>
      <c r="D176" s="25"/>
      <c r="E176" s="25"/>
      <c r="I176" s="27"/>
      <c r="J176" s="25"/>
      <c r="K176" s="25"/>
      <c r="O176" s="27"/>
      <c r="P176" s="25"/>
      <c r="Q176" s="25"/>
      <c r="U176" s="27"/>
      <c r="V176" s="25"/>
      <c r="W176" s="25"/>
      <c r="AA176" s="27"/>
      <c r="AC176" s="40"/>
      <c r="AD176" s="62"/>
      <c r="AM176" s="41"/>
    </row>
    <row r="177" spans="2:39" x14ac:dyDescent="0.45">
      <c r="B177" s="3"/>
      <c r="C177" s="16"/>
      <c r="D177" s="25"/>
      <c r="E177" s="25"/>
      <c r="I177" s="27"/>
      <c r="J177" s="25"/>
      <c r="K177" s="25"/>
      <c r="O177" s="27"/>
      <c r="P177" s="25"/>
      <c r="Q177" s="25"/>
      <c r="U177" s="27"/>
      <c r="V177" s="25"/>
      <c r="W177" s="25"/>
      <c r="AA177" s="27"/>
      <c r="AC177" s="40"/>
      <c r="AD177" s="62"/>
      <c r="AM177" s="41"/>
    </row>
    <row r="178" spans="2:39" x14ac:dyDescent="0.45">
      <c r="B178" s="3"/>
      <c r="C178" s="16"/>
      <c r="D178" s="25"/>
      <c r="E178" s="25"/>
      <c r="I178" s="27"/>
      <c r="J178" s="25"/>
      <c r="K178" s="25"/>
      <c r="O178" s="27"/>
      <c r="P178" s="25"/>
      <c r="Q178" s="25"/>
      <c r="U178" s="27"/>
      <c r="V178" s="25"/>
      <c r="W178" s="25"/>
      <c r="AA178" s="27"/>
      <c r="AC178" s="40"/>
      <c r="AD178" s="62"/>
      <c r="AM178" s="41"/>
    </row>
    <row r="179" spans="2:39" x14ac:dyDescent="0.45">
      <c r="B179" s="3"/>
      <c r="C179" s="16"/>
      <c r="D179" s="25"/>
      <c r="E179" s="25"/>
      <c r="I179" s="27"/>
      <c r="J179" s="25"/>
      <c r="K179" s="25"/>
      <c r="O179" s="27"/>
      <c r="P179" s="25"/>
      <c r="Q179" s="25"/>
      <c r="U179" s="27"/>
      <c r="V179" s="25"/>
      <c r="W179" s="25"/>
      <c r="AA179" s="27"/>
      <c r="AC179" s="40"/>
      <c r="AD179" s="62"/>
      <c r="AM179" s="41"/>
    </row>
    <row r="180" spans="2:39" x14ac:dyDescent="0.45">
      <c r="B180" s="3"/>
      <c r="C180" s="16"/>
      <c r="D180" s="25"/>
      <c r="E180" s="25"/>
      <c r="I180" s="27"/>
      <c r="J180" s="25"/>
      <c r="K180" s="25"/>
      <c r="O180" s="27"/>
      <c r="P180" s="25"/>
      <c r="Q180" s="25"/>
      <c r="U180" s="27"/>
      <c r="V180" s="25"/>
      <c r="W180" s="25"/>
      <c r="AA180" s="27"/>
      <c r="AC180" s="40"/>
      <c r="AD180" s="62"/>
      <c r="AM180" s="41"/>
    </row>
    <row r="181" spans="2:39" x14ac:dyDescent="0.45">
      <c r="B181" s="3"/>
      <c r="C181" s="16"/>
      <c r="D181" s="25"/>
      <c r="E181" s="25"/>
      <c r="I181" s="27"/>
      <c r="J181" s="25"/>
      <c r="K181" s="25"/>
      <c r="O181" s="27"/>
      <c r="P181" s="25"/>
      <c r="Q181" s="25"/>
      <c r="U181" s="27"/>
      <c r="V181" s="25"/>
      <c r="W181" s="25"/>
      <c r="AA181" s="27"/>
      <c r="AC181" s="40"/>
      <c r="AD181" s="62"/>
      <c r="AM181" s="41"/>
    </row>
    <row r="182" spans="2:39" x14ac:dyDescent="0.45">
      <c r="C182" s="19"/>
      <c r="D182" s="25"/>
      <c r="E182" s="25"/>
      <c r="I182" s="27"/>
      <c r="J182" s="25"/>
      <c r="K182" s="25"/>
      <c r="O182" s="27"/>
      <c r="P182" s="25"/>
      <c r="Q182" s="25"/>
      <c r="U182" s="27"/>
      <c r="V182" s="25"/>
      <c r="W182" s="25"/>
      <c r="AA182" s="27"/>
      <c r="AC182" s="40"/>
      <c r="AD182" s="62"/>
    </row>
    <row r="183" spans="2:39" x14ac:dyDescent="0.45">
      <c r="B183" s="2"/>
      <c r="C183" s="19"/>
      <c r="D183" s="25"/>
      <c r="E183" s="25"/>
      <c r="I183" s="27"/>
      <c r="J183" s="25"/>
      <c r="K183" s="25"/>
      <c r="O183" s="27"/>
      <c r="P183" s="25"/>
      <c r="Q183" s="25"/>
      <c r="U183" s="27"/>
      <c r="V183" s="25"/>
      <c r="W183" s="25"/>
      <c r="AA183" s="27"/>
      <c r="AC183" s="40"/>
      <c r="AD183" s="62"/>
    </row>
    <row r="184" spans="2:39" x14ac:dyDescent="0.45">
      <c r="B184" s="2"/>
      <c r="C184" s="19"/>
      <c r="D184" s="25"/>
      <c r="E184" s="25"/>
      <c r="I184" s="27"/>
      <c r="J184" s="25"/>
      <c r="K184" s="25"/>
      <c r="O184" s="27"/>
      <c r="P184" s="25"/>
      <c r="Q184" s="25"/>
      <c r="U184" s="27"/>
      <c r="V184" s="25"/>
      <c r="W184" s="25"/>
      <c r="AA184" s="27"/>
      <c r="AC184" s="40"/>
      <c r="AD184" s="62"/>
    </row>
    <row r="185" spans="2:39" x14ac:dyDescent="0.45">
      <c r="B185" s="9"/>
      <c r="C185" s="12"/>
      <c r="D185" s="25"/>
      <c r="E185" s="25"/>
      <c r="I185" s="27"/>
      <c r="J185" s="25"/>
      <c r="K185" s="25"/>
      <c r="O185" s="27"/>
      <c r="P185" s="25"/>
      <c r="Q185" s="25"/>
      <c r="U185" s="27"/>
      <c r="V185" s="25"/>
      <c r="W185" s="25"/>
      <c r="AA185" s="27"/>
      <c r="AC185" s="40"/>
      <c r="AD185" s="62"/>
    </row>
    <row r="186" spans="2:39" x14ac:dyDescent="0.45">
      <c r="B186" s="22"/>
      <c r="C186" s="28"/>
      <c r="D186" s="25"/>
      <c r="E186" s="25"/>
      <c r="I186" s="27"/>
      <c r="J186" s="25"/>
      <c r="K186" s="25"/>
      <c r="O186" s="27"/>
      <c r="P186" s="25"/>
      <c r="Q186" s="25"/>
      <c r="U186" s="27"/>
      <c r="V186" s="25"/>
      <c r="W186" s="25"/>
      <c r="AA186" s="27"/>
      <c r="AC186" s="40"/>
      <c r="AD186" s="62"/>
      <c r="AL186" s="5"/>
    </row>
    <row r="187" spans="2:39" x14ac:dyDescent="0.45">
      <c r="B187" s="3"/>
      <c r="C187" s="16"/>
      <c r="D187" s="25"/>
      <c r="E187" s="25"/>
      <c r="I187" s="27"/>
      <c r="J187" s="25"/>
      <c r="K187" s="25"/>
      <c r="O187" s="27"/>
      <c r="P187" s="25"/>
      <c r="Q187" s="25"/>
      <c r="U187" s="27"/>
      <c r="V187" s="25"/>
      <c r="W187" s="25"/>
      <c r="AA187" s="27"/>
      <c r="AC187" s="40"/>
      <c r="AD187" s="62"/>
      <c r="AM187" s="41"/>
    </row>
    <row r="188" spans="2:39" x14ac:dyDescent="0.45">
      <c r="B188" s="2"/>
      <c r="C188" s="19"/>
      <c r="D188" s="25"/>
      <c r="E188" s="25"/>
      <c r="I188" s="27"/>
      <c r="J188" s="25"/>
      <c r="K188" s="25"/>
      <c r="O188" s="27"/>
      <c r="P188" s="25"/>
      <c r="Q188" s="25"/>
      <c r="U188" s="27"/>
      <c r="V188" s="25"/>
      <c r="W188" s="25"/>
      <c r="AA188" s="27"/>
      <c r="AC188" s="40"/>
      <c r="AD188" s="62"/>
    </row>
    <row r="189" spans="2:39" x14ac:dyDescent="0.45">
      <c r="B189" s="2"/>
      <c r="C189" s="19"/>
      <c r="D189" s="25"/>
      <c r="E189" s="25"/>
      <c r="I189" s="27"/>
      <c r="J189" s="25"/>
      <c r="K189" s="25"/>
      <c r="O189" s="27"/>
      <c r="P189" s="25"/>
      <c r="Q189" s="25"/>
      <c r="U189" s="27"/>
      <c r="V189" s="25"/>
      <c r="W189" s="25"/>
      <c r="AA189" s="27"/>
      <c r="AC189" s="40"/>
      <c r="AD189" s="62"/>
    </row>
    <row r="190" spans="2:39" x14ac:dyDescent="0.45">
      <c r="B190" s="2"/>
      <c r="C190" s="19"/>
      <c r="D190" s="25"/>
      <c r="E190" s="25"/>
      <c r="I190" s="27"/>
      <c r="J190" s="25"/>
      <c r="K190" s="25"/>
      <c r="O190" s="27"/>
      <c r="P190" s="25"/>
      <c r="Q190" s="25"/>
      <c r="U190" s="27"/>
      <c r="V190" s="25"/>
      <c r="W190" s="25"/>
      <c r="AA190" s="27"/>
      <c r="AC190" s="40"/>
      <c r="AD190" s="62"/>
    </row>
    <row r="191" spans="2:39" x14ac:dyDescent="0.45">
      <c r="C191" s="19"/>
      <c r="D191" s="25"/>
      <c r="E191" s="25"/>
      <c r="I191" s="27"/>
      <c r="J191" s="25"/>
      <c r="K191" s="25"/>
      <c r="O191" s="27"/>
      <c r="P191" s="25"/>
      <c r="Q191" s="25"/>
      <c r="U191" s="27"/>
      <c r="V191" s="25"/>
      <c r="W191" s="25"/>
      <c r="AA191" s="27"/>
      <c r="AC191" s="40"/>
      <c r="AD191" s="62"/>
    </row>
    <row r="192" spans="2:39" x14ac:dyDescent="0.45">
      <c r="B192" s="2"/>
      <c r="C192" s="19"/>
      <c r="D192" s="25"/>
      <c r="E192" s="25"/>
      <c r="I192" s="27"/>
      <c r="J192" s="25"/>
      <c r="K192" s="25"/>
      <c r="O192" s="27"/>
      <c r="P192" s="25"/>
      <c r="Q192" s="25"/>
      <c r="U192" s="27"/>
      <c r="V192" s="25"/>
      <c r="W192" s="25"/>
      <c r="AA192" s="27"/>
      <c r="AC192" s="40"/>
      <c r="AD192" s="62"/>
    </row>
    <row r="193" spans="2:39" x14ac:dyDescent="0.45">
      <c r="B193" s="3"/>
      <c r="C193" s="16"/>
      <c r="D193" s="25"/>
      <c r="E193" s="25"/>
      <c r="I193" s="27"/>
      <c r="J193" s="25"/>
      <c r="K193" s="25"/>
      <c r="O193" s="27"/>
      <c r="P193" s="25"/>
      <c r="Q193" s="25"/>
      <c r="U193" s="27"/>
      <c r="V193" s="25"/>
      <c r="W193" s="25"/>
      <c r="AA193" s="27"/>
      <c r="AC193" s="40"/>
      <c r="AD193" s="62"/>
      <c r="AM193" s="41"/>
    </row>
    <row r="194" spans="2:39" x14ac:dyDescent="0.45">
      <c r="B194" s="2"/>
      <c r="C194" s="19"/>
      <c r="D194" s="25"/>
      <c r="E194" s="25"/>
      <c r="I194" s="27"/>
      <c r="J194" s="25"/>
      <c r="K194" s="25"/>
      <c r="O194" s="27"/>
      <c r="P194" s="25"/>
      <c r="Q194" s="25"/>
      <c r="U194" s="27"/>
      <c r="V194" s="25"/>
      <c r="W194" s="25"/>
      <c r="AA194" s="27"/>
      <c r="AC194" s="40"/>
      <c r="AD194" s="62"/>
    </row>
    <row r="195" spans="2:39" x14ac:dyDescent="0.45">
      <c r="B195" s="2"/>
      <c r="C195" s="19"/>
      <c r="D195" s="25"/>
      <c r="E195" s="25"/>
      <c r="I195" s="27"/>
      <c r="J195" s="25"/>
      <c r="K195" s="25"/>
      <c r="O195" s="27"/>
      <c r="P195" s="25"/>
      <c r="Q195" s="25"/>
      <c r="U195" s="27"/>
      <c r="V195" s="25"/>
      <c r="W195" s="25"/>
      <c r="AA195" s="27"/>
      <c r="AC195" s="40"/>
      <c r="AD195" s="62"/>
    </row>
    <row r="196" spans="2:39" x14ac:dyDescent="0.45">
      <c r="B196" s="3"/>
      <c r="C196" s="16"/>
      <c r="D196" s="25"/>
      <c r="E196" s="25"/>
      <c r="I196" s="27"/>
      <c r="J196" s="25"/>
      <c r="K196" s="25"/>
      <c r="O196" s="27"/>
      <c r="P196" s="25"/>
      <c r="Q196" s="25"/>
      <c r="U196" s="27"/>
      <c r="V196" s="25"/>
      <c r="W196" s="25"/>
      <c r="AA196" s="27"/>
      <c r="AC196" s="40"/>
      <c r="AD196" s="62"/>
    </row>
    <row r="197" spans="2:39" x14ac:dyDescent="0.45">
      <c r="B197" s="3"/>
      <c r="C197" s="16"/>
      <c r="D197" s="25"/>
      <c r="E197" s="25"/>
      <c r="I197" s="27"/>
      <c r="J197" s="25"/>
      <c r="K197" s="25"/>
      <c r="O197" s="27"/>
      <c r="P197" s="25"/>
      <c r="Q197" s="25"/>
      <c r="U197" s="27"/>
      <c r="V197" s="25"/>
      <c r="W197" s="25"/>
      <c r="AA197" s="27"/>
      <c r="AC197" s="40"/>
      <c r="AD197" s="62"/>
    </row>
    <row r="198" spans="2:39" x14ac:dyDescent="0.45">
      <c r="B198" s="3"/>
      <c r="C198" s="12"/>
      <c r="D198" s="25"/>
      <c r="E198" s="25"/>
      <c r="I198" s="27"/>
      <c r="J198" s="25"/>
      <c r="K198" s="25"/>
      <c r="O198" s="27"/>
      <c r="P198" s="25"/>
      <c r="Q198" s="25"/>
      <c r="U198" s="27"/>
      <c r="V198" s="25"/>
      <c r="W198" s="25"/>
      <c r="AA198" s="27"/>
      <c r="AC198" s="40"/>
      <c r="AD198" s="62"/>
    </row>
    <row r="199" spans="2:39" x14ac:dyDescent="0.45">
      <c r="B199" s="3"/>
      <c r="C199" s="12"/>
      <c r="D199" s="25"/>
      <c r="E199" s="25"/>
      <c r="I199" s="27"/>
      <c r="J199" s="25"/>
      <c r="K199" s="25"/>
      <c r="O199" s="27"/>
      <c r="P199" s="25"/>
      <c r="Q199" s="25"/>
      <c r="U199" s="27"/>
      <c r="V199" s="25"/>
      <c r="W199" s="25"/>
      <c r="AA199" s="27"/>
      <c r="AC199" s="40"/>
      <c r="AD199" s="62"/>
    </row>
    <row r="200" spans="2:39" x14ac:dyDescent="0.45">
      <c r="B200" s="3"/>
      <c r="C200" s="12"/>
      <c r="D200" s="25"/>
      <c r="E200" s="25"/>
      <c r="I200" s="27"/>
      <c r="J200" s="25"/>
      <c r="K200" s="25"/>
      <c r="O200" s="27"/>
      <c r="P200" s="25"/>
      <c r="Q200" s="25"/>
      <c r="U200" s="27"/>
      <c r="V200" s="25"/>
      <c r="W200" s="25"/>
      <c r="AA200" s="27"/>
      <c r="AC200" s="40"/>
      <c r="AD200" s="62"/>
    </row>
    <row r="201" spans="2:39" x14ac:dyDescent="0.45">
      <c r="AC201" s="40"/>
    </row>
    <row r="202" spans="2:39" x14ac:dyDescent="0.45">
      <c r="AC202" s="40"/>
    </row>
    <row r="203" spans="2:39" x14ac:dyDescent="0.45">
      <c r="B203" s="2"/>
      <c r="C203" s="19"/>
      <c r="D203" s="25"/>
      <c r="E203" s="25"/>
      <c r="I203" s="27"/>
      <c r="J203" s="25"/>
      <c r="K203" s="25"/>
      <c r="O203" s="27"/>
      <c r="P203" s="25"/>
      <c r="Q203" s="25"/>
      <c r="U203" s="27"/>
      <c r="V203" s="25"/>
      <c r="W203" s="25"/>
      <c r="AA203" s="27"/>
      <c r="AC203" s="40"/>
      <c r="AD203" s="62"/>
    </row>
    <row r="204" spans="2:39" x14ac:dyDescent="0.45">
      <c r="C204" s="19"/>
      <c r="D204" s="25"/>
      <c r="E204" s="25"/>
      <c r="I204" s="27"/>
      <c r="J204" s="25"/>
      <c r="K204" s="25"/>
      <c r="O204" s="27"/>
      <c r="P204" s="25"/>
      <c r="Q204" s="25"/>
      <c r="U204" s="27"/>
      <c r="V204" s="25"/>
      <c r="W204" s="25"/>
      <c r="AA204" s="27"/>
      <c r="AC204" s="40"/>
      <c r="AD204" s="62"/>
    </row>
    <row r="205" spans="2:39" x14ac:dyDescent="0.45">
      <c r="B205" s="2"/>
      <c r="C205" s="19"/>
      <c r="D205" s="25"/>
      <c r="E205" s="25"/>
      <c r="I205" s="27"/>
      <c r="J205" s="25"/>
      <c r="K205" s="25"/>
      <c r="O205" s="27"/>
      <c r="P205" s="25"/>
      <c r="Q205" s="25"/>
      <c r="U205" s="27"/>
      <c r="V205" s="25"/>
      <c r="W205" s="25"/>
      <c r="AA205" s="27"/>
      <c r="AC205" s="40"/>
      <c r="AD205" s="62"/>
    </row>
    <row r="206" spans="2:39" x14ac:dyDescent="0.45">
      <c r="B206" s="2"/>
      <c r="C206" s="19"/>
      <c r="D206" s="25"/>
      <c r="E206" s="25"/>
      <c r="I206" s="27"/>
      <c r="J206" s="25"/>
      <c r="K206" s="25"/>
      <c r="O206" s="27"/>
      <c r="P206" s="25"/>
      <c r="Q206" s="25"/>
      <c r="U206" s="27"/>
      <c r="V206" s="25"/>
      <c r="W206" s="25"/>
      <c r="AA206" s="27"/>
      <c r="AC206" s="40"/>
      <c r="AD206" s="62"/>
    </row>
    <row r="207" spans="2:39" x14ac:dyDescent="0.45">
      <c r="B207" s="2"/>
      <c r="C207" s="19"/>
      <c r="D207" s="25"/>
      <c r="E207" s="25"/>
      <c r="I207" s="27"/>
      <c r="J207" s="25"/>
      <c r="K207" s="25"/>
      <c r="O207" s="27"/>
      <c r="P207" s="25"/>
      <c r="Q207" s="25"/>
      <c r="U207" s="27"/>
      <c r="V207" s="25"/>
      <c r="W207" s="25"/>
      <c r="AA207" s="27"/>
      <c r="AC207" s="40"/>
      <c r="AD207" s="62"/>
    </row>
    <row r="208" spans="2:39" x14ac:dyDescent="0.45">
      <c r="B208" s="2"/>
      <c r="C208" s="19"/>
      <c r="D208" s="25"/>
      <c r="E208" s="25"/>
      <c r="I208" s="27"/>
      <c r="J208" s="25"/>
      <c r="K208" s="25"/>
      <c r="O208" s="27"/>
      <c r="P208" s="25"/>
      <c r="Q208" s="25"/>
      <c r="U208" s="27"/>
      <c r="V208" s="25"/>
      <c r="W208" s="25"/>
      <c r="AA208" s="27"/>
      <c r="AC208" s="40"/>
      <c r="AD208" s="62"/>
    </row>
    <row r="209" spans="1:47" x14ac:dyDescent="0.45">
      <c r="B209" s="50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40"/>
      <c r="AD209" s="68"/>
      <c r="AE209" s="77"/>
      <c r="AF209" s="77"/>
      <c r="AG209" s="77"/>
      <c r="AH209" s="77"/>
      <c r="AI209" s="77"/>
      <c r="AJ209" s="77"/>
      <c r="AK209" s="77"/>
    </row>
    <row r="210" spans="1:47" x14ac:dyDescent="0.45">
      <c r="C210" s="19"/>
      <c r="D210" s="25"/>
      <c r="E210" s="25"/>
      <c r="I210" s="27"/>
      <c r="J210" s="25"/>
      <c r="K210" s="25"/>
      <c r="O210" s="27"/>
      <c r="P210" s="25"/>
      <c r="Q210" s="25"/>
      <c r="U210" s="27"/>
      <c r="V210" s="25"/>
      <c r="W210" s="25"/>
      <c r="AA210" s="27"/>
      <c r="AC210" s="40"/>
      <c r="AD210" s="62"/>
    </row>
    <row r="211" spans="1:47" x14ac:dyDescent="0.45">
      <c r="C211" s="19"/>
      <c r="D211" s="25"/>
      <c r="E211" s="25"/>
      <c r="I211" s="27"/>
      <c r="J211" s="25"/>
      <c r="K211" s="25"/>
      <c r="O211" s="27"/>
      <c r="P211" s="25"/>
      <c r="Q211" s="25"/>
      <c r="U211" s="27"/>
      <c r="V211" s="25"/>
      <c r="W211" s="25"/>
      <c r="AA211" s="27"/>
      <c r="AC211" s="40"/>
      <c r="AD211" s="62"/>
    </row>
    <row r="212" spans="1:47" x14ac:dyDescent="0.45">
      <c r="B212" s="3"/>
      <c r="C212" s="16"/>
      <c r="D212" s="25"/>
      <c r="E212" s="25"/>
      <c r="I212" s="27"/>
      <c r="J212" s="25"/>
      <c r="K212" s="25"/>
      <c r="O212" s="27"/>
      <c r="P212" s="25"/>
      <c r="Q212" s="25"/>
      <c r="U212" s="27"/>
      <c r="V212" s="25"/>
      <c r="W212" s="25"/>
      <c r="AA212" s="27"/>
      <c r="AC212" s="40"/>
      <c r="AD212" s="62"/>
      <c r="AM212" s="41"/>
    </row>
    <row r="213" spans="1:47" x14ac:dyDescent="0.45">
      <c r="B213" s="3"/>
      <c r="C213" s="12"/>
      <c r="D213" s="25"/>
      <c r="E213" s="25"/>
      <c r="I213" s="27"/>
      <c r="J213" s="25"/>
      <c r="K213" s="25"/>
      <c r="O213" s="27"/>
      <c r="P213" s="25"/>
      <c r="Q213" s="25"/>
      <c r="U213" s="27"/>
      <c r="V213" s="25"/>
      <c r="W213" s="25"/>
      <c r="AA213" s="27"/>
      <c r="AC213" s="40"/>
      <c r="AD213" s="62"/>
    </row>
    <row r="214" spans="1:47" x14ac:dyDescent="0.45">
      <c r="A214" s="1"/>
      <c r="B214" s="3"/>
      <c r="C214" s="12"/>
      <c r="D214" s="25"/>
      <c r="E214" s="25"/>
      <c r="I214" s="27"/>
      <c r="J214" s="25"/>
      <c r="K214" s="25"/>
      <c r="O214" s="27"/>
      <c r="P214" s="25"/>
      <c r="Q214" s="25"/>
      <c r="U214" s="27"/>
      <c r="V214" s="25"/>
      <c r="W214" s="25"/>
      <c r="AA214" s="27"/>
      <c r="AC214" s="40"/>
      <c r="AD214" s="62"/>
      <c r="AM214" s="41"/>
    </row>
    <row r="215" spans="1:47" x14ac:dyDescent="0.45">
      <c r="B215" s="2"/>
      <c r="C215" s="19"/>
      <c r="D215" s="25"/>
      <c r="E215" s="25"/>
      <c r="I215" s="27"/>
      <c r="J215" s="25"/>
      <c r="K215" s="25"/>
      <c r="O215" s="27"/>
      <c r="P215" s="25"/>
      <c r="Q215" s="25"/>
      <c r="U215" s="27"/>
      <c r="V215" s="25"/>
      <c r="W215" s="25"/>
      <c r="AA215" s="27"/>
      <c r="AC215" s="40"/>
      <c r="AD215" s="62"/>
    </row>
    <row r="216" spans="1:47" s="5" customFormat="1" x14ac:dyDescent="0.45">
      <c r="A216" s="50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7"/>
      <c r="AD216" s="65"/>
      <c r="AE216" s="71"/>
      <c r="AF216" s="71"/>
      <c r="AG216" s="71"/>
      <c r="AH216" s="71"/>
      <c r="AI216" s="71"/>
      <c r="AJ216" s="71"/>
      <c r="AK216" s="71"/>
      <c r="AM216" s="47"/>
      <c r="AN216" s="52"/>
      <c r="AO216" s="52"/>
      <c r="AP216" s="52"/>
      <c r="AQ216" s="52"/>
      <c r="AR216" s="52"/>
      <c r="AS216" s="52"/>
      <c r="AT216" s="52"/>
      <c r="AU216" s="52"/>
    </row>
    <row r="217" spans="1:47" x14ac:dyDescent="0.45">
      <c r="B217" s="2"/>
      <c r="C217" s="19"/>
      <c r="D217" s="25"/>
      <c r="E217" s="25"/>
      <c r="I217" s="27"/>
      <c r="J217" s="25"/>
      <c r="K217" s="25"/>
      <c r="O217" s="27"/>
      <c r="P217" s="25"/>
      <c r="Q217" s="25"/>
      <c r="U217" s="27"/>
      <c r="V217" s="25"/>
      <c r="W217" s="25"/>
      <c r="AA217" s="27"/>
      <c r="AC217" s="40"/>
      <c r="AD217" s="62"/>
    </row>
    <row r="218" spans="1:47" x14ac:dyDescent="0.45">
      <c r="B218" s="2"/>
      <c r="C218" s="19"/>
      <c r="D218" s="25"/>
      <c r="E218" s="25"/>
      <c r="I218" s="27"/>
      <c r="J218" s="25"/>
      <c r="K218" s="25"/>
      <c r="O218" s="27"/>
      <c r="P218" s="25"/>
      <c r="Q218" s="25"/>
      <c r="U218" s="27"/>
      <c r="V218" s="25"/>
      <c r="W218" s="25"/>
      <c r="AA218" s="27"/>
      <c r="AC218" s="40"/>
      <c r="AD218" s="62"/>
    </row>
    <row r="219" spans="1:47" x14ac:dyDescent="0.45">
      <c r="B219" s="2"/>
      <c r="C219" s="19"/>
      <c r="D219" s="25"/>
      <c r="E219" s="25"/>
      <c r="I219" s="27"/>
      <c r="J219" s="25"/>
      <c r="K219" s="25"/>
      <c r="O219" s="27"/>
      <c r="P219" s="25"/>
      <c r="Q219" s="25"/>
      <c r="U219" s="27"/>
      <c r="V219" s="25"/>
      <c r="W219" s="25"/>
      <c r="AA219" s="27"/>
      <c r="AC219" s="40"/>
      <c r="AD219" s="62"/>
    </row>
    <row r="220" spans="1:47" x14ac:dyDescent="0.45">
      <c r="B220" s="2"/>
      <c r="C220" s="19"/>
      <c r="D220" s="25"/>
      <c r="E220" s="25"/>
      <c r="I220" s="27"/>
      <c r="J220" s="25"/>
      <c r="K220" s="25"/>
      <c r="O220" s="27"/>
      <c r="P220" s="25"/>
      <c r="Q220" s="25"/>
      <c r="U220" s="27"/>
      <c r="V220" s="25"/>
      <c r="W220" s="25"/>
      <c r="AA220" s="27"/>
      <c r="AC220" s="40"/>
      <c r="AD220" s="62"/>
    </row>
    <row r="221" spans="1:47" x14ac:dyDescent="0.45">
      <c r="B221" s="2"/>
      <c r="C221" s="19"/>
      <c r="D221" s="25"/>
      <c r="E221" s="25"/>
      <c r="I221" s="27"/>
      <c r="J221" s="25"/>
      <c r="K221" s="25"/>
      <c r="O221" s="27"/>
      <c r="P221" s="25"/>
      <c r="Q221" s="25"/>
      <c r="U221" s="27"/>
      <c r="V221" s="25"/>
      <c r="W221" s="25"/>
      <c r="AA221" s="27"/>
      <c r="AC221" s="40"/>
      <c r="AD221" s="62"/>
    </row>
    <row r="222" spans="1:47" x14ac:dyDescent="0.45">
      <c r="B222" s="2"/>
      <c r="C222" s="19"/>
      <c r="D222" s="25"/>
      <c r="E222" s="25"/>
      <c r="I222" s="27"/>
      <c r="J222" s="25"/>
      <c r="K222" s="25"/>
      <c r="O222" s="27"/>
      <c r="P222" s="25"/>
      <c r="Q222" s="25"/>
      <c r="U222" s="27"/>
      <c r="V222" s="25"/>
      <c r="W222" s="25"/>
      <c r="AA222" s="27"/>
      <c r="AC222" s="40"/>
      <c r="AD222" s="62"/>
    </row>
    <row r="223" spans="1:47" x14ac:dyDescent="0.45">
      <c r="B223" s="3"/>
      <c r="C223" s="16"/>
      <c r="D223" s="25"/>
      <c r="E223" s="25"/>
      <c r="I223" s="27"/>
      <c r="J223" s="25"/>
      <c r="K223" s="25"/>
      <c r="O223" s="27"/>
      <c r="P223" s="25"/>
      <c r="Q223" s="25"/>
      <c r="U223" s="27"/>
      <c r="V223" s="25"/>
      <c r="W223" s="25"/>
      <c r="AA223" s="27"/>
      <c r="AC223" s="40"/>
      <c r="AD223" s="62"/>
    </row>
    <row r="224" spans="1:47" x14ac:dyDescent="0.45">
      <c r="B224" s="2"/>
      <c r="C224" s="19"/>
      <c r="D224" s="25"/>
      <c r="E224" s="25"/>
      <c r="I224" s="27"/>
      <c r="J224" s="25"/>
      <c r="K224" s="25"/>
      <c r="O224" s="27"/>
      <c r="P224" s="25"/>
      <c r="Q224" s="25"/>
      <c r="U224" s="27"/>
      <c r="V224" s="25"/>
      <c r="W224" s="25"/>
      <c r="AA224" s="27"/>
      <c r="AC224" s="40"/>
      <c r="AD224" s="62"/>
    </row>
    <row r="225" spans="1:37" x14ac:dyDescent="0.45">
      <c r="B225" s="2"/>
      <c r="C225" s="19"/>
      <c r="D225" s="25"/>
      <c r="E225" s="25"/>
      <c r="I225" s="27"/>
      <c r="J225" s="25"/>
      <c r="K225" s="25"/>
      <c r="O225" s="27"/>
      <c r="P225" s="25"/>
      <c r="Q225" s="25"/>
      <c r="U225" s="27"/>
      <c r="V225" s="25"/>
      <c r="W225" s="25"/>
      <c r="AA225" s="27"/>
      <c r="AC225" s="40"/>
      <c r="AD225" s="62"/>
    </row>
    <row r="226" spans="1:37" x14ac:dyDescent="0.45">
      <c r="B226" s="2"/>
      <c r="C226" s="19"/>
      <c r="D226" s="25"/>
      <c r="E226" s="25"/>
      <c r="I226" s="27"/>
      <c r="J226" s="25"/>
      <c r="K226" s="25"/>
      <c r="O226" s="27"/>
      <c r="P226" s="25"/>
      <c r="Q226" s="25"/>
      <c r="U226" s="27"/>
      <c r="V226" s="25"/>
      <c r="W226" s="25"/>
      <c r="AA226" s="27"/>
      <c r="AC226" s="40"/>
      <c r="AD226" s="62"/>
    </row>
    <row r="227" spans="1:37" x14ac:dyDescent="0.45">
      <c r="B227" s="2"/>
      <c r="C227" s="19"/>
      <c r="D227" s="25"/>
      <c r="E227" s="25"/>
      <c r="I227" s="27"/>
      <c r="J227" s="25"/>
      <c r="K227" s="25"/>
      <c r="O227" s="27"/>
      <c r="P227" s="25"/>
      <c r="Q227" s="25"/>
      <c r="U227" s="27"/>
      <c r="V227" s="25"/>
      <c r="W227" s="25"/>
      <c r="AA227" s="27"/>
      <c r="AC227" s="40"/>
      <c r="AD227" s="62"/>
    </row>
    <row r="228" spans="1:37" x14ac:dyDescent="0.45">
      <c r="B228" s="2"/>
      <c r="C228" s="19"/>
      <c r="D228" s="25"/>
      <c r="E228" s="25"/>
      <c r="I228" s="27"/>
      <c r="J228" s="25"/>
      <c r="K228" s="25"/>
      <c r="O228" s="27"/>
      <c r="P228" s="25"/>
      <c r="Q228" s="25"/>
      <c r="U228" s="27"/>
      <c r="V228" s="25"/>
      <c r="W228" s="25"/>
      <c r="AA228" s="27"/>
      <c r="AC228" s="40"/>
      <c r="AD228" s="62"/>
    </row>
    <row r="229" spans="1:37" x14ac:dyDescent="0.45">
      <c r="B229" s="22"/>
      <c r="C229" s="28"/>
      <c r="D229" s="25"/>
      <c r="E229" s="25"/>
      <c r="I229" s="27"/>
      <c r="J229" s="25"/>
      <c r="K229" s="25"/>
      <c r="O229" s="27"/>
      <c r="P229" s="25"/>
      <c r="Q229" s="25"/>
      <c r="U229" s="27"/>
      <c r="V229" s="25"/>
      <c r="W229" s="25"/>
      <c r="AA229" s="27"/>
      <c r="AC229" s="40"/>
      <c r="AD229" s="62"/>
    </row>
    <row r="230" spans="1:37" x14ac:dyDescent="0.45">
      <c r="B230" s="22"/>
      <c r="C230" s="28"/>
      <c r="D230" s="25"/>
      <c r="E230" s="25"/>
      <c r="I230" s="27"/>
      <c r="J230" s="25"/>
      <c r="K230" s="25"/>
      <c r="O230" s="27"/>
      <c r="P230" s="25"/>
      <c r="Q230" s="25"/>
      <c r="U230" s="27"/>
      <c r="V230" s="25"/>
      <c r="W230" s="25"/>
      <c r="AA230" s="27"/>
      <c r="AC230" s="40"/>
      <c r="AD230" s="62"/>
    </row>
    <row r="231" spans="1:37" x14ac:dyDescent="0.45">
      <c r="B231" s="22"/>
      <c r="C231" s="28"/>
      <c r="D231" s="25"/>
      <c r="E231" s="25"/>
      <c r="I231" s="27"/>
      <c r="J231" s="25"/>
      <c r="K231" s="25"/>
      <c r="O231" s="27"/>
      <c r="P231" s="25"/>
      <c r="Q231" s="25"/>
      <c r="U231" s="27"/>
      <c r="V231" s="25"/>
      <c r="W231" s="25"/>
      <c r="AA231" s="27"/>
      <c r="AC231" s="40"/>
      <c r="AD231" s="62"/>
    </row>
    <row r="232" spans="1:37" x14ac:dyDescent="0.45">
      <c r="C232" s="19"/>
      <c r="D232" s="25"/>
      <c r="E232" s="25"/>
      <c r="I232" s="27"/>
      <c r="J232" s="25"/>
      <c r="K232" s="25"/>
      <c r="O232" s="27"/>
      <c r="P232" s="25"/>
      <c r="Q232" s="25"/>
      <c r="U232" s="27"/>
      <c r="V232" s="25"/>
      <c r="W232" s="25"/>
      <c r="AA232" s="27"/>
      <c r="AC232" s="40"/>
      <c r="AD232" s="62"/>
    </row>
    <row r="233" spans="1:37" x14ac:dyDescent="0.45">
      <c r="C233" s="19"/>
      <c r="D233" s="25"/>
      <c r="E233" s="25"/>
      <c r="I233" s="27"/>
      <c r="J233" s="25"/>
      <c r="K233" s="25"/>
      <c r="O233" s="27"/>
      <c r="P233" s="25"/>
      <c r="Q233" s="25"/>
      <c r="U233" s="27"/>
      <c r="V233" s="25"/>
      <c r="W233" s="25"/>
      <c r="AA233" s="27"/>
      <c r="AC233" s="40"/>
      <c r="AD233" s="62"/>
    </row>
    <row r="234" spans="1:37" x14ac:dyDescent="0.45">
      <c r="B234" s="44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40"/>
      <c r="AD234" s="68"/>
      <c r="AE234" s="77"/>
      <c r="AF234" s="77"/>
      <c r="AG234" s="77"/>
      <c r="AH234" s="77"/>
      <c r="AI234" s="77"/>
      <c r="AJ234" s="77"/>
      <c r="AK234" s="77"/>
    </row>
    <row r="235" spans="1:37" x14ac:dyDescent="0.45">
      <c r="A235" s="1"/>
      <c r="B235" s="2"/>
      <c r="C235" s="19"/>
      <c r="D235" s="25"/>
      <c r="E235" s="25"/>
      <c r="I235" s="27"/>
      <c r="J235" s="25"/>
      <c r="K235" s="25"/>
      <c r="O235" s="27"/>
      <c r="P235" s="25"/>
      <c r="Q235" s="25"/>
      <c r="U235" s="27"/>
      <c r="V235" s="25"/>
      <c r="W235" s="25"/>
      <c r="AA235" s="27"/>
      <c r="AC235" s="40"/>
      <c r="AD235" s="62"/>
    </row>
    <row r="236" spans="1:37" x14ac:dyDescent="0.45">
      <c r="C236" s="19"/>
      <c r="D236" s="25"/>
      <c r="E236" s="25"/>
      <c r="I236" s="27"/>
      <c r="J236" s="25"/>
      <c r="K236" s="25"/>
      <c r="O236" s="27"/>
      <c r="P236" s="25"/>
      <c r="Q236" s="25"/>
      <c r="U236" s="27"/>
      <c r="V236" s="25"/>
      <c r="W236" s="25"/>
      <c r="AA236" s="27"/>
      <c r="AC236" s="40"/>
      <c r="AD236" s="62"/>
    </row>
    <row r="237" spans="1:37" x14ac:dyDescent="0.45">
      <c r="C237" s="19"/>
      <c r="D237" s="25"/>
      <c r="E237" s="25"/>
      <c r="I237" s="27"/>
      <c r="J237" s="25"/>
      <c r="K237" s="25"/>
      <c r="O237" s="27"/>
      <c r="P237" s="25"/>
      <c r="Q237" s="25"/>
      <c r="U237" s="27"/>
      <c r="V237" s="25"/>
      <c r="W237" s="25"/>
      <c r="AA237" s="27"/>
      <c r="AC237" s="40"/>
      <c r="AD237" s="62"/>
    </row>
    <row r="238" spans="1:37" x14ac:dyDescent="0.45">
      <c r="B238" s="2"/>
      <c r="C238" s="19"/>
      <c r="D238" s="25"/>
      <c r="E238" s="25"/>
      <c r="I238" s="27"/>
      <c r="J238" s="25"/>
      <c r="K238" s="25"/>
      <c r="O238" s="27"/>
      <c r="P238" s="25"/>
      <c r="Q238" s="25"/>
      <c r="U238" s="27"/>
      <c r="V238" s="25"/>
      <c r="W238" s="25"/>
      <c r="AA238" s="27"/>
      <c r="AC238" s="40"/>
      <c r="AD238" s="62"/>
    </row>
    <row r="239" spans="1:37" x14ac:dyDescent="0.45">
      <c r="B239" s="2"/>
      <c r="C239" s="19"/>
      <c r="D239" s="25"/>
      <c r="E239" s="25"/>
      <c r="I239" s="27"/>
      <c r="J239" s="25"/>
      <c r="K239" s="25"/>
      <c r="O239" s="27"/>
      <c r="P239" s="25"/>
      <c r="Q239" s="25"/>
      <c r="U239" s="27"/>
      <c r="V239" s="25"/>
      <c r="W239" s="25"/>
      <c r="AA239" s="27"/>
      <c r="AC239" s="40"/>
      <c r="AD239" s="62"/>
    </row>
    <row r="240" spans="1:37" x14ac:dyDescent="0.45">
      <c r="B240" s="2"/>
      <c r="C240" s="19"/>
      <c r="D240" s="25"/>
      <c r="E240" s="25"/>
      <c r="I240" s="27"/>
      <c r="J240" s="25"/>
      <c r="K240" s="25"/>
      <c r="O240" s="27"/>
      <c r="P240" s="25"/>
      <c r="Q240" s="25"/>
      <c r="U240" s="27"/>
      <c r="V240" s="25"/>
      <c r="W240" s="25"/>
      <c r="AA240" s="27"/>
      <c r="AC240" s="40"/>
      <c r="AD240" s="62"/>
    </row>
    <row r="241" spans="2:37" x14ac:dyDescent="0.45">
      <c r="B241" s="2"/>
      <c r="C241" s="19"/>
      <c r="D241" s="25"/>
      <c r="E241" s="25"/>
      <c r="I241" s="27"/>
      <c r="J241" s="25"/>
      <c r="K241" s="25"/>
      <c r="O241" s="27"/>
      <c r="P241" s="25"/>
      <c r="Q241" s="25"/>
      <c r="U241" s="27"/>
      <c r="V241" s="25"/>
      <c r="W241" s="25"/>
      <c r="AA241" s="27"/>
      <c r="AC241" s="40"/>
      <c r="AD241" s="62"/>
    </row>
    <row r="242" spans="2:37" x14ac:dyDescent="0.45">
      <c r="C242" s="19"/>
      <c r="D242" s="25"/>
      <c r="E242" s="25"/>
      <c r="I242" s="27"/>
      <c r="J242" s="25"/>
      <c r="K242" s="25"/>
      <c r="O242" s="27"/>
      <c r="P242" s="25"/>
      <c r="Q242" s="25"/>
      <c r="U242" s="27"/>
      <c r="V242" s="25"/>
      <c r="W242" s="25"/>
      <c r="AA242" s="27"/>
      <c r="AC242" s="40"/>
      <c r="AD242" s="62"/>
    </row>
    <row r="243" spans="2:37" x14ac:dyDescent="0.45">
      <c r="C243" s="19"/>
      <c r="D243" s="25"/>
      <c r="E243" s="25"/>
      <c r="I243" s="27"/>
      <c r="J243" s="25"/>
      <c r="K243" s="25"/>
      <c r="O243" s="27"/>
      <c r="P243" s="25"/>
      <c r="Q243" s="25"/>
      <c r="U243" s="27"/>
      <c r="V243" s="25"/>
      <c r="W243" s="25"/>
      <c r="AA243" s="27"/>
      <c r="AC243" s="40"/>
      <c r="AD243" s="62"/>
    </row>
    <row r="244" spans="2:37" x14ac:dyDescent="0.45">
      <c r="B244" s="5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40"/>
      <c r="AD244" s="68"/>
      <c r="AE244" s="77"/>
      <c r="AF244" s="77"/>
      <c r="AG244" s="77"/>
      <c r="AH244" s="77"/>
      <c r="AI244" s="77"/>
      <c r="AJ244" s="77"/>
      <c r="AK244" s="77"/>
    </row>
    <row r="245" spans="2:37" x14ac:dyDescent="0.45">
      <c r="C245" s="19"/>
      <c r="D245" s="25"/>
      <c r="E245" s="25"/>
      <c r="I245" s="27"/>
      <c r="J245" s="25"/>
      <c r="K245" s="25"/>
      <c r="O245" s="27"/>
      <c r="P245" s="25"/>
      <c r="Q245" s="25"/>
      <c r="U245" s="27"/>
      <c r="V245" s="25"/>
      <c r="W245" s="25"/>
      <c r="AA245" s="27"/>
      <c r="AC245" s="40"/>
      <c r="AD245" s="62"/>
    </row>
    <row r="246" spans="2:37" x14ac:dyDescent="0.45">
      <c r="C246" s="19"/>
      <c r="D246" s="25"/>
      <c r="E246" s="25"/>
      <c r="I246" s="27"/>
      <c r="J246" s="25"/>
      <c r="K246" s="25"/>
      <c r="O246" s="27"/>
      <c r="P246" s="25"/>
      <c r="Q246" s="25"/>
      <c r="U246" s="27"/>
      <c r="V246" s="25"/>
      <c r="W246" s="25"/>
      <c r="AA246" s="27"/>
      <c r="AC246" s="40"/>
      <c r="AD246" s="62"/>
    </row>
    <row r="247" spans="2:37" x14ac:dyDescent="0.45">
      <c r="B247" s="3"/>
      <c r="C247" s="16"/>
      <c r="D247" s="25"/>
      <c r="E247" s="25"/>
      <c r="I247" s="27"/>
      <c r="J247" s="25"/>
      <c r="K247" s="25"/>
      <c r="O247" s="27"/>
      <c r="P247" s="25"/>
      <c r="Q247" s="25"/>
      <c r="U247" s="27"/>
      <c r="V247" s="25"/>
      <c r="W247" s="25"/>
      <c r="AA247" s="27"/>
      <c r="AC247" s="40"/>
      <c r="AD247" s="62"/>
    </row>
    <row r="248" spans="2:37" x14ac:dyDescent="0.45">
      <c r="B248" s="3"/>
      <c r="C248" s="16"/>
      <c r="D248" s="25"/>
      <c r="E248" s="25"/>
      <c r="I248" s="27"/>
      <c r="J248" s="25"/>
      <c r="K248" s="25"/>
      <c r="O248" s="27"/>
      <c r="P248" s="25"/>
      <c r="Q248" s="25"/>
      <c r="U248" s="27"/>
      <c r="V248" s="25"/>
      <c r="W248" s="25"/>
      <c r="AA248" s="27"/>
      <c r="AC248" s="40"/>
      <c r="AD248" s="62"/>
    </row>
    <row r="249" spans="2:37" x14ac:dyDescent="0.45">
      <c r="B249" s="3"/>
      <c r="C249" s="16"/>
      <c r="D249" s="25"/>
      <c r="E249" s="25"/>
      <c r="I249" s="27"/>
      <c r="J249" s="25"/>
      <c r="K249" s="25"/>
      <c r="O249" s="27"/>
      <c r="P249" s="25"/>
      <c r="Q249" s="25"/>
      <c r="U249" s="27"/>
      <c r="V249" s="25"/>
      <c r="W249" s="25"/>
      <c r="AA249" s="27"/>
      <c r="AC249" s="40"/>
      <c r="AD249" s="62"/>
    </row>
    <row r="250" spans="2:37" x14ac:dyDescent="0.45">
      <c r="B250" s="3"/>
      <c r="C250" s="16"/>
      <c r="D250" s="25"/>
      <c r="E250" s="25"/>
      <c r="I250" s="27"/>
      <c r="J250" s="25"/>
      <c r="K250" s="25"/>
      <c r="O250" s="27"/>
      <c r="P250" s="25"/>
      <c r="Q250" s="25"/>
      <c r="U250" s="27"/>
      <c r="V250" s="25"/>
      <c r="W250" s="25"/>
      <c r="AA250" s="27"/>
      <c r="AC250" s="40"/>
      <c r="AD250" s="62"/>
    </row>
    <row r="251" spans="2:37" x14ac:dyDescent="0.45">
      <c r="B251" s="3"/>
      <c r="C251" s="16"/>
      <c r="D251" s="25"/>
      <c r="E251" s="25"/>
      <c r="I251" s="27"/>
      <c r="J251" s="25"/>
      <c r="K251" s="25"/>
      <c r="O251" s="27"/>
      <c r="P251" s="25"/>
      <c r="Q251" s="25"/>
      <c r="U251" s="27"/>
      <c r="V251" s="25"/>
      <c r="W251" s="25"/>
      <c r="AA251" s="27"/>
      <c r="AC251" s="40"/>
      <c r="AD251" s="62"/>
    </row>
    <row r="252" spans="2:37" x14ac:dyDescent="0.45">
      <c r="B252" s="3"/>
      <c r="C252" s="16"/>
      <c r="D252" s="25"/>
      <c r="E252" s="25"/>
      <c r="I252" s="27"/>
      <c r="J252" s="25"/>
      <c r="K252" s="25"/>
      <c r="O252" s="27"/>
      <c r="P252" s="25"/>
      <c r="Q252" s="25"/>
      <c r="U252" s="27"/>
      <c r="V252" s="25"/>
      <c r="W252" s="25"/>
      <c r="AA252" s="27"/>
      <c r="AC252" s="40"/>
      <c r="AD252" s="62"/>
    </row>
    <row r="253" spans="2:37" x14ac:dyDescent="0.45">
      <c r="B253" s="3"/>
      <c r="C253" s="16"/>
      <c r="D253" s="25"/>
      <c r="E253" s="25"/>
      <c r="I253" s="27"/>
      <c r="J253" s="25"/>
      <c r="K253" s="25"/>
      <c r="O253" s="27"/>
      <c r="P253" s="25"/>
      <c r="Q253" s="25"/>
      <c r="U253" s="27"/>
      <c r="V253" s="25"/>
      <c r="W253" s="25"/>
      <c r="AA253" s="27"/>
      <c r="AC253" s="40"/>
      <c r="AD253" s="62"/>
    </row>
    <row r="254" spans="2:37" x14ac:dyDescent="0.45">
      <c r="B254" s="3"/>
      <c r="C254" s="16"/>
      <c r="D254" s="25"/>
      <c r="E254" s="25"/>
      <c r="I254" s="27"/>
      <c r="J254" s="25"/>
      <c r="K254" s="25"/>
      <c r="O254" s="27"/>
      <c r="P254" s="25"/>
      <c r="Q254" s="25"/>
      <c r="U254" s="27"/>
      <c r="V254" s="25"/>
      <c r="W254" s="25"/>
      <c r="AA254" s="27"/>
      <c r="AC254" s="40"/>
      <c r="AD254" s="62"/>
    </row>
    <row r="255" spans="2:37" x14ac:dyDescent="0.45">
      <c r="B255" s="3"/>
      <c r="C255" s="16"/>
      <c r="D255" s="25"/>
      <c r="E255" s="25"/>
      <c r="I255" s="27"/>
      <c r="J255" s="25"/>
      <c r="K255" s="25"/>
      <c r="O255" s="27"/>
      <c r="P255" s="25"/>
      <c r="Q255" s="25"/>
      <c r="U255" s="27"/>
      <c r="V255" s="25"/>
      <c r="W255" s="25"/>
      <c r="AA255" s="27"/>
      <c r="AC255" s="40"/>
      <c r="AD255" s="62"/>
    </row>
    <row r="256" spans="2:37" x14ac:dyDescent="0.45">
      <c r="B256" s="3"/>
      <c r="C256" s="16"/>
      <c r="D256" s="25"/>
      <c r="E256" s="25"/>
      <c r="I256" s="27"/>
      <c r="J256" s="25"/>
      <c r="K256" s="25"/>
      <c r="O256" s="27"/>
      <c r="P256" s="25"/>
      <c r="Q256" s="25"/>
      <c r="U256" s="27"/>
      <c r="V256" s="25"/>
      <c r="W256" s="25"/>
      <c r="AA256" s="27"/>
      <c r="AC256" s="40"/>
      <c r="AD256" s="62"/>
    </row>
    <row r="257" spans="1:47" x14ac:dyDescent="0.45">
      <c r="B257" s="3"/>
      <c r="C257" s="16"/>
      <c r="D257" s="25"/>
      <c r="E257" s="25"/>
      <c r="I257" s="27"/>
      <c r="J257" s="25"/>
      <c r="K257" s="25"/>
      <c r="O257" s="27"/>
      <c r="P257" s="25"/>
      <c r="Q257" s="25"/>
      <c r="U257" s="27"/>
      <c r="V257" s="25"/>
      <c r="W257" s="25"/>
      <c r="AA257" s="27"/>
      <c r="AC257" s="40"/>
      <c r="AD257" s="62"/>
    </row>
    <row r="258" spans="1:47" x14ac:dyDescent="0.45">
      <c r="B258" s="3"/>
      <c r="C258" s="16"/>
      <c r="D258" s="25"/>
      <c r="E258" s="25"/>
      <c r="I258" s="27"/>
      <c r="J258" s="25"/>
      <c r="K258" s="25"/>
      <c r="O258" s="27"/>
      <c r="P258" s="25"/>
      <c r="Q258" s="25"/>
      <c r="U258" s="27"/>
      <c r="V258" s="25"/>
      <c r="W258" s="25"/>
      <c r="AA258" s="27"/>
      <c r="AC258" s="40"/>
      <c r="AD258" s="62"/>
    </row>
    <row r="259" spans="1:47" x14ac:dyDescent="0.45">
      <c r="B259" s="3"/>
      <c r="C259" s="16"/>
      <c r="D259" s="25"/>
      <c r="E259" s="25"/>
      <c r="I259" s="27"/>
      <c r="J259" s="25"/>
      <c r="K259" s="25"/>
      <c r="O259" s="27"/>
      <c r="P259" s="25"/>
      <c r="Q259" s="25"/>
      <c r="U259" s="27"/>
      <c r="V259" s="25"/>
      <c r="W259" s="25"/>
      <c r="AA259" s="27"/>
      <c r="AC259" s="40"/>
      <c r="AD259" s="62"/>
    </row>
    <row r="260" spans="1:47" s="5" customFormat="1" x14ac:dyDescent="0.45">
      <c r="A260" s="50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7"/>
      <c r="AD260" s="65"/>
      <c r="AE260" s="72"/>
      <c r="AF260" s="72"/>
      <c r="AG260" s="72"/>
      <c r="AH260" s="72"/>
      <c r="AI260" s="72"/>
      <c r="AJ260" s="72"/>
      <c r="AK260" s="72"/>
      <c r="AM260" s="47"/>
      <c r="AN260" s="52"/>
      <c r="AO260" s="52"/>
      <c r="AP260" s="52"/>
      <c r="AQ260" s="52"/>
      <c r="AR260" s="52"/>
      <c r="AS260" s="52"/>
      <c r="AT260" s="52"/>
      <c r="AU260" s="52"/>
    </row>
    <row r="261" spans="1:47" x14ac:dyDescent="0.45">
      <c r="B261" s="3"/>
      <c r="C261" s="16"/>
      <c r="D261" s="25"/>
      <c r="E261" s="25"/>
      <c r="I261" s="27"/>
      <c r="J261" s="25"/>
      <c r="K261" s="25"/>
      <c r="O261" s="27"/>
      <c r="P261" s="25"/>
      <c r="Q261" s="25"/>
      <c r="U261" s="27"/>
      <c r="V261" s="25"/>
      <c r="W261" s="25"/>
      <c r="AA261" s="27"/>
      <c r="AC261" s="40"/>
      <c r="AD261" s="62"/>
    </row>
    <row r="262" spans="1:47" x14ac:dyDescent="0.45">
      <c r="B262" s="3"/>
      <c r="C262" s="16"/>
      <c r="D262" s="25"/>
      <c r="E262" s="25"/>
      <c r="I262" s="27"/>
      <c r="J262" s="25"/>
      <c r="K262" s="25"/>
      <c r="O262" s="27"/>
      <c r="P262" s="25"/>
      <c r="Q262" s="25"/>
      <c r="U262" s="27"/>
      <c r="V262" s="25"/>
      <c r="W262" s="25"/>
      <c r="AA262" s="27"/>
      <c r="AC262" s="40"/>
      <c r="AD262" s="62"/>
    </row>
    <row r="263" spans="1:47" x14ac:dyDescent="0.45">
      <c r="B263" s="3"/>
      <c r="C263" s="16"/>
      <c r="D263" s="25"/>
      <c r="E263" s="25"/>
      <c r="I263" s="27"/>
      <c r="J263" s="25"/>
      <c r="K263" s="25"/>
      <c r="O263" s="27"/>
      <c r="P263" s="25"/>
      <c r="Q263" s="25"/>
      <c r="U263" s="27"/>
      <c r="V263" s="25"/>
      <c r="W263" s="25"/>
      <c r="AA263" s="27"/>
      <c r="AC263" s="40"/>
      <c r="AD263" s="62"/>
    </row>
    <row r="264" spans="1:47" x14ac:dyDescent="0.45">
      <c r="B264" s="3"/>
      <c r="C264" s="16"/>
      <c r="D264" s="25"/>
      <c r="E264" s="25"/>
      <c r="I264" s="27"/>
      <c r="J264" s="25"/>
      <c r="K264" s="25"/>
      <c r="O264" s="27"/>
      <c r="P264" s="25"/>
      <c r="Q264" s="25"/>
      <c r="U264" s="27"/>
      <c r="V264" s="25"/>
      <c r="W264" s="25"/>
      <c r="AA264" s="27"/>
      <c r="AC264" s="40"/>
      <c r="AD264" s="62"/>
    </row>
    <row r="265" spans="1:47" x14ac:dyDescent="0.45">
      <c r="B265" s="3"/>
      <c r="C265" s="16"/>
      <c r="D265" s="25"/>
      <c r="E265" s="25"/>
      <c r="I265" s="27"/>
      <c r="J265" s="25"/>
      <c r="K265" s="25"/>
      <c r="O265" s="27"/>
      <c r="P265" s="25"/>
      <c r="Q265" s="25"/>
      <c r="U265" s="27"/>
      <c r="V265" s="25"/>
      <c r="W265" s="25"/>
      <c r="AA265" s="27"/>
      <c r="AC265" s="40"/>
      <c r="AD265" s="62"/>
    </row>
    <row r="266" spans="1:47" x14ac:dyDescent="0.45">
      <c r="B266" s="5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0"/>
      <c r="AD266" s="65"/>
      <c r="AE266" s="72"/>
      <c r="AF266" s="72"/>
      <c r="AG266" s="72"/>
      <c r="AH266" s="72"/>
      <c r="AI266" s="72"/>
      <c r="AJ266" s="72"/>
      <c r="AK266" s="72"/>
    </row>
    <row r="267" spans="1:47" x14ac:dyDescent="0.45">
      <c r="B267" s="3"/>
      <c r="C267" s="16"/>
      <c r="D267" s="25"/>
      <c r="E267" s="25"/>
      <c r="I267" s="27"/>
      <c r="J267" s="25"/>
      <c r="K267" s="25"/>
      <c r="O267" s="27"/>
      <c r="P267" s="25"/>
      <c r="Q267" s="25"/>
      <c r="U267" s="27"/>
      <c r="V267" s="25"/>
      <c r="W267" s="25"/>
      <c r="AA267" s="27"/>
      <c r="AC267" s="40"/>
      <c r="AD267" s="62"/>
    </row>
    <row r="268" spans="1:47" x14ac:dyDescent="0.45">
      <c r="B268" s="3"/>
      <c r="C268" s="16"/>
      <c r="D268" s="25"/>
      <c r="E268" s="25"/>
      <c r="I268" s="27"/>
      <c r="J268" s="25"/>
      <c r="K268" s="25"/>
      <c r="O268" s="27"/>
      <c r="P268" s="25"/>
      <c r="Q268" s="25"/>
      <c r="U268" s="27"/>
      <c r="V268" s="25"/>
      <c r="W268" s="25"/>
      <c r="AA268" s="27"/>
      <c r="AC268" s="40"/>
      <c r="AD268" s="62"/>
    </row>
    <row r="269" spans="1:47" x14ac:dyDescent="0.45">
      <c r="B269" s="3"/>
      <c r="C269" s="16"/>
      <c r="D269" s="25"/>
      <c r="E269" s="25"/>
      <c r="I269" s="27"/>
      <c r="J269" s="25"/>
      <c r="K269" s="25"/>
      <c r="O269" s="27"/>
      <c r="P269" s="25"/>
      <c r="Q269" s="25"/>
      <c r="U269" s="27"/>
      <c r="V269" s="25"/>
      <c r="W269" s="25"/>
      <c r="AA269" s="27"/>
      <c r="AC269" s="40"/>
      <c r="AD269" s="62"/>
    </row>
    <row r="270" spans="1:47" x14ac:dyDescent="0.45">
      <c r="B270" s="3"/>
      <c r="C270" s="16"/>
      <c r="D270" s="25"/>
      <c r="E270" s="25"/>
      <c r="I270" s="27"/>
      <c r="J270" s="25"/>
      <c r="K270" s="25"/>
      <c r="O270" s="27"/>
      <c r="P270" s="25"/>
      <c r="Q270" s="25"/>
      <c r="U270" s="27"/>
      <c r="V270" s="25"/>
      <c r="W270" s="25"/>
      <c r="AA270" s="27"/>
      <c r="AC270" s="40"/>
      <c r="AD270" s="62"/>
    </row>
    <row r="271" spans="1:47" x14ac:dyDescent="0.45">
      <c r="B271" s="3"/>
      <c r="C271" s="16"/>
      <c r="D271" s="25"/>
      <c r="E271" s="25"/>
      <c r="I271" s="27"/>
      <c r="J271" s="25"/>
      <c r="K271" s="25"/>
      <c r="O271" s="27"/>
      <c r="P271" s="25"/>
      <c r="Q271" s="25"/>
      <c r="U271" s="27"/>
      <c r="V271" s="25"/>
      <c r="W271" s="25"/>
      <c r="AA271" s="27"/>
      <c r="AC271" s="40"/>
      <c r="AD271" s="62"/>
    </row>
    <row r="272" spans="1:47" x14ac:dyDescent="0.45">
      <c r="B272" s="5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40"/>
      <c r="AD272" s="62"/>
      <c r="AE272" s="75"/>
      <c r="AF272" s="75"/>
      <c r="AG272" s="75"/>
      <c r="AH272" s="75"/>
      <c r="AI272" s="75"/>
      <c r="AJ272" s="75"/>
      <c r="AK272" s="75"/>
    </row>
    <row r="273" spans="2:39" x14ac:dyDescent="0.45">
      <c r="B273" s="3"/>
      <c r="C273" s="16"/>
      <c r="D273" s="25"/>
      <c r="E273" s="25"/>
      <c r="I273" s="27"/>
      <c r="J273" s="25"/>
      <c r="K273" s="25"/>
      <c r="O273" s="27"/>
      <c r="P273" s="25"/>
      <c r="Q273" s="25"/>
      <c r="U273" s="27"/>
      <c r="V273" s="25"/>
      <c r="W273" s="25"/>
      <c r="AA273" s="27"/>
      <c r="AC273" s="40"/>
      <c r="AD273" s="62"/>
    </row>
    <row r="274" spans="2:39" x14ac:dyDescent="0.45">
      <c r="B274" s="3"/>
      <c r="C274" s="16"/>
      <c r="D274" s="25"/>
      <c r="E274" s="25"/>
      <c r="I274" s="27"/>
      <c r="J274" s="25"/>
      <c r="K274" s="25"/>
      <c r="O274" s="27"/>
      <c r="P274" s="25"/>
      <c r="Q274" s="25"/>
      <c r="U274" s="27"/>
      <c r="V274" s="25"/>
      <c r="W274" s="25"/>
      <c r="AA274" s="27"/>
      <c r="AC274" s="40"/>
      <c r="AD274" s="62"/>
    </row>
    <row r="275" spans="2:39" x14ac:dyDescent="0.45">
      <c r="B275" s="3"/>
      <c r="C275" s="16"/>
      <c r="D275" s="25"/>
      <c r="E275" s="25"/>
      <c r="I275" s="27"/>
      <c r="J275" s="25"/>
      <c r="K275" s="25"/>
      <c r="O275" s="27"/>
      <c r="P275" s="25"/>
      <c r="Q275" s="25"/>
      <c r="U275" s="27"/>
      <c r="V275" s="25"/>
      <c r="W275" s="25"/>
      <c r="AA275" s="27"/>
      <c r="AC275" s="40"/>
      <c r="AD275" s="62"/>
    </row>
    <row r="276" spans="2:39" x14ac:dyDescent="0.45">
      <c r="B276" s="3"/>
      <c r="C276" s="16"/>
      <c r="D276" s="25"/>
      <c r="E276" s="25"/>
      <c r="I276" s="27"/>
      <c r="J276" s="25"/>
      <c r="K276" s="25"/>
      <c r="O276" s="27"/>
      <c r="P276" s="25"/>
      <c r="Q276" s="25"/>
      <c r="U276" s="27"/>
      <c r="V276" s="25"/>
      <c r="W276" s="25"/>
      <c r="AA276" s="27"/>
      <c r="AC276" s="40"/>
      <c r="AD276" s="62"/>
    </row>
    <row r="277" spans="2:39" x14ac:dyDescent="0.45">
      <c r="B277" s="3"/>
      <c r="C277" s="16"/>
      <c r="D277" s="25"/>
      <c r="E277" s="25"/>
      <c r="I277" s="27"/>
      <c r="J277" s="25"/>
      <c r="K277" s="25"/>
      <c r="O277" s="27"/>
      <c r="P277" s="25"/>
      <c r="Q277" s="25"/>
      <c r="U277" s="27"/>
      <c r="V277" s="25"/>
      <c r="W277" s="25"/>
      <c r="AA277" s="27"/>
      <c r="AC277" s="40"/>
      <c r="AD277" s="62"/>
    </row>
    <row r="278" spans="2:39" x14ac:dyDescent="0.45">
      <c r="B278" s="44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0"/>
      <c r="AD278" s="65"/>
      <c r="AE278" s="72"/>
      <c r="AF278" s="72"/>
      <c r="AG278" s="72"/>
      <c r="AH278" s="73"/>
      <c r="AI278" s="72"/>
      <c r="AJ278" s="72"/>
      <c r="AK278" s="72"/>
    </row>
    <row r="279" spans="2:39" x14ac:dyDescent="0.45">
      <c r="D279" s="25"/>
      <c r="E279" s="25"/>
      <c r="I279" s="27"/>
      <c r="J279" s="25"/>
      <c r="K279" s="25"/>
      <c r="O279" s="27"/>
      <c r="P279" s="25"/>
      <c r="Q279" s="25"/>
      <c r="U279" s="27"/>
      <c r="V279" s="25"/>
      <c r="W279" s="25"/>
      <c r="AA279" s="27"/>
      <c r="AC279" s="40"/>
      <c r="AD279" s="62"/>
    </row>
    <row r="280" spans="2:39" x14ac:dyDescent="0.45">
      <c r="D280" s="25"/>
      <c r="E280" s="25"/>
      <c r="I280" s="27"/>
      <c r="J280" s="25"/>
      <c r="K280" s="25"/>
      <c r="O280" s="27"/>
      <c r="P280" s="25"/>
      <c r="Q280" s="25"/>
      <c r="U280" s="27"/>
      <c r="V280" s="25"/>
      <c r="W280" s="25"/>
      <c r="AA280" s="27"/>
      <c r="AC280" s="40"/>
      <c r="AD280" s="62"/>
    </row>
    <row r="281" spans="2:39" x14ac:dyDescent="0.45">
      <c r="B281" s="3"/>
      <c r="C281" s="16"/>
      <c r="D281" s="25"/>
      <c r="E281" s="25"/>
      <c r="I281" s="27"/>
      <c r="J281" s="25"/>
      <c r="K281" s="25"/>
      <c r="O281" s="27"/>
      <c r="P281" s="25"/>
      <c r="Q281" s="25"/>
      <c r="U281" s="27"/>
      <c r="V281" s="25"/>
      <c r="W281" s="25"/>
      <c r="AA281" s="27"/>
      <c r="AC281" s="40"/>
      <c r="AD281" s="62"/>
    </row>
    <row r="282" spans="2:39" x14ac:dyDescent="0.45">
      <c r="B282" s="3"/>
      <c r="C282" s="16"/>
      <c r="D282" s="25"/>
      <c r="E282" s="25"/>
      <c r="I282" s="27"/>
      <c r="J282" s="25"/>
      <c r="K282" s="25"/>
      <c r="O282" s="27"/>
      <c r="P282" s="25"/>
      <c r="Q282" s="25"/>
      <c r="U282" s="27"/>
      <c r="V282" s="25"/>
      <c r="W282" s="25"/>
      <c r="AA282" s="27"/>
      <c r="AC282" s="40"/>
      <c r="AD282" s="62"/>
    </row>
    <row r="283" spans="2:39" x14ac:dyDescent="0.45">
      <c r="B283" s="3"/>
      <c r="C283" s="16"/>
      <c r="D283" s="25"/>
      <c r="E283" s="25"/>
      <c r="I283" s="27"/>
      <c r="J283" s="25"/>
      <c r="K283" s="25"/>
      <c r="O283" s="27"/>
      <c r="P283" s="25"/>
      <c r="Q283" s="25"/>
      <c r="U283" s="27"/>
      <c r="V283" s="25"/>
      <c r="W283" s="25"/>
      <c r="AA283" s="27"/>
      <c r="AC283" s="40"/>
      <c r="AD283" s="62"/>
    </row>
    <row r="284" spans="2:39" x14ac:dyDescent="0.45">
      <c r="B284" s="3"/>
      <c r="C284" s="16"/>
      <c r="D284" s="25"/>
      <c r="E284" s="25"/>
      <c r="I284" s="27"/>
      <c r="J284" s="25"/>
      <c r="K284" s="25"/>
      <c r="O284" s="27"/>
      <c r="P284" s="25"/>
      <c r="Q284" s="25"/>
      <c r="U284" s="27"/>
      <c r="V284" s="25"/>
      <c r="W284" s="25"/>
      <c r="AA284" s="27"/>
      <c r="AC284" s="40"/>
      <c r="AD284" s="62"/>
      <c r="AM284" s="41"/>
    </row>
    <row r="285" spans="2:39" x14ac:dyDescent="0.45">
      <c r="B285" s="3"/>
      <c r="C285" s="16"/>
      <c r="D285" s="25"/>
      <c r="E285" s="25"/>
      <c r="I285" s="27"/>
      <c r="J285" s="25"/>
      <c r="K285" s="25"/>
      <c r="O285" s="27"/>
      <c r="P285" s="25"/>
      <c r="Q285" s="25"/>
      <c r="U285" s="27"/>
      <c r="V285" s="25"/>
      <c r="W285" s="25"/>
      <c r="AA285" s="27"/>
      <c r="AC285" s="40"/>
      <c r="AD285" s="62"/>
      <c r="AM285" s="41"/>
    </row>
    <row r="286" spans="2:39" x14ac:dyDescent="0.45">
      <c r="B286" s="3"/>
      <c r="C286" s="16"/>
      <c r="D286" s="25"/>
      <c r="E286" s="25"/>
      <c r="I286" s="27"/>
      <c r="J286" s="25"/>
      <c r="K286" s="25"/>
      <c r="O286" s="27"/>
      <c r="P286" s="25"/>
      <c r="Q286" s="25"/>
      <c r="U286" s="27"/>
      <c r="V286" s="25"/>
      <c r="W286" s="25"/>
      <c r="AA286" s="27"/>
      <c r="AC286" s="40"/>
      <c r="AD286" s="62"/>
      <c r="AM286" s="41"/>
    </row>
    <row r="287" spans="2:39" x14ac:dyDescent="0.45">
      <c r="B287" s="3"/>
      <c r="C287" s="16"/>
      <c r="D287" s="25"/>
      <c r="E287" s="25"/>
      <c r="I287" s="27"/>
      <c r="J287" s="25"/>
      <c r="K287" s="25"/>
      <c r="O287" s="27"/>
      <c r="P287" s="25"/>
      <c r="Q287" s="25"/>
      <c r="U287" s="27"/>
      <c r="V287" s="25"/>
      <c r="W287" s="25"/>
      <c r="AA287" s="27"/>
      <c r="AC287" s="40"/>
      <c r="AD287" s="62"/>
    </row>
    <row r="288" spans="2:39" x14ac:dyDescent="0.45">
      <c r="B288" s="3"/>
      <c r="C288" s="16"/>
      <c r="D288" s="25"/>
      <c r="E288" s="25"/>
      <c r="I288" s="27"/>
      <c r="J288" s="25"/>
      <c r="K288" s="25"/>
      <c r="O288" s="27"/>
      <c r="P288" s="25"/>
      <c r="Q288" s="25"/>
      <c r="U288" s="27"/>
      <c r="V288" s="25"/>
      <c r="W288" s="25"/>
      <c r="AA288" s="27"/>
      <c r="AC288" s="40"/>
      <c r="AD288" s="62"/>
    </row>
    <row r="289" spans="2:30" x14ac:dyDescent="0.45">
      <c r="B289" s="3"/>
      <c r="C289" s="16"/>
      <c r="D289" s="25"/>
      <c r="E289" s="25"/>
      <c r="I289" s="27"/>
      <c r="J289" s="25"/>
      <c r="K289" s="25"/>
      <c r="O289" s="27"/>
      <c r="P289" s="25"/>
      <c r="Q289" s="25"/>
      <c r="U289" s="27"/>
      <c r="V289" s="25"/>
      <c r="W289" s="25"/>
      <c r="AA289" s="27"/>
      <c r="AC289" s="40"/>
      <c r="AD289" s="62"/>
    </row>
    <row r="290" spans="2:30" x14ac:dyDescent="0.45">
      <c r="B290" s="3"/>
      <c r="C290" s="16"/>
      <c r="D290" s="25"/>
      <c r="E290" s="25"/>
      <c r="I290" s="27"/>
      <c r="J290" s="25"/>
      <c r="K290" s="25"/>
      <c r="O290" s="27"/>
      <c r="P290" s="25"/>
      <c r="Q290" s="25"/>
      <c r="U290" s="27"/>
      <c r="V290" s="25"/>
      <c r="W290" s="25"/>
      <c r="AA290" s="27"/>
      <c r="AC290" s="40"/>
      <c r="AD290" s="62"/>
    </row>
    <row r="291" spans="2:30" x14ac:dyDescent="0.45">
      <c r="B291" s="3"/>
      <c r="C291" s="16"/>
      <c r="D291" s="25"/>
      <c r="E291" s="25"/>
      <c r="I291" s="27"/>
      <c r="J291" s="25"/>
      <c r="K291" s="25"/>
      <c r="O291" s="27"/>
      <c r="P291" s="25"/>
      <c r="Q291" s="25"/>
      <c r="U291" s="27"/>
      <c r="V291" s="25"/>
      <c r="W291" s="25"/>
      <c r="AA291" s="27"/>
      <c r="AC291" s="40"/>
      <c r="AD291" s="62"/>
    </row>
    <row r="292" spans="2:30" x14ac:dyDescent="0.45">
      <c r="B292" s="3"/>
      <c r="C292" s="16"/>
      <c r="D292" s="25"/>
      <c r="E292" s="25"/>
      <c r="I292" s="27"/>
      <c r="J292" s="25"/>
      <c r="K292" s="25"/>
      <c r="O292" s="27"/>
      <c r="P292" s="25"/>
      <c r="Q292" s="25"/>
      <c r="U292" s="27"/>
      <c r="V292" s="25"/>
      <c r="W292" s="25"/>
      <c r="AA292" s="27"/>
      <c r="AC292" s="40"/>
      <c r="AD292" s="62"/>
    </row>
    <row r="293" spans="2:30" x14ac:dyDescent="0.45">
      <c r="B293" s="3"/>
      <c r="C293" s="16"/>
      <c r="D293" s="25"/>
      <c r="E293" s="25"/>
      <c r="I293" s="27"/>
      <c r="J293" s="25"/>
      <c r="K293" s="25"/>
      <c r="O293" s="27"/>
      <c r="P293" s="25"/>
      <c r="Q293" s="25"/>
      <c r="U293" s="27"/>
      <c r="V293" s="25"/>
      <c r="W293" s="25"/>
      <c r="AA293" s="27"/>
      <c r="AC293" s="40"/>
      <c r="AD293" s="62"/>
    </row>
    <row r="294" spans="2:30" x14ac:dyDescent="0.45">
      <c r="B294" s="3"/>
      <c r="C294" s="16"/>
      <c r="D294" s="25"/>
      <c r="E294" s="25"/>
      <c r="I294" s="27"/>
      <c r="J294" s="25"/>
      <c r="K294" s="25"/>
      <c r="O294" s="27"/>
      <c r="P294" s="25"/>
      <c r="Q294" s="25"/>
      <c r="U294" s="27"/>
      <c r="V294" s="25"/>
      <c r="W294" s="25"/>
      <c r="AA294" s="27"/>
      <c r="AC294" s="40"/>
      <c r="AD294" s="62"/>
    </row>
    <row r="295" spans="2:30" x14ac:dyDescent="0.45">
      <c r="B295" s="3"/>
      <c r="C295" s="16"/>
      <c r="D295" s="25"/>
      <c r="E295" s="25"/>
      <c r="I295" s="27"/>
      <c r="J295" s="25"/>
      <c r="K295" s="25"/>
      <c r="O295" s="27"/>
      <c r="P295" s="25"/>
      <c r="Q295" s="25"/>
      <c r="U295" s="27"/>
      <c r="V295" s="25"/>
      <c r="W295" s="25"/>
      <c r="AA295" s="27"/>
      <c r="AC295" s="40"/>
      <c r="AD295" s="62"/>
    </row>
    <row r="296" spans="2:30" x14ac:dyDescent="0.45">
      <c r="B296" s="3"/>
      <c r="C296" s="16"/>
      <c r="D296" s="25"/>
      <c r="E296" s="25"/>
      <c r="I296" s="27"/>
      <c r="J296" s="25"/>
      <c r="K296" s="25"/>
      <c r="O296" s="27"/>
      <c r="P296" s="25"/>
      <c r="Q296" s="25"/>
      <c r="U296" s="27"/>
      <c r="V296" s="25"/>
      <c r="W296" s="25"/>
      <c r="AA296" s="27"/>
      <c r="AC296" s="40"/>
      <c r="AD296" s="62"/>
    </row>
    <row r="297" spans="2:30" x14ac:dyDescent="0.45">
      <c r="B297" s="3"/>
      <c r="C297" s="16"/>
      <c r="D297" s="25"/>
      <c r="E297" s="25"/>
      <c r="I297" s="27"/>
      <c r="J297" s="25"/>
      <c r="K297" s="25"/>
      <c r="O297" s="27"/>
      <c r="P297" s="25"/>
      <c r="Q297" s="25"/>
      <c r="U297" s="27"/>
      <c r="V297" s="25"/>
      <c r="W297" s="25"/>
      <c r="AA297" s="27"/>
      <c r="AC297" s="40"/>
      <c r="AD297" s="62"/>
    </row>
    <row r="298" spans="2:30" x14ac:dyDescent="0.45">
      <c r="B298" s="3"/>
      <c r="C298" s="16"/>
      <c r="D298" s="25"/>
      <c r="E298" s="25"/>
      <c r="I298" s="27"/>
      <c r="J298" s="25"/>
      <c r="K298" s="25"/>
      <c r="O298" s="27"/>
      <c r="P298" s="25"/>
      <c r="Q298" s="25"/>
      <c r="U298" s="27"/>
      <c r="V298" s="25"/>
      <c r="W298" s="25"/>
      <c r="AA298" s="27"/>
      <c r="AC298" s="40"/>
      <c r="AD298" s="62"/>
    </row>
    <row r="299" spans="2:30" x14ac:dyDescent="0.45">
      <c r="B299" s="3"/>
      <c r="C299" s="16"/>
      <c r="D299" s="25"/>
      <c r="E299" s="25"/>
      <c r="I299" s="27"/>
      <c r="J299" s="25"/>
      <c r="K299" s="25"/>
      <c r="O299" s="27"/>
      <c r="P299" s="25"/>
      <c r="Q299" s="25"/>
      <c r="U299" s="27"/>
      <c r="V299" s="25"/>
      <c r="W299" s="25"/>
      <c r="AA299" s="27"/>
      <c r="AC299" s="40"/>
      <c r="AD299" s="62"/>
    </row>
    <row r="300" spans="2:30" x14ac:dyDescent="0.45">
      <c r="B300" s="2"/>
      <c r="C300" s="19"/>
      <c r="D300" s="25"/>
      <c r="E300" s="25"/>
      <c r="I300" s="27"/>
      <c r="J300" s="25"/>
      <c r="K300" s="25"/>
      <c r="O300" s="27"/>
      <c r="P300" s="25"/>
      <c r="Q300" s="25"/>
      <c r="U300" s="27"/>
      <c r="V300" s="25"/>
      <c r="W300" s="25"/>
      <c r="AA300" s="27"/>
      <c r="AC300" s="40"/>
      <c r="AD300" s="62"/>
    </row>
    <row r="301" spans="2:30" x14ac:dyDescent="0.45">
      <c r="B301" s="2"/>
      <c r="C301" s="19"/>
      <c r="D301" s="25"/>
      <c r="E301" s="25"/>
      <c r="I301" s="27"/>
      <c r="J301" s="25"/>
      <c r="K301" s="25"/>
      <c r="O301" s="27"/>
      <c r="P301" s="25"/>
      <c r="Q301" s="25"/>
      <c r="U301" s="27"/>
      <c r="V301" s="25"/>
      <c r="W301" s="25"/>
      <c r="AA301" s="27"/>
      <c r="AC301" s="40"/>
      <c r="AD301" s="62"/>
    </row>
    <row r="302" spans="2:30" x14ac:dyDescent="0.45">
      <c r="B302" s="2"/>
      <c r="C302" s="19"/>
      <c r="D302" s="25"/>
      <c r="E302" s="25"/>
      <c r="I302" s="27"/>
      <c r="J302" s="25"/>
      <c r="K302" s="25"/>
      <c r="O302" s="27"/>
      <c r="P302" s="25"/>
      <c r="Q302" s="25"/>
      <c r="U302" s="27"/>
      <c r="V302" s="25"/>
      <c r="W302" s="25"/>
      <c r="AA302" s="27"/>
      <c r="AC302" s="40"/>
      <c r="AD302" s="62"/>
    </row>
    <row r="303" spans="2:30" x14ac:dyDescent="0.45">
      <c r="B303" s="3"/>
      <c r="C303" s="16"/>
      <c r="D303" s="25"/>
      <c r="E303" s="25"/>
      <c r="I303" s="27"/>
      <c r="J303" s="25"/>
      <c r="K303" s="25"/>
      <c r="O303" s="27"/>
      <c r="P303" s="25"/>
      <c r="Q303" s="25"/>
      <c r="U303" s="27"/>
      <c r="V303" s="25"/>
      <c r="W303" s="25"/>
      <c r="AA303" s="27"/>
      <c r="AC303" s="40"/>
      <c r="AD303" s="62"/>
    </row>
    <row r="304" spans="2:30" x14ac:dyDescent="0.45">
      <c r="B304" s="3"/>
      <c r="C304" s="16"/>
      <c r="D304" s="25"/>
      <c r="E304" s="25"/>
      <c r="I304" s="27"/>
      <c r="J304" s="25"/>
      <c r="K304" s="25"/>
      <c r="O304" s="27"/>
      <c r="P304" s="25"/>
      <c r="Q304" s="25"/>
      <c r="U304" s="27"/>
      <c r="V304" s="25"/>
      <c r="W304" s="25"/>
      <c r="AA304" s="27"/>
      <c r="AC304" s="40"/>
      <c r="AD304" s="62"/>
    </row>
    <row r="305" spans="1:47" x14ac:dyDescent="0.45">
      <c r="B305" s="3"/>
      <c r="C305" s="16"/>
      <c r="D305" s="25"/>
      <c r="E305" s="25"/>
      <c r="I305" s="27"/>
      <c r="J305" s="25"/>
      <c r="K305" s="25"/>
      <c r="O305" s="27"/>
      <c r="P305" s="25"/>
      <c r="Q305" s="25"/>
      <c r="U305" s="27"/>
      <c r="V305" s="25"/>
      <c r="W305" s="25"/>
      <c r="AA305" s="27"/>
      <c r="AC305" s="40"/>
      <c r="AD305" s="62"/>
    </row>
    <row r="306" spans="1:47" x14ac:dyDescent="0.45">
      <c r="B306" s="3"/>
      <c r="C306" s="16"/>
      <c r="D306" s="25"/>
      <c r="E306" s="25"/>
      <c r="I306" s="27"/>
      <c r="J306" s="25"/>
      <c r="K306" s="25"/>
      <c r="O306" s="27"/>
      <c r="P306" s="25"/>
      <c r="Q306" s="25"/>
      <c r="U306" s="27"/>
      <c r="V306" s="25"/>
      <c r="W306" s="25"/>
      <c r="AA306" s="27"/>
      <c r="AC306" s="40"/>
      <c r="AD306" s="62"/>
    </row>
    <row r="307" spans="1:47" x14ac:dyDescent="0.45">
      <c r="B307" s="3"/>
      <c r="C307" s="16"/>
      <c r="D307" s="25"/>
      <c r="E307" s="25"/>
      <c r="I307" s="27"/>
      <c r="J307" s="25"/>
      <c r="K307" s="25"/>
      <c r="O307" s="27"/>
      <c r="P307" s="25"/>
      <c r="Q307" s="25"/>
      <c r="U307" s="27"/>
      <c r="V307" s="25"/>
      <c r="W307" s="25"/>
      <c r="AA307" s="27"/>
      <c r="AC307" s="40"/>
      <c r="AD307" s="62"/>
    </row>
    <row r="308" spans="1:47" x14ac:dyDescent="0.45">
      <c r="B308" s="3"/>
      <c r="C308" s="16"/>
      <c r="D308" s="25"/>
      <c r="E308" s="25"/>
      <c r="I308" s="27"/>
      <c r="J308" s="25"/>
      <c r="K308" s="25"/>
      <c r="O308" s="27"/>
      <c r="P308" s="25"/>
      <c r="Q308" s="25"/>
      <c r="U308" s="27"/>
      <c r="V308" s="25"/>
      <c r="W308" s="25"/>
      <c r="AA308" s="27"/>
      <c r="AC308" s="40"/>
      <c r="AD308" s="62"/>
    </row>
    <row r="309" spans="1:47" x14ac:dyDescent="0.45">
      <c r="B309" s="3"/>
      <c r="C309" s="16"/>
      <c r="D309" s="25"/>
      <c r="E309" s="25"/>
      <c r="I309" s="27"/>
      <c r="J309" s="25"/>
      <c r="K309" s="25"/>
      <c r="O309" s="27"/>
      <c r="P309" s="25"/>
      <c r="Q309" s="25"/>
      <c r="U309" s="27"/>
      <c r="V309" s="25"/>
      <c r="W309" s="25"/>
      <c r="AA309" s="27"/>
      <c r="AC309" s="40"/>
      <c r="AD309" s="62"/>
    </row>
    <row r="310" spans="1:47" x14ac:dyDescent="0.45">
      <c r="B310" s="3"/>
      <c r="C310" s="16"/>
      <c r="D310" s="25"/>
      <c r="E310" s="25"/>
      <c r="I310" s="27"/>
      <c r="J310" s="25"/>
      <c r="K310" s="25"/>
      <c r="O310" s="27"/>
      <c r="P310" s="25"/>
      <c r="Q310" s="25"/>
      <c r="U310" s="27"/>
      <c r="V310" s="25"/>
      <c r="W310" s="25"/>
      <c r="AA310" s="27"/>
      <c r="AC310" s="40"/>
      <c r="AD310" s="62"/>
    </row>
    <row r="311" spans="1:47" x14ac:dyDescent="0.45">
      <c r="B311" s="3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41"/>
    </row>
    <row r="312" spans="1:47" x14ac:dyDescent="0.45">
      <c r="B312" s="3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41"/>
    </row>
    <row r="313" spans="1:47" x14ac:dyDescent="0.45">
      <c r="B313" s="3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41"/>
    </row>
    <row r="314" spans="1:47" s="29" customFormat="1" x14ac:dyDescent="0.45">
      <c r="A314" s="51"/>
      <c r="C314" s="23"/>
      <c r="D314" s="23"/>
      <c r="E314" s="23"/>
      <c r="F314" s="23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3"/>
      <c r="S314" s="23"/>
      <c r="T314" s="23"/>
      <c r="U314" s="23"/>
      <c r="V314" s="24"/>
      <c r="W314" s="24"/>
      <c r="X314" s="23"/>
      <c r="Y314" s="23"/>
      <c r="Z314" s="23"/>
      <c r="AA314" s="23"/>
      <c r="AB314" s="23"/>
      <c r="AC314" s="42"/>
      <c r="AD314" s="61"/>
      <c r="AE314" s="70"/>
      <c r="AF314" s="70"/>
      <c r="AG314" s="70"/>
      <c r="AH314" s="70"/>
      <c r="AI314" s="70"/>
      <c r="AJ314" s="70"/>
      <c r="AK314" s="70"/>
      <c r="AM314" s="38"/>
      <c r="AN314" s="23"/>
      <c r="AO314" s="23"/>
      <c r="AP314" s="23"/>
      <c r="AQ314" s="23"/>
      <c r="AR314" s="23"/>
      <c r="AS314" s="23"/>
      <c r="AT314" s="23"/>
      <c r="AU314" s="23"/>
    </row>
    <row r="315" spans="1:47" x14ac:dyDescent="0.45">
      <c r="AC315" s="41"/>
      <c r="AD315" s="62"/>
      <c r="AE315" s="75"/>
      <c r="AF315" s="75"/>
      <c r="AG315" s="75"/>
      <c r="AH315" s="75"/>
      <c r="AI315" s="75"/>
      <c r="AJ315" s="75"/>
      <c r="AK315" s="75"/>
    </row>
    <row r="316" spans="1:47" x14ac:dyDescent="0.45">
      <c r="AC316" s="41"/>
      <c r="AD316" s="62"/>
      <c r="AE316" s="75"/>
      <c r="AF316" s="75"/>
      <c r="AG316" s="75"/>
      <c r="AH316" s="75"/>
      <c r="AI316" s="75"/>
      <c r="AJ316" s="75"/>
      <c r="AK316" s="75"/>
    </row>
    <row r="317" spans="1:47" x14ac:dyDescent="0.45">
      <c r="AC317" s="41"/>
      <c r="AD317" s="62"/>
      <c r="AE317" s="75"/>
      <c r="AF317" s="75"/>
      <c r="AG317" s="75"/>
      <c r="AH317" s="75"/>
      <c r="AI317" s="75"/>
      <c r="AJ317" s="75"/>
      <c r="AK317" s="75"/>
    </row>
    <row r="318" spans="1:47" x14ac:dyDescent="0.45">
      <c r="AE318" s="78"/>
      <c r="AF318" s="78"/>
      <c r="AG318" s="78"/>
      <c r="AH318" s="78"/>
      <c r="AI318" s="78"/>
      <c r="AJ318" s="78"/>
      <c r="AK318" s="78"/>
    </row>
    <row r="319" spans="1:47" x14ac:dyDescent="0.45">
      <c r="AE319" s="78"/>
      <c r="AF319" s="78"/>
      <c r="AG319" s="78"/>
      <c r="AH319" s="78"/>
      <c r="AI319" s="78"/>
      <c r="AJ319" s="78"/>
      <c r="AK319" s="78"/>
    </row>
    <row r="320" spans="1:47" x14ac:dyDescent="0.45"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E320" s="78"/>
      <c r="AF320" s="78"/>
      <c r="AG320" s="78"/>
      <c r="AH320" s="78"/>
      <c r="AI320" s="78"/>
      <c r="AJ320" s="78"/>
      <c r="AK320" s="78"/>
    </row>
    <row r="321" spans="7:37" x14ac:dyDescent="0.45">
      <c r="AE321" s="78"/>
      <c r="AF321" s="78"/>
      <c r="AG321" s="78"/>
      <c r="AH321" s="78"/>
      <c r="AI321" s="78"/>
      <c r="AJ321" s="78"/>
      <c r="AK321" s="78"/>
    </row>
    <row r="322" spans="7:37" x14ac:dyDescent="0.45"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E322" s="78"/>
      <c r="AF322" s="78"/>
      <c r="AG322" s="78"/>
      <c r="AH322" s="78"/>
      <c r="AI322" s="78"/>
      <c r="AJ322" s="78"/>
      <c r="AK322" s="78"/>
    </row>
    <row r="323" spans="7:37" x14ac:dyDescent="0.45"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E323" s="78"/>
      <c r="AF323" s="78"/>
      <c r="AG323" s="78"/>
      <c r="AH323" s="78"/>
      <c r="AI323" s="78"/>
      <c r="AJ323" s="78"/>
      <c r="AK323" s="78"/>
    </row>
    <row r="324" spans="7:37" x14ac:dyDescent="0.45"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E324" s="78"/>
      <c r="AF324" s="78"/>
      <c r="AG324" s="78"/>
      <c r="AH324" s="78"/>
      <c r="AI324" s="78"/>
      <c r="AJ324" s="78"/>
      <c r="AK324" s="78"/>
    </row>
    <row r="325" spans="7:37" x14ac:dyDescent="0.45"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E325" s="78"/>
      <c r="AF325" s="78"/>
      <c r="AG325" s="78"/>
      <c r="AH325" s="78"/>
      <c r="AI325" s="78"/>
      <c r="AJ325" s="78"/>
      <c r="AK325" s="78"/>
    </row>
    <row r="326" spans="7:37" x14ac:dyDescent="0.45"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E326" s="78"/>
      <c r="AF326" s="78"/>
      <c r="AG326" s="78"/>
      <c r="AH326" s="78"/>
      <c r="AI326" s="78"/>
      <c r="AJ326" s="78"/>
      <c r="AK326" s="78"/>
    </row>
    <row r="327" spans="7:37" x14ac:dyDescent="0.45"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E327" s="78"/>
      <c r="AF327" s="78"/>
      <c r="AG327" s="78"/>
      <c r="AH327" s="78"/>
      <c r="AI327" s="78"/>
      <c r="AJ327" s="78"/>
      <c r="AK327" s="78"/>
    </row>
    <row r="328" spans="7:37" x14ac:dyDescent="0.45"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E328" s="78"/>
      <c r="AF328" s="78"/>
      <c r="AG328" s="78"/>
      <c r="AH328" s="78"/>
      <c r="AI328" s="78"/>
      <c r="AJ328" s="78"/>
      <c r="AK328" s="78"/>
    </row>
    <row r="329" spans="7:37" x14ac:dyDescent="0.45"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E329" s="78"/>
      <c r="AF329" s="78"/>
      <c r="AG329" s="78"/>
      <c r="AH329" s="78"/>
      <c r="AI329" s="78"/>
      <c r="AJ329" s="78"/>
      <c r="AK329" s="78"/>
    </row>
    <row r="330" spans="7:37" x14ac:dyDescent="0.45">
      <c r="AE330" s="78"/>
      <c r="AF330" s="78"/>
      <c r="AG330" s="78"/>
      <c r="AH330" s="78"/>
      <c r="AI330" s="78"/>
      <c r="AJ330" s="78"/>
      <c r="AK330" s="78"/>
    </row>
    <row r="331" spans="7:37" x14ac:dyDescent="0.45"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E331" s="78"/>
      <c r="AF331" s="78"/>
      <c r="AG331" s="78"/>
      <c r="AH331" s="78"/>
      <c r="AI331" s="78"/>
      <c r="AJ331" s="78"/>
      <c r="AK331" s="78"/>
    </row>
    <row r="332" spans="7:37" x14ac:dyDescent="0.45"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E332" s="78"/>
      <c r="AF332" s="78"/>
      <c r="AG332" s="78"/>
      <c r="AH332" s="78"/>
      <c r="AI332" s="78"/>
      <c r="AJ332" s="78"/>
      <c r="AK332" s="78"/>
    </row>
    <row r="333" spans="7:37" x14ac:dyDescent="0.45"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E333" s="78"/>
      <c r="AF333" s="78"/>
      <c r="AG333" s="78"/>
      <c r="AH333" s="78"/>
      <c r="AI333" s="78"/>
      <c r="AJ333" s="78"/>
      <c r="AK333" s="78"/>
    </row>
    <row r="334" spans="7:37" x14ac:dyDescent="0.45"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E334" s="78"/>
      <c r="AF334" s="78"/>
      <c r="AG334" s="78"/>
      <c r="AH334" s="78"/>
      <c r="AI334" s="78"/>
      <c r="AJ334" s="78"/>
      <c r="AK334" s="78"/>
    </row>
    <row r="335" spans="7:37" x14ac:dyDescent="0.45"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E335" s="78"/>
      <c r="AF335" s="78"/>
      <c r="AG335" s="78"/>
      <c r="AH335" s="78"/>
      <c r="AI335" s="78"/>
      <c r="AJ335" s="78"/>
      <c r="AK335" s="78"/>
    </row>
    <row r="336" spans="7:37" x14ac:dyDescent="0.45"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E336" s="78"/>
      <c r="AF336" s="78"/>
      <c r="AG336" s="78"/>
      <c r="AH336" s="78"/>
      <c r="AI336" s="78"/>
      <c r="AJ336" s="78"/>
      <c r="AK336" s="78"/>
    </row>
    <row r="337" spans="1:37" s="38" customFormat="1" x14ac:dyDescent="0.45">
      <c r="A337" s="56"/>
      <c r="C337" s="53"/>
      <c r="D337" s="53"/>
      <c r="E337" s="53"/>
      <c r="F337" s="53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  <c r="AB337" s="57"/>
      <c r="AD337" s="20"/>
      <c r="AE337" s="69"/>
      <c r="AF337" s="69"/>
      <c r="AG337" s="69"/>
      <c r="AH337" s="69"/>
      <c r="AI337" s="69"/>
      <c r="AJ337" s="69"/>
      <c r="AK337" s="69"/>
    </row>
    <row r="338" spans="1:37" x14ac:dyDescent="0.45"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E338" s="78"/>
      <c r="AF338" s="78"/>
      <c r="AG338" s="78"/>
      <c r="AH338" s="78"/>
    </row>
    <row r="339" spans="1:37" x14ac:dyDescent="0.45"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E339" s="78"/>
      <c r="AF339" s="78"/>
      <c r="AG339" s="78"/>
      <c r="AH339" s="78"/>
    </row>
    <row r="340" spans="1:37" x14ac:dyDescent="0.45"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E340" s="78"/>
      <c r="AF340" s="78"/>
      <c r="AG340" s="78"/>
      <c r="AH340" s="78"/>
    </row>
    <row r="341" spans="1:37" x14ac:dyDescent="0.45"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E341" s="78"/>
      <c r="AF341" s="78"/>
      <c r="AG341" s="78"/>
      <c r="AH341" s="78"/>
    </row>
    <row r="342" spans="1:37" x14ac:dyDescent="0.45"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</row>
    <row r="343" spans="1:37" x14ac:dyDescent="0.45"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</row>
    <row r="344" spans="1:37" x14ac:dyDescent="0.45"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</row>
    <row r="346" spans="1:37" x14ac:dyDescent="0.45"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</row>
    <row r="348" spans="1:37" x14ac:dyDescent="0.45"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</row>
    <row r="351" spans="1:37" x14ac:dyDescent="0.45"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</row>
    <row r="353" spans="7:37" x14ac:dyDescent="0.45"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</row>
    <row r="357" spans="7:37" x14ac:dyDescent="0.45"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</row>
    <row r="358" spans="7:37" x14ac:dyDescent="0.45"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</row>
    <row r="359" spans="7:37" x14ac:dyDescent="0.45"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</row>
    <row r="361" spans="7:37" x14ac:dyDescent="0.45">
      <c r="AE361" s="78"/>
      <c r="AF361" s="78"/>
      <c r="AG361" s="78"/>
      <c r="AH361" s="78"/>
      <c r="AI361" s="78"/>
      <c r="AJ361" s="78"/>
      <c r="AK361" s="78"/>
    </row>
    <row r="362" spans="7:37" x14ac:dyDescent="0.45"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E362" s="78"/>
      <c r="AF362" s="78"/>
      <c r="AG362" s="78"/>
      <c r="AH362" s="78"/>
      <c r="AI362" s="78"/>
      <c r="AJ362" s="78"/>
      <c r="AK362" s="78"/>
    </row>
    <row r="363" spans="7:37" x14ac:dyDescent="0.45"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</row>
    <row r="364" spans="7:37" x14ac:dyDescent="0.45"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</row>
    <row r="365" spans="7:37" x14ac:dyDescent="0.45"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</row>
    <row r="366" spans="7:37" x14ac:dyDescent="0.45"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</row>
    <row r="367" spans="7:37" x14ac:dyDescent="0.45"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</row>
    <row r="368" spans="7:37" x14ac:dyDescent="0.45"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</row>
    <row r="369" spans="1:47" x14ac:dyDescent="0.45"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43"/>
      <c r="AM369" s="43"/>
    </row>
    <row r="370" spans="1:47" x14ac:dyDescent="0.45"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E370" s="78"/>
      <c r="AF370" s="78"/>
      <c r="AG370" s="78"/>
      <c r="AH370" s="78"/>
      <c r="AI370" s="78"/>
      <c r="AJ370" s="78"/>
      <c r="AK370" s="78"/>
      <c r="AN370" s="39"/>
      <c r="AO370" s="39"/>
      <c r="AP370" s="39"/>
      <c r="AQ370" s="39"/>
      <c r="AR370" s="39"/>
      <c r="AS370" s="39"/>
      <c r="AT370" s="39"/>
      <c r="AU370" s="39"/>
    </row>
    <row r="371" spans="1:47" x14ac:dyDescent="0.45"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E371" s="78"/>
      <c r="AF371" s="78"/>
      <c r="AG371" s="78"/>
      <c r="AH371" s="78"/>
      <c r="AI371" s="78"/>
      <c r="AJ371" s="78"/>
      <c r="AK371" s="78"/>
    </row>
    <row r="372" spans="1:47" x14ac:dyDescent="0.45">
      <c r="AE372" s="78"/>
      <c r="AF372" s="78"/>
      <c r="AG372" s="78"/>
      <c r="AH372" s="78"/>
      <c r="AI372" s="78"/>
      <c r="AJ372" s="78"/>
      <c r="AK372" s="78"/>
    </row>
    <row r="373" spans="1:47" x14ac:dyDescent="0.45">
      <c r="AE373" s="78"/>
      <c r="AF373" s="78"/>
      <c r="AG373" s="78"/>
      <c r="AH373" s="78"/>
      <c r="AI373" s="78"/>
      <c r="AJ373" s="78"/>
      <c r="AK373" s="78"/>
    </row>
    <row r="374" spans="1:47" s="29" customFormat="1" x14ac:dyDescent="0.45">
      <c r="A374" s="51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38"/>
      <c r="AD374" s="20"/>
      <c r="AE374" s="69"/>
      <c r="AF374" s="69"/>
      <c r="AG374" s="69"/>
      <c r="AH374" s="69"/>
      <c r="AI374" s="69"/>
      <c r="AJ374" s="69"/>
      <c r="AK374" s="69"/>
      <c r="AM374" s="39"/>
      <c r="AN374" s="15"/>
      <c r="AO374" s="15"/>
      <c r="AP374" s="15"/>
      <c r="AQ374" s="15"/>
      <c r="AR374" s="15"/>
      <c r="AS374" s="15"/>
      <c r="AT374" s="15"/>
      <c r="AU374" s="15"/>
    </row>
    <row r="375" spans="1:47" x14ac:dyDescent="0.45">
      <c r="AE375" s="78"/>
      <c r="AF375" s="78"/>
      <c r="AG375" s="78"/>
      <c r="AH375" s="78"/>
      <c r="AI375" s="78"/>
      <c r="AJ375" s="78"/>
      <c r="AK375" s="78"/>
    </row>
    <row r="376" spans="1:47" x14ac:dyDescent="0.45">
      <c r="AE376" s="78"/>
      <c r="AF376" s="78"/>
      <c r="AG376" s="78"/>
      <c r="AH376" s="78"/>
      <c r="AI376" s="78"/>
      <c r="AJ376" s="78"/>
      <c r="AK376" s="78"/>
    </row>
    <row r="377" spans="1:47" x14ac:dyDescent="0.45">
      <c r="AE377" s="78"/>
      <c r="AF377" s="78"/>
      <c r="AG377" s="78"/>
      <c r="AH377" s="78"/>
      <c r="AI377" s="78"/>
      <c r="AJ377" s="78"/>
      <c r="AK377" s="78"/>
    </row>
    <row r="378" spans="1:47" x14ac:dyDescent="0.45">
      <c r="AE378" s="78"/>
      <c r="AF378" s="78"/>
      <c r="AG378" s="78"/>
      <c r="AH378" s="78"/>
      <c r="AI378" s="78"/>
      <c r="AJ378" s="78"/>
      <c r="AK378" s="78"/>
    </row>
    <row r="379" spans="1:47" x14ac:dyDescent="0.45">
      <c r="AE379" s="78"/>
      <c r="AF379" s="78"/>
      <c r="AG379" s="78"/>
      <c r="AH379" s="78"/>
      <c r="AI379" s="78"/>
      <c r="AJ379" s="78"/>
      <c r="AK379" s="78"/>
    </row>
    <row r="380" spans="1:47" x14ac:dyDescent="0.45">
      <c r="AE380" s="78"/>
      <c r="AF380" s="78"/>
      <c r="AG380" s="78"/>
      <c r="AH380" s="78"/>
      <c r="AI380" s="78"/>
      <c r="AJ380" s="78"/>
      <c r="AK380" s="78"/>
    </row>
    <row r="381" spans="1:47" x14ac:dyDescent="0.45">
      <c r="AE381" s="78"/>
      <c r="AF381" s="78"/>
      <c r="AG381" s="78"/>
      <c r="AH381" s="78"/>
      <c r="AI381" s="78"/>
      <c r="AJ381" s="78"/>
      <c r="AK381" s="78"/>
    </row>
    <row r="382" spans="1:47" x14ac:dyDescent="0.45">
      <c r="AE382" s="78"/>
      <c r="AF382" s="78"/>
      <c r="AG382" s="78"/>
      <c r="AH382" s="78"/>
      <c r="AI382" s="78"/>
      <c r="AJ382" s="78"/>
      <c r="AK382" s="78"/>
      <c r="AM382" s="43"/>
    </row>
    <row r="383" spans="1:47" x14ac:dyDescent="0.45">
      <c r="AE383" s="78"/>
      <c r="AF383" s="78"/>
      <c r="AG383" s="78"/>
      <c r="AH383" s="78"/>
      <c r="AI383" s="78"/>
      <c r="AJ383" s="78"/>
      <c r="AK383" s="78"/>
    </row>
    <row r="384" spans="1:47" x14ac:dyDescent="0.45">
      <c r="AE384" s="78"/>
      <c r="AF384" s="78"/>
      <c r="AG384" s="78"/>
      <c r="AH384" s="78"/>
      <c r="AI384" s="78"/>
      <c r="AJ384" s="78"/>
      <c r="AK384" s="78"/>
    </row>
    <row r="385" spans="2:47" x14ac:dyDescent="0.45">
      <c r="AE385" s="78"/>
      <c r="AF385" s="78"/>
      <c r="AG385" s="78"/>
      <c r="AH385" s="78"/>
      <c r="AI385" s="78"/>
      <c r="AJ385" s="78"/>
      <c r="AK385" s="78"/>
      <c r="AM385" s="38"/>
      <c r="AN385" s="23"/>
      <c r="AO385" s="23"/>
      <c r="AP385" s="23"/>
      <c r="AQ385" s="23"/>
      <c r="AR385" s="23"/>
      <c r="AS385" s="23"/>
      <c r="AT385" s="23"/>
      <c r="AU385" s="23"/>
    </row>
    <row r="386" spans="2:47" x14ac:dyDescent="0.45">
      <c r="AE386" s="78"/>
      <c r="AF386" s="78"/>
      <c r="AG386" s="78"/>
      <c r="AH386" s="78"/>
      <c r="AI386" s="78"/>
      <c r="AJ386" s="78"/>
      <c r="AK386" s="78"/>
    </row>
    <row r="387" spans="2:47" x14ac:dyDescent="0.45">
      <c r="AE387" s="78"/>
      <c r="AF387" s="78"/>
      <c r="AG387" s="78"/>
      <c r="AH387" s="78"/>
      <c r="AI387" s="78"/>
      <c r="AJ387" s="78"/>
      <c r="AK387" s="78"/>
    </row>
    <row r="388" spans="2:47" x14ac:dyDescent="0.45">
      <c r="AC388" s="43"/>
      <c r="AE388" s="78"/>
      <c r="AF388" s="78"/>
      <c r="AG388" s="78"/>
      <c r="AH388" s="78"/>
      <c r="AI388" s="78"/>
      <c r="AJ388" s="78"/>
      <c r="AK388" s="78"/>
    </row>
    <row r="389" spans="2:47" x14ac:dyDescent="0.45">
      <c r="B389" s="3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E389" s="78"/>
      <c r="AF389" s="78"/>
      <c r="AG389" s="78"/>
      <c r="AH389" s="78"/>
      <c r="AI389" s="78"/>
      <c r="AJ389" s="78"/>
      <c r="AK389" s="78"/>
    </row>
    <row r="390" spans="2:47" x14ac:dyDescent="0.45">
      <c r="AE390" s="78"/>
      <c r="AF390" s="78"/>
      <c r="AG390" s="78"/>
      <c r="AH390" s="78"/>
      <c r="AI390" s="78"/>
      <c r="AJ390" s="78"/>
      <c r="AK390" s="78"/>
    </row>
    <row r="391" spans="2:47" x14ac:dyDescent="0.45">
      <c r="AE391" s="78"/>
      <c r="AF391" s="78"/>
      <c r="AG391" s="78"/>
      <c r="AH391" s="78"/>
      <c r="AI391" s="78"/>
      <c r="AJ391" s="78"/>
      <c r="AK391" s="78"/>
    </row>
    <row r="392" spans="2:47" x14ac:dyDescent="0.45">
      <c r="AE392" s="78"/>
      <c r="AF392" s="78"/>
      <c r="AG392" s="78"/>
      <c r="AH392" s="78"/>
      <c r="AI392" s="78"/>
      <c r="AJ392" s="78"/>
      <c r="AK392" s="78"/>
    </row>
    <row r="393" spans="2:47" x14ac:dyDescent="0.45">
      <c r="AE393" s="78"/>
      <c r="AF393" s="78"/>
      <c r="AG393" s="78"/>
      <c r="AH393" s="78"/>
      <c r="AI393" s="78"/>
      <c r="AJ393" s="78"/>
      <c r="AK393" s="78"/>
    </row>
    <row r="394" spans="2:47" x14ac:dyDescent="0.45">
      <c r="AE394" s="78"/>
      <c r="AF394" s="78"/>
      <c r="AG394" s="78"/>
      <c r="AH394" s="78"/>
      <c r="AI394" s="78"/>
      <c r="AJ394" s="78"/>
      <c r="AK394" s="78"/>
    </row>
    <row r="395" spans="2:47" x14ac:dyDescent="0.45">
      <c r="AE395" s="78"/>
      <c r="AF395" s="78"/>
      <c r="AG395" s="78"/>
      <c r="AH395" s="78"/>
      <c r="AI395" s="78"/>
      <c r="AJ395" s="78"/>
      <c r="AK395" s="78"/>
    </row>
    <row r="396" spans="2:47" x14ac:dyDescent="0.45">
      <c r="AE396" s="78"/>
      <c r="AF396" s="78"/>
      <c r="AG396" s="78"/>
      <c r="AH396" s="78"/>
      <c r="AI396" s="78"/>
      <c r="AJ396" s="78"/>
      <c r="AK396" s="78"/>
    </row>
    <row r="397" spans="2:47" x14ac:dyDescent="0.45">
      <c r="AE397" s="78"/>
      <c r="AF397" s="78"/>
      <c r="AG397" s="78"/>
      <c r="AH397" s="78"/>
      <c r="AI397" s="78"/>
      <c r="AJ397" s="78"/>
      <c r="AK397" s="78"/>
    </row>
    <row r="398" spans="2:47" x14ac:dyDescent="0.45">
      <c r="AC398" s="43"/>
      <c r="AE398" s="78"/>
      <c r="AF398" s="78"/>
      <c r="AG398" s="78"/>
      <c r="AH398" s="78"/>
      <c r="AI398" s="78"/>
      <c r="AJ398" s="78"/>
      <c r="AK398" s="78"/>
    </row>
    <row r="399" spans="2:47" x14ac:dyDescent="0.45">
      <c r="AE399" s="78"/>
      <c r="AF399" s="78"/>
      <c r="AG399" s="78"/>
      <c r="AH399" s="78"/>
      <c r="AI399" s="78"/>
      <c r="AJ399" s="78"/>
      <c r="AK399" s="78"/>
    </row>
    <row r="400" spans="2:47" x14ac:dyDescent="0.45">
      <c r="AE400" s="78"/>
      <c r="AF400" s="78"/>
      <c r="AG400" s="78"/>
      <c r="AH400" s="78"/>
      <c r="AI400" s="78"/>
      <c r="AJ400" s="78"/>
      <c r="AK400" s="78"/>
    </row>
    <row r="401" spans="1:37" x14ac:dyDescent="0.45">
      <c r="AE401" s="78"/>
      <c r="AF401" s="78"/>
      <c r="AG401" s="78"/>
      <c r="AH401" s="78"/>
      <c r="AI401" s="78"/>
      <c r="AJ401" s="78"/>
      <c r="AK401" s="78"/>
    </row>
    <row r="402" spans="1:37" x14ac:dyDescent="0.45">
      <c r="AE402" s="78"/>
      <c r="AF402" s="78"/>
      <c r="AG402" s="78"/>
      <c r="AH402" s="78"/>
      <c r="AI402" s="78"/>
      <c r="AJ402" s="78"/>
      <c r="AK402" s="78"/>
    </row>
    <row r="403" spans="1:37" x14ac:dyDescent="0.45">
      <c r="AE403" s="78"/>
      <c r="AF403" s="78"/>
      <c r="AG403" s="78"/>
      <c r="AH403" s="78"/>
      <c r="AI403" s="78"/>
      <c r="AJ403" s="78"/>
      <c r="AK403" s="78"/>
    </row>
    <row r="404" spans="1:37" x14ac:dyDescent="0.45">
      <c r="AE404" s="78"/>
      <c r="AF404" s="78"/>
      <c r="AG404" s="78"/>
      <c r="AH404" s="78"/>
      <c r="AI404" s="78"/>
      <c r="AJ404" s="78"/>
      <c r="AK404" s="78"/>
    </row>
    <row r="405" spans="1:37" x14ac:dyDescent="0.45">
      <c r="AE405" s="78"/>
      <c r="AF405" s="78"/>
      <c r="AG405" s="78"/>
      <c r="AH405" s="78"/>
      <c r="AI405" s="78"/>
      <c r="AJ405" s="78"/>
      <c r="AK405" s="78"/>
    </row>
    <row r="406" spans="1:37" x14ac:dyDescent="0.45">
      <c r="AE406" s="78"/>
      <c r="AF406" s="78"/>
      <c r="AG406" s="78"/>
      <c r="AH406" s="78"/>
      <c r="AI406" s="78"/>
      <c r="AJ406" s="78"/>
      <c r="AK406" s="78"/>
    </row>
    <row r="407" spans="1:37" x14ac:dyDescent="0.45">
      <c r="AE407" s="78"/>
      <c r="AF407" s="78"/>
      <c r="AG407" s="78"/>
      <c r="AH407" s="78"/>
      <c r="AI407" s="78"/>
      <c r="AJ407" s="78"/>
      <c r="AK407" s="78"/>
    </row>
    <row r="408" spans="1:37" x14ac:dyDescent="0.45">
      <c r="AE408" s="78"/>
      <c r="AF408" s="78"/>
      <c r="AG408" s="78"/>
      <c r="AH408" s="78"/>
      <c r="AI408" s="78"/>
      <c r="AJ408" s="78"/>
      <c r="AK408" s="78"/>
    </row>
    <row r="409" spans="1:37" ht="21" x14ac:dyDescent="0.45">
      <c r="A409" s="6"/>
      <c r="B409" s="6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E409" s="78"/>
      <c r="AF409" s="78"/>
      <c r="AG409" s="78"/>
      <c r="AH409" s="78"/>
      <c r="AI409" s="78"/>
      <c r="AJ409" s="78"/>
      <c r="AK409" s="78"/>
    </row>
    <row r="429" spans="1:47" x14ac:dyDescent="0.45">
      <c r="AC429" s="43"/>
    </row>
    <row r="430" spans="1:47" x14ac:dyDescent="0.45">
      <c r="AE430" s="78"/>
      <c r="AF430" s="78"/>
      <c r="AG430" s="78"/>
      <c r="AH430" s="78"/>
      <c r="AI430" s="78"/>
      <c r="AJ430" s="78"/>
      <c r="AK430" s="78"/>
    </row>
    <row r="431" spans="1:47" x14ac:dyDescent="0.45">
      <c r="AE431" s="78"/>
      <c r="AF431" s="78"/>
      <c r="AG431" s="78"/>
      <c r="AH431" s="78"/>
      <c r="AI431" s="78"/>
      <c r="AJ431" s="78"/>
      <c r="AK431" s="78"/>
    </row>
    <row r="432" spans="1:47" s="29" customFormat="1" x14ac:dyDescent="0.45">
      <c r="A432" s="51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38"/>
      <c r="AD432" s="20"/>
      <c r="AE432" s="69"/>
      <c r="AF432" s="69"/>
      <c r="AG432" s="69"/>
      <c r="AH432" s="69"/>
      <c r="AI432" s="69"/>
      <c r="AJ432" s="69"/>
      <c r="AK432" s="69"/>
      <c r="AM432" s="38"/>
      <c r="AN432" s="23"/>
      <c r="AO432" s="23"/>
      <c r="AP432" s="23"/>
      <c r="AQ432" s="23"/>
      <c r="AR432" s="23"/>
      <c r="AS432" s="23"/>
      <c r="AT432" s="23"/>
      <c r="AU432" s="23"/>
    </row>
    <row r="433" spans="29:37" x14ac:dyDescent="0.45">
      <c r="AE433" s="78"/>
      <c r="AF433" s="78"/>
      <c r="AG433" s="78"/>
      <c r="AH433" s="78"/>
      <c r="AI433" s="78"/>
      <c r="AJ433" s="78"/>
      <c r="AK433" s="78"/>
    </row>
    <row r="434" spans="29:37" x14ac:dyDescent="0.45">
      <c r="AE434" s="78"/>
      <c r="AF434" s="78"/>
      <c r="AG434" s="78"/>
      <c r="AH434" s="78"/>
      <c r="AI434" s="78"/>
      <c r="AJ434" s="78"/>
      <c r="AK434" s="78"/>
    </row>
    <row r="435" spans="29:37" x14ac:dyDescent="0.45">
      <c r="AE435" s="78"/>
      <c r="AF435" s="78"/>
      <c r="AG435" s="78"/>
      <c r="AH435" s="78"/>
      <c r="AI435" s="78"/>
      <c r="AJ435" s="78"/>
      <c r="AK435" s="78"/>
    </row>
    <row r="436" spans="29:37" x14ac:dyDescent="0.45">
      <c r="AE436" s="78"/>
      <c r="AF436" s="78"/>
      <c r="AG436" s="78"/>
      <c r="AH436" s="78"/>
      <c r="AI436" s="78"/>
      <c r="AJ436" s="78"/>
      <c r="AK436" s="78"/>
    </row>
    <row r="437" spans="29:37" x14ac:dyDescent="0.45">
      <c r="AE437" s="78"/>
      <c r="AF437" s="78"/>
      <c r="AG437" s="78"/>
      <c r="AH437" s="78"/>
      <c r="AI437" s="78"/>
      <c r="AJ437" s="78"/>
      <c r="AK437" s="78"/>
    </row>
    <row r="438" spans="29:37" x14ac:dyDescent="0.45">
      <c r="AE438" s="78"/>
      <c r="AF438" s="78"/>
      <c r="AG438" s="78"/>
      <c r="AH438" s="78"/>
      <c r="AI438" s="78"/>
      <c r="AJ438" s="78"/>
      <c r="AK438" s="78"/>
    </row>
    <row r="439" spans="29:37" x14ac:dyDescent="0.45">
      <c r="AE439" s="78"/>
      <c r="AF439" s="78"/>
      <c r="AG439" s="78"/>
      <c r="AH439" s="78"/>
      <c r="AI439" s="78"/>
      <c r="AJ439" s="78"/>
      <c r="AK439" s="78"/>
    </row>
    <row r="440" spans="29:37" x14ac:dyDescent="0.45">
      <c r="AC440" s="43"/>
      <c r="AE440" s="78"/>
      <c r="AF440" s="78"/>
      <c r="AG440" s="78"/>
      <c r="AH440" s="78"/>
      <c r="AI440" s="78"/>
      <c r="AJ440" s="78"/>
      <c r="AK440" s="78"/>
    </row>
    <row r="441" spans="29:37" x14ac:dyDescent="0.45">
      <c r="AE441" s="78"/>
      <c r="AF441" s="78"/>
      <c r="AG441" s="78"/>
      <c r="AH441" s="78"/>
      <c r="AI441" s="78"/>
      <c r="AJ441" s="78"/>
      <c r="AK441" s="78"/>
    </row>
    <row r="442" spans="29:37" x14ac:dyDescent="0.45">
      <c r="AE442" s="78"/>
      <c r="AF442" s="78"/>
      <c r="AG442" s="78"/>
      <c r="AH442" s="78"/>
      <c r="AI442" s="78"/>
      <c r="AJ442" s="78"/>
      <c r="AK442" s="78"/>
    </row>
    <row r="443" spans="29:37" x14ac:dyDescent="0.45">
      <c r="AE443" s="78"/>
      <c r="AF443" s="78"/>
      <c r="AG443" s="78"/>
      <c r="AH443" s="78"/>
      <c r="AI443" s="78"/>
      <c r="AJ443" s="78"/>
      <c r="AK443" s="78"/>
    </row>
    <row r="444" spans="29:37" x14ac:dyDescent="0.45">
      <c r="AE444" s="78"/>
      <c r="AF444" s="78"/>
      <c r="AG444" s="78"/>
      <c r="AH444" s="78"/>
      <c r="AI444" s="78"/>
      <c r="AJ444" s="78"/>
      <c r="AK444" s="78"/>
    </row>
    <row r="445" spans="29:37" x14ac:dyDescent="0.45">
      <c r="AE445" s="78"/>
      <c r="AF445" s="78"/>
      <c r="AG445" s="78"/>
      <c r="AH445" s="78"/>
      <c r="AI445" s="78"/>
      <c r="AJ445" s="78"/>
      <c r="AK445" s="78"/>
    </row>
    <row r="446" spans="29:37" x14ac:dyDescent="0.45">
      <c r="AE446" s="78"/>
      <c r="AF446" s="78"/>
      <c r="AG446" s="78"/>
      <c r="AH446" s="78"/>
      <c r="AI446" s="78"/>
      <c r="AJ446" s="78"/>
      <c r="AK446" s="78"/>
    </row>
    <row r="447" spans="29:37" x14ac:dyDescent="0.45">
      <c r="AE447" s="78"/>
      <c r="AF447" s="78"/>
      <c r="AG447" s="78"/>
      <c r="AH447" s="78"/>
      <c r="AI447" s="78"/>
      <c r="AJ447" s="78"/>
      <c r="AK447" s="78"/>
    </row>
    <row r="448" spans="29:37" x14ac:dyDescent="0.45">
      <c r="AE448" s="78"/>
      <c r="AF448" s="78"/>
      <c r="AG448" s="78"/>
      <c r="AH448" s="78"/>
      <c r="AI448" s="78"/>
      <c r="AJ448" s="78"/>
      <c r="AK448" s="78"/>
    </row>
    <row r="449" spans="29:37" x14ac:dyDescent="0.45">
      <c r="AC449" s="43"/>
      <c r="AE449" s="78"/>
      <c r="AF449" s="78"/>
      <c r="AG449" s="78"/>
      <c r="AH449" s="78"/>
      <c r="AI449" s="78"/>
      <c r="AJ449" s="78"/>
      <c r="AK449" s="78"/>
    </row>
    <row r="450" spans="29:37" x14ac:dyDescent="0.45">
      <c r="AE450" s="78"/>
      <c r="AF450" s="78"/>
      <c r="AG450" s="78"/>
      <c r="AH450" s="78"/>
      <c r="AI450" s="78"/>
      <c r="AJ450" s="78"/>
      <c r="AK450" s="78"/>
    </row>
    <row r="451" spans="29:37" x14ac:dyDescent="0.45">
      <c r="AE451" s="78"/>
      <c r="AF451" s="78"/>
      <c r="AG451" s="78"/>
      <c r="AH451" s="78"/>
      <c r="AI451" s="78"/>
      <c r="AJ451" s="78"/>
      <c r="AK451" s="78"/>
    </row>
    <row r="452" spans="29:37" x14ac:dyDescent="0.45">
      <c r="AE452" s="78"/>
      <c r="AF452" s="78"/>
      <c r="AG452" s="78"/>
      <c r="AH452" s="78"/>
      <c r="AI452" s="78"/>
      <c r="AJ452" s="78"/>
      <c r="AK452" s="78"/>
    </row>
    <row r="453" spans="29:37" x14ac:dyDescent="0.45">
      <c r="AE453" s="78"/>
      <c r="AF453" s="78"/>
      <c r="AG453" s="78"/>
      <c r="AH453" s="78"/>
      <c r="AI453" s="78"/>
      <c r="AJ453" s="78"/>
      <c r="AK453" s="78"/>
    </row>
    <row r="454" spans="29:37" x14ac:dyDescent="0.45">
      <c r="AE454" s="78"/>
      <c r="AF454" s="78"/>
      <c r="AG454" s="78"/>
      <c r="AH454" s="78"/>
      <c r="AI454" s="78"/>
      <c r="AJ454" s="78"/>
      <c r="AK454" s="78"/>
    </row>
    <row r="455" spans="29:37" x14ac:dyDescent="0.45">
      <c r="AE455" s="78"/>
      <c r="AF455" s="78"/>
      <c r="AG455" s="78"/>
      <c r="AH455" s="78"/>
      <c r="AI455" s="78"/>
      <c r="AJ455" s="78"/>
      <c r="AK455" s="78"/>
    </row>
    <row r="456" spans="29:37" x14ac:dyDescent="0.45">
      <c r="AE456" s="78"/>
      <c r="AF456" s="78"/>
      <c r="AG456" s="78"/>
      <c r="AH456" s="78"/>
      <c r="AI456" s="78"/>
      <c r="AJ456" s="78"/>
      <c r="AK456" s="78"/>
    </row>
    <row r="457" spans="29:37" x14ac:dyDescent="0.45">
      <c r="AE457" s="78"/>
      <c r="AF457" s="78"/>
      <c r="AG457" s="78"/>
      <c r="AH457" s="78"/>
      <c r="AI457" s="78"/>
      <c r="AJ457" s="78"/>
      <c r="AK457" s="78"/>
    </row>
    <row r="458" spans="29:37" x14ac:dyDescent="0.45">
      <c r="AE458" s="78"/>
      <c r="AF458" s="78"/>
      <c r="AG458" s="78"/>
      <c r="AH458" s="78"/>
      <c r="AI458" s="78"/>
      <c r="AJ458" s="78"/>
      <c r="AK458" s="78"/>
    </row>
    <row r="459" spans="29:37" x14ac:dyDescent="0.45">
      <c r="AE459" s="78"/>
      <c r="AF459" s="78"/>
      <c r="AG459" s="78"/>
      <c r="AH459" s="78"/>
      <c r="AI459" s="78"/>
      <c r="AJ459" s="78"/>
      <c r="AK459" s="78"/>
    </row>
    <row r="479" spans="29:37" x14ac:dyDescent="0.45">
      <c r="AC479" s="43"/>
    </row>
    <row r="480" spans="29:37" x14ac:dyDescent="0.45">
      <c r="AE480" s="78"/>
      <c r="AF480" s="78"/>
      <c r="AG480" s="78"/>
      <c r="AH480" s="78"/>
      <c r="AI480" s="78"/>
      <c r="AJ480" s="78"/>
      <c r="AK480" s="78"/>
    </row>
    <row r="481" spans="31:37" x14ac:dyDescent="0.45">
      <c r="AE481" s="78"/>
      <c r="AF481" s="78"/>
      <c r="AG481" s="78"/>
      <c r="AH481" s="78"/>
      <c r="AI481" s="78"/>
      <c r="AJ481" s="78"/>
      <c r="AK481" s="78"/>
    </row>
    <row r="482" spans="31:37" x14ac:dyDescent="0.45">
      <c r="AE482" s="78"/>
      <c r="AF482" s="78"/>
      <c r="AG482" s="78"/>
      <c r="AH482" s="78"/>
      <c r="AI482" s="78"/>
      <c r="AJ482" s="78"/>
      <c r="AK482" s="78"/>
    </row>
    <row r="483" spans="31:37" x14ac:dyDescent="0.45">
      <c r="AE483" s="78"/>
      <c r="AF483" s="78"/>
      <c r="AG483" s="78"/>
      <c r="AH483" s="78"/>
      <c r="AI483" s="78"/>
      <c r="AJ483" s="78"/>
      <c r="AK483" s="78"/>
    </row>
    <row r="484" spans="31:37" x14ac:dyDescent="0.45">
      <c r="AE484" s="78"/>
      <c r="AF484" s="78"/>
      <c r="AG484" s="78"/>
      <c r="AH484" s="78"/>
      <c r="AI484" s="78"/>
      <c r="AJ484" s="78"/>
      <c r="AK484" s="78"/>
    </row>
    <row r="485" spans="31:37" x14ac:dyDescent="0.45">
      <c r="AE485" s="78"/>
      <c r="AF485" s="78"/>
      <c r="AG485" s="78"/>
      <c r="AH485" s="78"/>
      <c r="AI485" s="78"/>
      <c r="AJ485" s="78"/>
      <c r="AK485" s="78"/>
    </row>
    <row r="486" spans="31:37" x14ac:dyDescent="0.45">
      <c r="AE486" s="78"/>
      <c r="AF486" s="78"/>
      <c r="AG486" s="78"/>
      <c r="AH486" s="78"/>
      <c r="AI486" s="78"/>
      <c r="AJ486" s="78"/>
      <c r="AK486" s="78"/>
    </row>
    <row r="487" spans="31:37" x14ac:dyDescent="0.45">
      <c r="AE487" s="78"/>
      <c r="AF487" s="78"/>
      <c r="AG487" s="78"/>
      <c r="AH487" s="78"/>
      <c r="AI487" s="78"/>
      <c r="AJ487" s="78"/>
      <c r="AK487" s="78"/>
    </row>
    <row r="488" spans="31:37" x14ac:dyDescent="0.45">
      <c r="AE488" s="78"/>
      <c r="AF488" s="78"/>
      <c r="AG488" s="78"/>
      <c r="AH488" s="78"/>
      <c r="AI488" s="78"/>
      <c r="AJ488" s="78"/>
      <c r="AK488" s="78"/>
    </row>
    <row r="489" spans="31:37" x14ac:dyDescent="0.45">
      <c r="AE489" s="78"/>
      <c r="AF489" s="78"/>
      <c r="AG489" s="78"/>
      <c r="AH489" s="78"/>
      <c r="AI489" s="78"/>
      <c r="AJ489" s="78"/>
      <c r="AK489" s="78"/>
    </row>
    <row r="490" spans="31:37" x14ac:dyDescent="0.45">
      <c r="AE490" s="78"/>
      <c r="AF490" s="78"/>
      <c r="AG490" s="78"/>
      <c r="AH490" s="78"/>
      <c r="AI490" s="78"/>
      <c r="AJ490" s="78"/>
      <c r="AK490" s="78"/>
    </row>
    <row r="491" spans="31:37" x14ac:dyDescent="0.45">
      <c r="AE491" s="78"/>
      <c r="AF491" s="78"/>
      <c r="AG491" s="78"/>
      <c r="AH491" s="78"/>
      <c r="AI491" s="78"/>
      <c r="AJ491" s="78"/>
      <c r="AK491" s="78"/>
    </row>
    <row r="492" spans="31:37" x14ac:dyDescent="0.45">
      <c r="AE492" s="78"/>
      <c r="AF492" s="78"/>
      <c r="AG492" s="78"/>
      <c r="AH492" s="78"/>
      <c r="AI492" s="78"/>
      <c r="AJ492" s="78"/>
      <c r="AK492" s="78"/>
    </row>
    <row r="493" spans="31:37" x14ac:dyDescent="0.45">
      <c r="AE493" s="78"/>
      <c r="AF493" s="78"/>
      <c r="AG493" s="78"/>
      <c r="AH493" s="78"/>
      <c r="AI493" s="78"/>
      <c r="AJ493" s="78"/>
      <c r="AK493" s="78"/>
    </row>
    <row r="497" spans="29:37" x14ac:dyDescent="0.45">
      <c r="AC497" s="43"/>
    </row>
    <row r="498" spans="29:37" x14ac:dyDescent="0.45">
      <c r="AE498" s="78"/>
      <c r="AF498" s="78"/>
      <c r="AG498" s="78"/>
      <c r="AH498" s="78"/>
      <c r="AI498" s="78"/>
      <c r="AJ498" s="78"/>
      <c r="AK498" s="78"/>
    </row>
    <row r="499" spans="29:37" x14ac:dyDescent="0.45">
      <c r="AE499" s="78"/>
      <c r="AF499" s="78"/>
      <c r="AG499" s="78"/>
      <c r="AH499" s="78"/>
      <c r="AI499" s="78"/>
      <c r="AJ499" s="78"/>
      <c r="AK499" s="78"/>
    </row>
    <row r="500" spans="29:37" x14ac:dyDescent="0.45">
      <c r="AE500" s="78"/>
      <c r="AF500" s="78"/>
      <c r="AG500" s="78"/>
      <c r="AH500" s="78"/>
      <c r="AI500" s="78"/>
      <c r="AJ500" s="78"/>
      <c r="AK500" s="78"/>
    </row>
    <row r="501" spans="29:37" x14ac:dyDescent="0.45">
      <c r="AE501" s="78"/>
      <c r="AF501" s="78"/>
      <c r="AG501" s="78"/>
      <c r="AH501" s="78"/>
      <c r="AI501" s="78"/>
      <c r="AJ501" s="78"/>
      <c r="AK501" s="78"/>
    </row>
    <row r="502" spans="29:37" x14ac:dyDescent="0.45">
      <c r="AE502" s="78"/>
      <c r="AF502" s="78"/>
      <c r="AG502" s="78"/>
      <c r="AH502" s="78"/>
      <c r="AI502" s="78"/>
      <c r="AJ502" s="78"/>
      <c r="AK502" s="78"/>
    </row>
    <row r="503" spans="29:37" x14ac:dyDescent="0.45">
      <c r="AE503" s="78"/>
      <c r="AF503" s="78"/>
      <c r="AG503" s="78"/>
      <c r="AH503" s="78"/>
      <c r="AI503" s="78"/>
      <c r="AJ503" s="78"/>
      <c r="AK503" s="78"/>
    </row>
    <row r="504" spans="29:37" x14ac:dyDescent="0.45">
      <c r="AE504" s="78"/>
      <c r="AF504" s="78"/>
      <c r="AG504" s="78"/>
      <c r="AH504" s="78"/>
      <c r="AI504" s="78"/>
      <c r="AJ504" s="78"/>
      <c r="AK504" s="78"/>
    </row>
    <row r="505" spans="29:37" x14ac:dyDescent="0.45">
      <c r="AE505" s="78"/>
      <c r="AF505" s="78"/>
      <c r="AG505" s="78"/>
      <c r="AH505" s="78"/>
      <c r="AI505" s="78"/>
      <c r="AJ505" s="78"/>
      <c r="AK505" s="78"/>
    </row>
    <row r="506" spans="29:37" x14ac:dyDescent="0.45">
      <c r="AE506" s="78"/>
      <c r="AF506" s="78"/>
      <c r="AG506" s="78"/>
      <c r="AH506" s="78"/>
      <c r="AI506" s="78"/>
      <c r="AJ506" s="78"/>
      <c r="AK506" s="78"/>
    </row>
    <row r="507" spans="29:37" x14ac:dyDescent="0.45">
      <c r="AE507" s="78"/>
      <c r="AF507" s="78"/>
      <c r="AG507" s="78"/>
      <c r="AH507" s="78"/>
      <c r="AI507" s="78"/>
      <c r="AJ507" s="78"/>
      <c r="AK507" s="78"/>
    </row>
    <row r="508" spans="29:37" x14ac:dyDescent="0.45">
      <c r="AE508" s="78"/>
      <c r="AF508" s="78"/>
      <c r="AG508" s="78"/>
      <c r="AH508" s="78"/>
      <c r="AI508" s="78"/>
      <c r="AJ508" s="78"/>
      <c r="AK508" s="78"/>
    </row>
    <row r="509" spans="29:37" x14ac:dyDescent="0.45">
      <c r="AE509" s="78"/>
      <c r="AF509" s="78"/>
      <c r="AG509" s="78"/>
      <c r="AH509" s="78"/>
      <c r="AI509" s="78"/>
      <c r="AJ509" s="78"/>
      <c r="AK509" s="78"/>
    </row>
    <row r="510" spans="29:37" x14ac:dyDescent="0.45">
      <c r="AE510" s="78"/>
      <c r="AF510" s="78"/>
      <c r="AG510" s="78"/>
      <c r="AH510" s="78"/>
      <c r="AI510" s="78"/>
      <c r="AJ510" s="78"/>
      <c r="AK510" s="78"/>
    </row>
    <row r="511" spans="29:37" x14ac:dyDescent="0.45">
      <c r="AE511" s="78"/>
      <c r="AF511" s="78"/>
      <c r="AG511" s="78"/>
      <c r="AH511" s="78"/>
      <c r="AI511" s="78"/>
      <c r="AJ511" s="78"/>
      <c r="AK511" s="78"/>
    </row>
    <row r="512" spans="29:37" x14ac:dyDescent="0.45">
      <c r="AE512" s="78"/>
      <c r="AF512" s="78"/>
      <c r="AG512" s="78"/>
      <c r="AH512" s="78"/>
      <c r="AI512" s="78"/>
      <c r="AJ512" s="78"/>
      <c r="AK512" s="78"/>
    </row>
    <row r="513" spans="29:37" x14ac:dyDescent="0.45">
      <c r="AE513" s="78"/>
      <c r="AF513" s="78"/>
      <c r="AG513" s="78"/>
      <c r="AH513" s="78"/>
      <c r="AI513" s="78"/>
      <c r="AJ513" s="78"/>
      <c r="AK513" s="78"/>
    </row>
    <row r="514" spans="29:37" x14ac:dyDescent="0.45">
      <c r="AE514" s="78"/>
      <c r="AF514" s="78"/>
      <c r="AG514" s="78"/>
      <c r="AH514" s="78"/>
      <c r="AI514" s="78"/>
      <c r="AJ514" s="78"/>
      <c r="AK514" s="78"/>
    </row>
    <row r="515" spans="29:37" x14ac:dyDescent="0.45">
      <c r="AE515" s="78"/>
      <c r="AF515" s="78"/>
      <c r="AG515" s="78"/>
      <c r="AH515" s="78"/>
      <c r="AI515" s="78"/>
      <c r="AJ515" s="78"/>
      <c r="AK515" s="78"/>
    </row>
    <row r="516" spans="29:37" x14ac:dyDescent="0.45">
      <c r="AE516" s="78"/>
      <c r="AF516" s="78"/>
      <c r="AG516" s="78"/>
      <c r="AH516" s="78"/>
      <c r="AI516" s="78"/>
      <c r="AJ516" s="78"/>
      <c r="AK516" s="78"/>
    </row>
    <row r="517" spans="29:37" x14ac:dyDescent="0.45">
      <c r="AE517" s="78"/>
      <c r="AF517" s="78"/>
      <c r="AG517" s="78"/>
      <c r="AH517" s="78"/>
      <c r="AI517" s="78"/>
      <c r="AJ517" s="78"/>
      <c r="AK517" s="78"/>
    </row>
    <row r="518" spans="29:37" x14ac:dyDescent="0.45">
      <c r="AE518" s="78"/>
      <c r="AF518" s="78"/>
      <c r="AG518" s="78"/>
      <c r="AH518" s="78"/>
      <c r="AI518" s="78"/>
      <c r="AJ518" s="78"/>
      <c r="AK518" s="78"/>
    </row>
    <row r="519" spans="29:37" x14ac:dyDescent="0.45">
      <c r="AE519" s="78"/>
      <c r="AF519" s="78"/>
      <c r="AG519" s="78"/>
      <c r="AH519" s="78"/>
      <c r="AI519" s="78"/>
      <c r="AJ519" s="78"/>
      <c r="AK519" s="78"/>
    </row>
    <row r="520" spans="29:37" x14ac:dyDescent="0.45">
      <c r="AE520" s="78"/>
      <c r="AF520" s="78"/>
      <c r="AG520" s="78"/>
      <c r="AH520" s="78"/>
      <c r="AI520" s="78"/>
      <c r="AJ520" s="78"/>
      <c r="AK520" s="78"/>
    </row>
    <row r="521" spans="29:37" x14ac:dyDescent="0.45">
      <c r="AE521" s="78"/>
      <c r="AF521" s="78"/>
      <c r="AG521" s="78"/>
      <c r="AH521" s="78"/>
      <c r="AI521" s="78"/>
      <c r="AJ521" s="78"/>
      <c r="AK521" s="78"/>
    </row>
    <row r="523" spans="29:37" x14ac:dyDescent="0.45">
      <c r="AC523" s="43"/>
    </row>
    <row r="524" spans="29:37" x14ac:dyDescent="0.45">
      <c r="AC524" s="41"/>
      <c r="AD524" s="62"/>
      <c r="AE524" s="75"/>
      <c r="AF524" s="75"/>
      <c r="AG524" s="75"/>
      <c r="AH524" s="75"/>
      <c r="AI524" s="75"/>
      <c r="AJ524" s="75"/>
      <c r="AK524" s="75"/>
    </row>
    <row r="525" spans="29:37" x14ac:dyDescent="0.45">
      <c r="AC525" s="41"/>
      <c r="AD525" s="62"/>
      <c r="AE525" s="75"/>
      <c r="AF525" s="75"/>
      <c r="AG525" s="75"/>
      <c r="AH525" s="75"/>
      <c r="AI525" s="75"/>
      <c r="AJ525" s="75"/>
      <c r="AK525" s="75"/>
    </row>
    <row r="526" spans="29:37" x14ac:dyDescent="0.45">
      <c r="AC526" s="41"/>
      <c r="AD526" s="62"/>
      <c r="AE526" s="75"/>
      <c r="AF526" s="75"/>
      <c r="AG526" s="75"/>
      <c r="AH526" s="75"/>
      <c r="AI526" s="75"/>
      <c r="AJ526" s="75"/>
      <c r="AK526" s="75"/>
    </row>
    <row r="527" spans="29:37" x14ac:dyDescent="0.45">
      <c r="AE527" s="78"/>
      <c r="AF527" s="78"/>
      <c r="AG527" s="78"/>
      <c r="AH527" s="78"/>
      <c r="AI527" s="78"/>
      <c r="AJ527" s="78"/>
      <c r="AK527" s="78"/>
    </row>
    <row r="528" spans="29:37" x14ac:dyDescent="0.45">
      <c r="AE528" s="78"/>
      <c r="AF528" s="78"/>
      <c r="AG528" s="78"/>
      <c r="AH528" s="78"/>
      <c r="AI528" s="78"/>
      <c r="AJ528" s="78"/>
      <c r="AK528" s="78"/>
    </row>
    <row r="529" spans="29:38" x14ac:dyDescent="0.45">
      <c r="AE529" s="78"/>
      <c r="AF529" s="78"/>
      <c r="AG529" s="78"/>
      <c r="AH529" s="78"/>
      <c r="AI529" s="78"/>
      <c r="AJ529" s="78"/>
      <c r="AK529" s="78"/>
    </row>
    <row r="530" spans="29:38" x14ac:dyDescent="0.45">
      <c r="AE530" s="78"/>
      <c r="AF530" s="78"/>
      <c r="AG530" s="78"/>
      <c r="AH530" s="78"/>
      <c r="AI530" s="78"/>
      <c r="AJ530" s="78"/>
      <c r="AK530" s="78"/>
    </row>
    <row r="531" spans="29:38" x14ac:dyDescent="0.45">
      <c r="AE531" s="78"/>
      <c r="AF531" s="78"/>
      <c r="AG531" s="78"/>
      <c r="AH531" s="78"/>
      <c r="AI531" s="78"/>
      <c r="AJ531" s="78"/>
      <c r="AK531" s="78"/>
    </row>
    <row r="532" spans="29:38" x14ac:dyDescent="0.45">
      <c r="AE532" s="78"/>
      <c r="AF532" s="78"/>
      <c r="AG532" s="78"/>
      <c r="AH532" s="78"/>
      <c r="AI532" s="78"/>
      <c r="AJ532" s="78"/>
      <c r="AK532" s="78"/>
    </row>
    <row r="533" spans="29:38" x14ac:dyDescent="0.45">
      <c r="AE533" s="78"/>
      <c r="AF533" s="78"/>
      <c r="AG533" s="78"/>
      <c r="AH533" s="78"/>
      <c r="AI533" s="78"/>
      <c r="AJ533" s="78"/>
      <c r="AK533" s="78"/>
    </row>
    <row r="534" spans="29:38" x14ac:dyDescent="0.45">
      <c r="AE534" s="78"/>
      <c r="AF534" s="78"/>
      <c r="AG534" s="78"/>
      <c r="AH534" s="78"/>
      <c r="AI534" s="78"/>
      <c r="AJ534" s="78"/>
      <c r="AK534" s="78"/>
    </row>
    <row r="535" spans="29:38" x14ac:dyDescent="0.45">
      <c r="AE535" s="78"/>
      <c r="AF535" s="78"/>
      <c r="AG535" s="78"/>
      <c r="AH535" s="78"/>
      <c r="AI535" s="78"/>
      <c r="AJ535" s="78"/>
      <c r="AK535" s="78"/>
    </row>
    <row r="543" spans="29:38" x14ac:dyDescent="0.45">
      <c r="AC543" s="43"/>
    </row>
    <row r="544" spans="29:38" x14ac:dyDescent="0.45">
      <c r="AE544" s="78"/>
      <c r="AF544" s="78"/>
      <c r="AG544" s="78"/>
      <c r="AH544" s="78"/>
      <c r="AI544" s="78"/>
      <c r="AJ544" s="78"/>
      <c r="AK544" s="78"/>
      <c r="AL544" s="39"/>
    </row>
    <row r="545" spans="29:37" x14ac:dyDescent="0.45">
      <c r="AE545" s="78"/>
      <c r="AF545" s="78"/>
      <c r="AG545" s="78"/>
      <c r="AH545" s="78"/>
      <c r="AI545" s="78"/>
      <c r="AJ545" s="78"/>
      <c r="AK545" s="78"/>
    </row>
    <row r="546" spans="29:37" x14ac:dyDescent="0.45">
      <c r="AE546" s="78"/>
      <c r="AF546" s="78"/>
      <c r="AG546" s="78"/>
      <c r="AH546" s="78"/>
      <c r="AI546" s="78"/>
      <c r="AJ546" s="78"/>
      <c r="AK546" s="78"/>
    </row>
    <row r="547" spans="29:37" x14ac:dyDescent="0.45">
      <c r="AE547" s="78"/>
      <c r="AF547" s="78"/>
      <c r="AG547" s="78"/>
      <c r="AH547" s="78"/>
      <c r="AI547" s="78"/>
      <c r="AJ547" s="78"/>
      <c r="AK547" s="78"/>
    </row>
    <row r="548" spans="29:37" x14ac:dyDescent="0.45">
      <c r="AE548" s="78"/>
      <c r="AF548" s="78"/>
      <c r="AG548" s="78"/>
      <c r="AH548" s="78"/>
      <c r="AI548" s="78"/>
      <c r="AJ548" s="78"/>
      <c r="AK548" s="78"/>
    </row>
    <row r="549" spans="29:37" x14ac:dyDescent="0.45">
      <c r="AE549" s="78"/>
      <c r="AF549" s="78"/>
      <c r="AG549" s="78"/>
      <c r="AH549" s="78"/>
      <c r="AI549" s="78"/>
      <c r="AJ549" s="78"/>
      <c r="AK549" s="78"/>
    </row>
    <row r="550" spans="29:37" x14ac:dyDescent="0.45">
      <c r="AE550" s="78"/>
      <c r="AF550" s="78"/>
      <c r="AG550" s="78"/>
      <c r="AH550" s="78"/>
      <c r="AI550" s="78"/>
      <c r="AJ550" s="78"/>
      <c r="AK550" s="78"/>
    </row>
    <row r="551" spans="29:37" x14ac:dyDescent="0.45">
      <c r="AE551" s="78"/>
      <c r="AF551" s="78"/>
      <c r="AG551" s="78"/>
      <c r="AH551" s="78"/>
      <c r="AI551" s="78"/>
      <c r="AJ551" s="78"/>
      <c r="AK551" s="78"/>
    </row>
    <row r="552" spans="29:37" x14ac:dyDescent="0.45">
      <c r="AE552" s="78"/>
      <c r="AF552" s="78"/>
      <c r="AG552" s="78"/>
      <c r="AH552" s="78"/>
      <c r="AI552" s="78"/>
      <c r="AJ552" s="78"/>
      <c r="AK552" s="78"/>
    </row>
    <row r="553" spans="29:37" x14ac:dyDescent="0.45">
      <c r="AE553" s="78"/>
      <c r="AF553" s="78"/>
      <c r="AG553" s="78"/>
      <c r="AH553" s="78"/>
      <c r="AI553" s="78"/>
      <c r="AJ553" s="78"/>
      <c r="AK553" s="78"/>
    </row>
    <row r="555" spans="29:37" x14ac:dyDescent="0.45">
      <c r="AC555" s="43"/>
    </row>
    <row r="556" spans="29:37" x14ac:dyDescent="0.45">
      <c r="AE556" s="78"/>
      <c r="AF556" s="78"/>
      <c r="AG556" s="78"/>
      <c r="AH556" s="78"/>
      <c r="AI556" s="78"/>
      <c r="AJ556" s="78"/>
      <c r="AK556" s="78"/>
    </row>
    <row r="557" spans="29:37" x14ac:dyDescent="0.45">
      <c r="AE557" s="78"/>
      <c r="AF557" s="78"/>
      <c r="AG557" s="78"/>
      <c r="AH557" s="78"/>
      <c r="AI557" s="78"/>
      <c r="AJ557" s="78"/>
      <c r="AK557" s="78"/>
    </row>
    <row r="558" spans="29:37" x14ac:dyDescent="0.45">
      <c r="AE558" s="78"/>
      <c r="AF558" s="78"/>
      <c r="AG558" s="78"/>
      <c r="AH558" s="78"/>
      <c r="AI558" s="78"/>
      <c r="AJ558" s="78"/>
      <c r="AK558" s="78"/>
    </row>
    <row r="559" spans="29:37" x14ac:dyDescent="0.45">
      <c r="AE559" s="78"/>
      <c r="AF559" s="78"/>
      <c r="AG559" s="78"/>
      <c r="AH559" s="78"/>
      <c r="AI559" s="78"/>
      <c r="AJ559" s="78"/>
      <c r="AK559" s="78"/>
    </row>
    <row r="560" spans="29:37" x14ac:dyDescent="0.45">
      <c r="AE560" s="78"/>
      <c r="AF560" s="78"/>
      <c r="AG560" s="78"/>
      <c r="AH560" s="78"/>
      <c r="AI560" s="78"/>
      <c r="AJ560" s="78"/>
      <c r="AK560" s="78"/>
    </row>
    <row r="561" spans="29:37" x14ac:dyDescent="0.45">
      <c r="AE561" s="78"/>
      <c r="AF561" s="78"/>
      <c r="AG561" s="78"/>
      <c r="AH561" s="78"/>
      <c r="AI561" s="78"/>
      <c r="AJ561" s="78"/>
      <c r="AK561" s="78"/>
    </row>
    <row r="562" spans="29:37" x14ac:dyDescent="0.45">
      <c r="AE562" s="78"/>
      <c r="AF562" s="78"/>
      <c r="AG562" s="78"/>
      <c r="AH562" s="78"/>
      <c r="AI562" s="78"/>
      <c r="AJ562" s="78"/>
      <c r="AK562" s="78"/>
    </row>
    <row r="563" spans="29:37" x14ac:dyDescent="0.45">
      <c r="AE563" s="78"/>
      <c r="AF563" s="78"/>
      <c r="AG563" s="78"/>
      <c r="AH563" s="78"/>
      <c r="AI563" s="78"/>
      <c r="AJ563" s="78"/>
      <c r="AK563" s="78"/>
    </row>
    <row r="564" spans="29:37" x14ac:dyDescent="0.45">
      <c r="AE564" s="78"/>
      <c r="AF564" s="78"/>
      <c r="AG564" s="78"/>
      <c r="AH564" s="78"/>
      <c r="AI564" s="78"/>
      <c r="AJ564" s="78"/>
      <c r="AK564" s="78"/>
    </row>
    <row r="565" spans="29:37" x14ac:dyDescent="0.45">
      <c r="AE565" s="78"/>
      <c r="AF565" s="78"/>
      <c r="AG565" s="78"/>
      <c r="AH565" s="78"/>
      <c r="AI565" s="78"/>
      <c r="AJ565" s="78"/>
      <c r="AK565" s="78"/>
    </row>
    <row r="567" spans="29:37" x14ac:dyDescent="0.45">
      <c r="AC567" s="43"/>
    </row>
    <row r="568" spans="29:37" x14ac:dyDescent="0.45">
      <c r="AE568" s="78"/>
      <c r="AF568" s="78"/>
      <c r="AG568" s="78"/>
      <c r="AH568" s="78"/>
      <c r="AI568" s="78"/>
      <c r="AJ568" s="78"/>
      <c r="AK568" s="78"/>
    </row>
    <row r="569" spans="29:37" x14ac:dyDescent="0.45">
      <c r="AE569" s="78"/>
      <c r="AF569" s="78"/>
      <c r="AG569" s="78"/>
      <c r="AH569" s="78"/>
      <c r="AI569" s="78"/>
      <c r="AJ569" s="78"/>
      <c r="AK569" s="78"/>
    </row>
    <row r="570" spans="29:37" x14ac:dyDescent="0.45">
      <c r="AE570" s="78"/>
      <c r="AF570" s="78"/>
      <c r="AG570" s="78"/>
      <c r="AH570" s="78"/>
      <c r="AI570" s="78"/>
      <c r="AJ570" s="78"/>
      <c r="AK570" s="78"/>
    </row>
    <row r="571" spans="29:37" x14ac:dyDescent="0.45">
      <c r="AE571" s="78"/>
      <c r="AF571" s="78"/>
      <c r="AG571" s="78"/>
      <c r="AH571" s="78"/>
      <c r="AI571" s="78"/>
      <c r="AJ571" s="78"/>
      <c r="AK571" s="78"/>
    </row>
    <row r="572" spans="29:37" x14ac:dyDescent="0.45">
      <c r="AE572" s="78"/>
      <c r="AF572" s="78"/>
      <c r="AG572" s="78"/>
      <c r="AH572" s="78"/>
      <c r="AI572" s="78"/>
      <c r="AJ572" s="78"/>
      <c r="AK572" s="78"/>
    </row>
    <row r="573" spans="29:37" x14ac:dyDescent="0.45">
      <c r="AE573" s="78"/>
      <c r="AF573" s="78"/>
      <c r="AG573" s="78"/>
      <c r="AH573" s="78"/>
      <c r="AI573" s="78"/>
      <c r="AJ573" s="78"/>
      <c r="AK573" s="78"/>
    </row>
    <row r="574" spans="29:37" x14ac:dyDescent="0.45">
      <c r="AE574" s="78"/>
      <c r="AF574" s="78"/>
      <c r="AG574" s="78"/>
      <c r="AH574" s="78"/>
      <c r="AI574" s="78"/>
      <c r="AJ574" s="78"/>
      <c r="AK574" s="78"/>
    </row>
    <row r="575" spans="29:37" x14ac:dyDescent="0.45">
      <c r="AE575" s="78"/>
      <c r="AF575" s="78"/>
      <c r="AG575" s="78"/>
      <c r="AH575" s="78"/>
      <c r="AI575" s="78"/>
      <c r="AJ575" s="78"/>
      <c r="AK575" s="78"/>
    </row>
    <row r="576" spans="29:37" x14ac:dyDescent="0.45">
      <c r="AE576" s="78"/>
      <c r="AF576" s="78"/>
      <c r="AG576" s="78"/>
      <c r="AH576" s="78"/>
      <c r="AI576" s="78"/>
      <c r="AJ576" s="78"/>
      <c r="AK576" s="78"/>
    </row>
    <row r="606" spans="29:29" x14ac:dyDescent="0.45">
      <c r="AC606" s="43"/>
    </row>
    <row r="608" spans="29:29" x14ac:dyDescent="0.45">
      <c r="AC608" s="43"/>
    </row>
    <row r="609" spans="29:37" x14ac:dyDescent="0.45">
      <c r="AC609" s="41"/>
      <c r="AD609" s="41"/>
      <c r="AE609" s="41"/>
      <c r="AF609" s="41"/>
      <c r="AG609" s="41"/>
      <c r="AH609" s="41"/>
      <c r="AI609" s="41"/>
      <c r="AJ609" s="41"/>
      <c r="AK609" s="41"/>
    </row>
    <row r="610" spans="29:37" x14ac:dyDescent="0.45">
      <c r="AC610" s="41"/>
      <c r="AD610" s="41"/>
      <c r="AE610" s="41"/>
      <c r="AF610" s="41"/>
      <c r="AG610" s="41"/>
      <c r="AH610" s="41"/>
      <c r="AI610" s="41"/>
      <c r="AJ610" s="41"/>
      <c r="AK610" s="41"/>
    </row>
    <row r="611" spans="29:37" x14ac:dyDescent="0.45">
      <c r="AC611" s="41"/>
      <c r="AD611" s="41"/>
      <c r="AE611" s="41"/>
      <c r="AF611" s="41"/>
      <c r="AG611" s="41"/>
      <c r="AH611" s="41"/>
      <c r="AI611" s="41"/>
      <c r="AJ611" s="41"/>
      <c r="AK611" s="41"/>
    </row>
    <row r="612" spans="29:37" x14ac:dyDescent="0.45">
      <c r="AC612" s="41"/>
      <c r="AD612" s="41"/>
      <c r="AE612" s="41"/>
      <c r="AF612" s="41"/>
      <c r="AG612" s="41"/>
      <c r="AH612" s="41"/>
      <c r="AI612" s="41"/>
      <c r="AJ612" s="41"/>
      <c r="AK612" s="41"/>
    </row>
    <row r="613" spans="29:37" x14ac:dyDescent="0.45">
      <c r="AC613" s="41"/>
      <c r="AD613" s="41"/>
      <c r="AE613" s="41"/>
      <c r="AF613" s="41"/>
      <c r="AG613" s="41"/>
      <c r="AH613" s="41"/>
      <c r="AI613" s="41"/>
      <c r="AJ613" s="41"/>
      <c r="AK613" s="41"/>
    </row>
    <row r="614" spans="29:37" x14ac:dyDescent="0.45">
      <c r="AC614" s="41"/>
      <c r="AD614" s="41"/>
      <c r="AE614" s="41"/>
      <c r="AF614" s="41"/>
      <c r="AG614" s="41"/>
      <c r="AH614" s="41"/>
      <c r="AI614" s="41"/>
      <c r="AJ614" s="41"/>
      <c r="AK614" s="41"/>
    </row>
    <row r="615" spans="29:37" x14ac:dyDescent="0.45">
      <c r="AE615" s="78"/>
      <c r="AF615" s="78"/>
      <c r="AG615" s="78"/>
      <c r="AH615" s="78"/>
      <c r="AI615" s="78"/>
      <c r="AJ615" s="78"/>
      <c r="AK615" s="78"/>
    </row>
    <row r="616" spans="29:37" x14ac:dyDescent="0.45">
      <c r="AE616" s="78"/>
      <c r="AF616" s="78"/>
      <c r="AG616" s="78"/>
      <c r="AH616" s="78"/>
      <c r="AI616" s="78"/>
      <c r="AJ616" s="78"/>
      <c r="AK616" s="78"/>
    </row>
    <row r="617" spans="29:37" x14ac:dyDescent="0.45">
      <c r="AE617" s="78"/>
      <c r="AF617" s="78"/>
      <c r="AG617" s="78"/>
      <c r="AH617" s="78"/>
      <c r="AI617" s="78"/>
      <c r="AJ617" s="78"/>
      <c r="AK617" s="78"/>
    </row>
    <row r="618" spans="29:37" x14ac:dyDescent="0.45">
      <c r="AE618" s="78"/>
      <c r="AF618" s="78"/>
      <c r="AG618" s="78"/>
      <c r="AH618" s="78"/>
      <c r="AI618" s="78"/>
      <c r="AJ618" s="78"/>
      <c r="AK618" s="78"/>
    </row>
    <row r="619" spans="29:37" x14ac:dyDescent="0.45">
      <c r="AE619" s="78"/>
      <c r="AF619" s="78"/>
      <c r="AG619" s="78"/>
      <c r="AH619" s="78"/>
      <c r="AI619" s="78"/>
      <c r="AJ619" s="78"/>
      <c r="AK619" s="78"/>
    </row>
    <row r="620" spans="29:37" x14ac:dyDescent="0.45">
      <c r="AE620" s="78"/>
      <c r="AF620" s="78"/>
      <c r="AG620" s="78"/>
      <c r="AH620" s="78"/>
      <c r="AI620" s="78"/>
      <c r="AJ620" s="78"/>
      <c r="AK620" s="78"/>
    </row>
    <row r="621" spans="29:37" x14ac:dyDescent="0.45">
      <c r="AE621" s="78"/>
      <c r="AF621" s="78"/>
      <c r="AG621" s="78"/>
      <c r="AH621" s="78"/>
      <c r="AI621" s="78"/>
      <c r="AJ621" s="78"/>
      <c r="AK621" s="78"/>
    </row>
    <row r="622" spans="29:37" x14ac:dyDescent="0.45">
      <c r="AE622" s="78"/>
      <c r="AF622" s="78"/>
      <c r="AG622" s="78"/>
      <c r="AH622" s="78"/>
      <c r="AI622" s="78"/>
      <c r="AJ622" s="78"/>
      <c r="AK622" s="78"/>
    </row>
    <row r="623" spans="29:37" x14ac:dyDescent="0.45">
      <c r="AE623" s="78"/>
      <c r="AF623" s="78"/>
      <c r="AG623" s="78"/>
      <c r="AH623" s="78"/>
      <c r="AI623" s="78"/>
      <c r="AJ623" s="78"/>
      <c r="AK623" s="78"/>
    </row>
    <row r="624" spans="29:37" x14ac:dyDescent="0.45">
      <c r="AE624" s="78"/>
      <c r="AF624" s="78"/>
      <c r="AG624" s="78"/>
      <c r="AH624" s="78"/>
      <c r="AI624" s="78"/>
      <c r="AJ624" s="78"/>
      <c r="AK624" s="78"/>
    </row>
    <row r="625" spans="29:37" x14ac:dyDescent="0.45">
      <c r="AD625" s="39"/>
      <c r="AE625" s="39"/>
      <c r="AF625" s="39"/>
      <c r="AG625" s="39"/>
      <c r="AH625" s="39"/>
      <c r="AI625" s="39"/>
      <c r="AJ625" s="39"/>
      <c r="AK625" s="39"/>
    </row>
    <row r="626" spans="29:37" x14ac:dyDescent="0.45">
      <c r="AD626" s="39"/>
      <c r="AE626" s="39"/>
      <c r="AF626" s="39"/>
      <c r="AG626" s="39"/>
      <c r="AH626" s="39"/>
      <c r="AI626" s="39"/>
      <c r="AJ626" s="39"/>
      <c r="AK626" s="39"/>
    </row>
    <row r="627" spans="29:37" x14ac:dyDescent="0.45">
      <c r="AD627" s="39"/>
      <c r="AE627" s="39"/>
      <c r="AF627" s="39"/>
      <c r="AG627" s="39"/>
      <c r="AH627" s="39"/>
      <c r="AI627" s="39"/>
      <c r="AJ627" s="39"/>
      <c r="AK627" s="39"/>
    </row>
    <row r="628" spans="29:37" x14ac:dyDescent="0.45">
      <c r="AD628" s="39"/>
      <c r="AE628" s="39"/>
      <c r="AF628" s="39"/>
      <c r="AG628" s="39"/>
      <c r="AH628" s="39"/>
      <c r="AI628" s="39"/>
      <c r="AJ628" s="39"/>
      <c r="AK628" s="39"/>
    </row>
    <row r="629" spans="29:37" x14ac:dyDescent="0.45">
      <c r="AD629" s="39"/>
      <c r="AE629" s="39"/>
      <c r="AF629" s="39"/>
      <c r="AG629" s="39"/>
      <c r="AH629" s="39"/>
      <c r="AI629" s="39"/>
      <c r="AJ629" s="39"/>
      <c r="AK629" s="39"/>
    </row>
    <row r="630" spans="29:37" x14ac:dyDescent="0.45">
      <c r="AE630" s="78"/>
      <c r="AF630" s="78"/>
      <c r="AG630" s="78"/>
      <c r="AH630" s="78"/>
      <c r="AI630" s="78"/>
      <c r="AJ630" s="78"/>
      <c r="AK630" s="78"/>
    </row>
    <row r="633" spans="29:37" x14ac:dyDescent="0.45">
      <c r="AC633" s="43"/>
    </row>
    <row r="634" spans="29:37" x14ac:dyDescent="0.45">
      <c r="AC634" s="41"/>
      <c r="AD634" s="41"/>
      <c r="AE634" s="41"/>
      <c r="AF634" s="41"/>
      <c r="AG634" s="41"/>
      <c r="AH634" s="41"/>
      <c r="AI634" s="41"/>
      <c r="AJ634" s="41"/>
      <c r="AK634" s="41"/>
    </row>
    <row r="635" spans="29:37" x14ac:dyDescent="0.45">
      <c r="AC635" s="41"/>
      <c r="AD635" s="41"/>
      <c r="AE635" s="41"/>
      <c r="AF635" s="41"/>
      <c r="AG635" s="41"/>
      <c r="AH635" s="41"/>
      <c r="AI635" s="41"/>
      <c r="AJ635" s="41"/>
      <c r="AK635" s="41"/>
    </row>
    <row r="636" spans="29:37" x14ac:dyDescent="0.45">
      <c r="AC636" s="41"/>
      <c r="AD636" s="41"/>
      <c r="AE636" s="41"/>
      <c r="AF636" s="41"/>
      <c r="AG636" s="41"/>
      <c r="AH636" s="41"/>
      <c r="AI636" s="41"/>
      <c r="AJ636" s="41"/>
      <c r="AK636" s="41"/>
    </row>
    <row r="637" spans="29:37" x14ac:dyDescent="0.45">
      <c r="AD637" s="39"/>
      <c r="AE637" s="39"/>
      <c r="AF637" s="39"/>
      <c r="AG637" s="39"/>
      <c r="AH637" s="39"/>
      <c r="AI637" s="39"/>
      <c r="AJ637" s="39"/>
      <c r="AK637" s="39"/>
    </row>
    <row r="638" spans="29:37" x14ac:dyDescent="0.45">
      <c r="AE638" s="78"/>
      <c r="AF638" s="78"/>
      <c r="AG638" s="78"/>
      <c r="AH638" s="78"/>
      <c r="AI638" s="78"/>
      <c r="AJ638" s="78"/>
      <c r="AK638" s="78"/>
    </row>
    <row r="639" spans="29:37" x14ac:dyDescent="0.45">
      <c r="AE639" s="78"/>
      <c r="AF639" s="78"/>
      <c r="AG639" s="78"/>
      <c r="AH639" s="78"/>
      <c r="AI639" s="78"/>
      <c r="AJ639" s="78"/>
      <c r="AK639" s="78"/>
    </row>
    <row r="640" spans="29:37" x14ac:dyDescent="0.45">
      <c r="AE640" s="78"/>
      <c r="AF640" s="78"/>
      <c r="AG640" s="78"/>
      <c r="AH640" s="78"/>
      <c r="AI640" s="78"/>
      <c r="AJ640" s="78"/>
      <c r="AK640" s="78"/>
    </row>
    <row r="641" spans="29:37" x14ac:dyDescent="0.45">
      <c r="AE641" s="78"/>
      <c r="AF641" s="78"/>
      <c r="AG641" s="78"/>
      <c r="AH641" s="78"/>
      <c r="AI641" s="78"/>
      <c r="AJ641" s="78"/>
      <c r="AK641" s="78"/>
    </row>
    <row r="642" spans="29:37" x14ac:dyDescent="0.45">
      <c r="AE642" s="78"/>
      <c r="AF642" s="78"/>
      <c r="AG642" s="78"/>
      <c r="AH642" s="78"/>
      <c r="AI642" s="78"/>
      <c r="AJ642" s="78"/>
      <c r="AK642" s="78"/>
    </row>
    <row r="643" spans="29:37" x14ac:dyDescent="0.45">
      <c r="AE643" s="78"/>
      <c r="AF643" s="78"/>
      <c r="AG643" s="78"/>
      <c r="AH643" s="78"/>
      <c r="AI643" s="78"/>
      <c r="AJ643" s="78"/>
      <c r="AK643" s="78"/>
    </row>
    <row r="644" spans="29:37" x14ac:dyDescent="0.45">
      <c r="AE644" s="78"/>
      <c r="AF644" s="78"/>
      <c r="AG644" s="78"/>
      <c r="AH644" s="78"/>
      <c r="AI644" s="78"/>
      <c r="AJ644" s="78"/>
      <c r="AK644" s="78"/>
    </row>
    <row r="645" spans="29:37" x14ac:dyDescent="0.45">
      <c r="AE645" s="78"/>
      <c r="AF645" s="78"/>
      <c r="AG645" s="78"/>
      <c r="AH645" s="78"/>
      <c r="AI645" s="78"/>
      <c r="AJ645" s="78"/>
      <c r="AK645" s="78"/>
    </row>
    <row r="646" spans="29:37" x14ac:dyDescent="0.45">
      <c r="AE646" s="78"/>
      <c r="AF646" s="78"/>
      <c r="AG646" s="78"/>
      <c r="AH646" s="78"/>
      <c r="AI646" s="78"/>
      <c r="AJ646" s="78"/>
      <c r="AK646" s="78"/>
    </row>
    <row r="647" spans="29:37" x14ac:dyDescent="0.45">
      <c r="AE647" s="78"/>
      <c r="AF647" s="78"/>
      <c r="AG647" s="78"/>
      <c r="AH647" s="78"/>
      <c r="AI647" s="78"/>
      <c r="AJ647" s="78"/>
      <c r="AK647" s="78"/>
    </row>
    <row r="656" spans="29:37" x14ac:dyDescent="0.45">
      <c r="AC656" s="43"/>
    </row>
    <row r="657" spans="29:37" x14ac:dyDescent="0.45">
      <c r="AC657" s="41"/>
      <c r="AD657" s="41"/>
      <c r="AE657" s="41"/>
      <c r="AF657" s="41"/>
      <c r="AG657" s="41"/>
      <c r="AH657" s="41"/>
      <c r="AI657" s="41"/>
      <c r="AJ657" s="41"/>
      <c r="AK657" s="41"/>
    </row>
    <row r="658" spans="29:37" x14ac:dyDescent="0.45">
      <c r="AC658" s="41"/>
      <c r="AD658" s="41"/>
      <c r="AE658" s="41"/>
      <c r="AF658" s="41"/>
      <c r="AG658" s="41"/>
      <c r="AH658" s="41"/>
      <c r="AI658" s="41"/>
      <c r="AJ658" s="41"/>
      <c r="AK658" s="41"/>
    </row>
    <row r="659" spans="29:37" x14ac:dyDescent="0.45">
      <c r="AC659" s="41"/>
      <c r="AD659" s="41"/>
      <c r="AE659" s="41"/>
      <c r="AF659" s="41"/>
      <c r="AG659" s="41"/>
      <c r="AH659" s="41"/>
      <c r="AI659" s="41"/>
      <c r="AJ659" s="41"/>
      <c r="AK659" s="41"/>
    </row>
    <row r="660" spans="29:37" x14ac:dyDescent="0.45">
      <c r="AC660" s="41"/>
      <c r="AD660" s="41"/>
      <c r="AE660" s="41"/>
      <c r="AF660" s="41"/>
      <c r="AG660" s="41"/>
      <c r="AH660" s="41"/>
      <c r="AI660" s="41"/>
      <c r="AJ660" s="41"/>
      <c r="AK660" s="41"/>
    </row>
    <row r="661" spans="29:37" x14ac:dyDescent="0.45">
      <c r="AE661" s="78"/>
      <c r="AF661" s="78"/>
      <c r="AG661" s="78"/>
      <c r="AH661" s="78"/>
      <c r="AI661" s="78"/>
      <c r="AJ661" s="78"/>
      <c r="AK661" s="78"/>
    </row>
    <row r="662" spans="29:37" x14ac:dyDescent="0.45">
      <c r="AE662" s="78"/>
      <c r="AF662" s="78"/>
      <c r="AG662" s="78"/>
      <c r="AH662" s="78"/>
      <c r="AI662" s="78"/>
      <c r="AJ662" s="78"/>
      <c r="AK662" s="78"/>
    </row>
    <row r="663" spans="29:37" x14ac:dyDescent="0.45">
      <c r="AE663" s="78"/>
      <c r="AF663" s="78"/>
      <c r="AG663" s="78"/>
      <c r="AH663" s="78"/>
      <c r="AI663" s="78"/>
      <c r="AJ663" s="78"/>
      <c r="AK663" s="78"/>
    </row>
    <row r="664" spans="29:37" x14ac:dyDescent="0.45">
      <c r="AE664" s="78"/>
      <c r="AF664" s="78"/>
      <c r="AG664" s="78"/>
      <c r="AH664" s="78"/>
      <c r="AI664" s="78"/>
      <c r="AJ664" s="78"/>
      <c r="AK664" s="78"/>
    </row>
    <row r="665" spans="29:37" x14ac:dyDescent="0.45">
      <c r="AE665" s="78"/>
      <c r="AF665" s="78"/>
      <c r="AG665" s="78"/>
      <c r="AH665" s="78"/>
      <c r="AI665" s="78"/>
      <c r="AJ665" s="78"/>
      <c r="AK665" s="78"/>
    </row>
    <row r="666" spans="29:37" x14ac:dyDescent="0.45">
      <c r="AE666" s="78"/>
      <c r="AF666" s="78"/>
      <c r="AG666" s="78"/>
      <c r="AH666" s="78"/>
      <c r="AI666" s="78"/>
      <c r="AJ666" s="78"/>
      <c r="AK666" s="78"/>
    </row>
    <row r="667" spans="29:37" x14ac:dyDescent="0.45">
      <c r="AE667" s="78"/>
      <c r="AF667" s="78"/>
      <c r="AG667" s="78"/>
      <c r="AH667" s="78"/>
      <c r="AI667" s="78"/>
      <c r="AJ667" s="78"/>
      <c r="AK667" s="78"/>
    </row>
    <row r="668" spans="29:37" x14ac:dyDescent="0.45">
      <c r="AE668" s="78"/>
      <c r="AF668" s="78"/>
      <c r="AG668" s="78"/>
      <c r="AH668" s="78"/>
      <c r="AI668" s="78"/>
      <c r="AJ668" s="78"/>
      <c r="AK668" s="78"/>
    </row>
    <row r="669" spans="29:37" x14ac:dyDescent="0.45">
      <c r="AE669" s="78"/>
      <c r="AF669" s="78"/>
      <c r="AG669" s="78"/>
      <c r="AH669" s="78"/>
      <c r="AI669" s="78"/>
      <c r="AJ669" s="78"/>
      <c r="AK669" s="78"/>
    </row>
    <row r="670" spans="29:37" x14ac:dyDescent="0.45">
      <c r="AE670" s="78"/>
      <c r="AF670" s="78"/>
      <c r="AG670" s="78"/>
      <c r="AH670" s="78"/>
      <c r="AI670" s="78"/>
      <c r="AJ670" s="78"/>
      <c r="AK670" s="78"/>
    </row>
    <row r="671" spans="29:37" x14ac:dyDescent="0.45">
      <c r="AD671" s="39"/>
      <c r="AE671" s="39"/>
      <c r="AF671" s="39"/>
      <c r="AG671" s="39"/>
      <c r="AH671" s="39"/>
      <c r="AI671" s="39"/>
      <c r="AJ671" s="39"/>
      <c r="AK671" s="39"/>
    </row>
    <row r="685" spans="29:37" x14ac:dyDescent="0.45">
      <c r="AC685" s="43"/>
    </row>
    <row r="686" spans="29:37" x14ac:dyDescent="0.45">
      <c r="AE686" s="78"/>
      <c r="AF686" s="78"/>
      <c r="AG686" s="78"/>
      <c r="AH686" s="78"/>
      <c r="AI686" s="78"/>
      <c r="AJ686" s="78"/>
      <c r="AK686" s="78"/>
    </row>
    <row r="687" spans="29:37" x14ac:dyDescent="0.45">
      <c r="AE687" s="78"/>
      <c r="AF687" s="78"/>
      <c r="AG687" s="78"/>
      <c r="AH687" s="78"/>
      <c r="AI687" s="78"/>
      <c r="AJ687" s="78"/>
      <c r="AK687" s="78"/>
    </row>
    <row r="688" spans="29:37" x14ac:dyDescent="0.45">
      <c r="AE688" s="78"/>
      <c r="AF688" s="78"/>
      <c r="AG688" s="78"/>
      <c r="AH688" s="78"/>
      <c r="AI688" s="78"/>
      <c r="AJ688" s="78"/>
      <c r="AK688" s="78"/>
    </row>
    <row r="689" spans="29:37" x14ac:dyDescent="0.45">
      <c r="AE689" s="78"/>
      <c r="AF689" s="78"/>
      <c r="AG689" s="78"/>
      <c r="AH689" s="78"/>
      <c r="AI689" s="78"/>
      <c r="AJ689" s="78"/>
      <c r="AK689" s="78"/>
    </row>
    <row r="690" spans="29:37" x14ac:dyDescent="0.45">
      <c r="AE690" s="78"/>
      <c r="AF690" s="78"/>
      <c r="AG690" s="78"/>
      <c r="AH690" s="78"/>
      <c r="AI690" s="78"/>
      <c r="AJ690" s="78"/>
      <c r="AK690" s="78"/>
    </row>
    <row r="691" spans="29:37" x14ac:dyDescent="0.45">
      <c r="AE691" s="78"/>
      <c r="AF691" s="78"/>
      <c r="AG691" s="78"/>
      <c r="AH691" s="78"/>
      <c r="AI691" s="78"/>
      <c r="AJ691" s="78"/>
      <c r="AK691" s="78"/>
    </row>
    <row r="692" spans="29:37" x14ac:dyDescent="0.45">
      <c r="AE692" s="78"/>
      <c r="AF692" s="78"/>
      <c r="AG692" s="78"/>
      <c r="AH692" s="78"/>
      <c r="AI692" s="78"/>
      <c r="AJ692" s="78"/>
      <c r="AK692" s="78"/>
    </row>
    <row r="693" spans="29:37" x14ac:dyDescent="0.45">
      <c r="AE693" s="78"/>
      <c r="AF693" s="78"/>
      <c r="AG693" s="78"/>
      <c r="AH693" s="78"/>
      <c r="AI693" s="78"/>
      <c r="AJ693" s="78"/>
      <c r="AK693" s="78"/>
    </row>
    <row r="701" spans="29:37" x14ac:dyDescent="0.45">
      <c r="AC701" s="43"/>
    </row>
    <row r="702" spans="29:37" x14ac:dyDescent="0.45">
      <c r="AE702" s="78"/>
      <c r="AF702" s="78"/>
      <c r="AG702" s="78"/>
      <c r="AH702" s="78"/>
      <c r="AI702" s="78"/>
      <c r="AJ702" s="78"/>
      <c r="AK702" s="78"/>
    </row>
    <row r="703" spans="29:37" x14ac:dyDescent="0.45">
      <c r="AE703" s="78"/>
      <c r="AF703" s="78"/>
      <c r="AG703" s="78"/>
      <c r="AH703" s="78"/>
      <c r="AI703" s="78"/>
      <c r="AJ703" s="78"/>
      <c r="AK703" s="78"/>
    </row>
    <row r="704" spans="29:37" x14ac:dyDescent="0.45">
      <c r="AE704" s="78"/>
      <c r="AF704" s="78"/>
      <c r="AG704" s="78"/>
      <c r="AH704" s="78"/>
      <c r="AI704" s="78"/>
      <c r="AJ704" s="78"/>
      <c r="AK704" s="78"/>
    </row>
    <row r="705" spans="31:37" x14ac:dyDescent="0.45">
      <c r="AE705" s="78"/>
      <c r="AF705" s="78"/>
      <c r="AG705" s="78"/>
      <c r="AH705" s="78"/>
      <c r="AI705" s="78"/>
      <c r="AJ705" s="78"/>
      <c r="AK705" s="78"/>
    </row>
    <row r="706" spans="31:37" x14ac:dyDescent="0.45">
      <c r="AE706" s="78"/>
      <c r="AF706" s="78"/>
      <c r="AG706" s="78"/>
      <c r="AH706" s="78"/>
      <c r="AI706" s="78"/>
      <c r="AJ706" s="78"/>
      <c r="AK706" s="78"/>
    </row>
    <row r="707" spans="31:37" x14ac:dyDescent="0.45">
      <c r="AE707" s="78"/>
      <c r="AF707" s="78"/>
      <c r="AG707" s="78"/>
      <c r="AH707" s="78"/>
      <c r="AI707" s="78"/>
      <c r="AJ707" s="78"/>
      <c r="AK707" s="78"/>
    </row>
    <row r="708" spans="31:37" x14ac:dyDescent="0.45">
      <c r="AE708" s="78"/>
      <c r="AF708" s="78"/>
      <c r="AG708" s="78"/>
      <c r="AH708" s="78"/>
      <c r="AI708" s="78"/>
      <c r="AJ708" s="78"/>
      <c r="AK708" s="78"/>
    </row>
    <row r="709" spans="31:37" x14ac:dyDescent="0.45">
      <c r="AE709" s="78"/>
      <c r="AF709" s="78"/>
      <c r="AG709" s="78"/>
      <c r="AH709" s="78"/>
      <c r="AI709" s="78"/>
      <c r="AJ709" s="78"/>
      <c r="AK709" s="78"/>
    </row>
    <row r="710" spans="31:37" x14ac:dyDescent="0.45">
      <c r="AE710" s="78"/>
      <c r="AF710" s="78"/>
      <c r="AG710" s="78"/>
      <c r="AH710" s="78"/>
      <c r="AI710" s="78"/>
      <c r="AJ710" s="78"/>
      <c r="AK710" s="78"/>
    </row>
    <row r="711" spans="31:37" x14ac:dyDescent="0.45">
      <c r="AE711" s="78"/>
      <c r="AF711" s="78"/>
      <c r="AG711" s="78"/>
      <c r="AH711" s="78"/>
      <c r="AI711" s="78"/>
      <c r="AJ711" s="78"/>
      <c r="AK711" s="78"/>
    </row>
    <row r="712" spans="31:37" x14ac:dyDescent="0.45">
      <c r="AE712" s="78"/>
      <c r="AF712" s="78"/>
      <c r="AG712" s="78"/>
      <c r="AH712" s="78"/>
      <c r="AI712" s="78"/>
      <c r="AJ712" s="78"/>
      <c r="AK712" s="78"/>
    </row>
    <row r="713" spans="31:37" x14ac:dyDescent="0.45">
      <c r="AE713" s="78"/>
      <c r="AF713" s="78"/>
      <c r="AG713" s="78"/>
      <c r="AH713" s="78"/>
      <c r="AI713" s="78"/>
      <c r="AJ713" s="78"/>
      <c r="AK713" s="78"/>
    </row>
    <row r="714" spans="31:37" x14ac:dyDescent="0.45">
      <c r="AE714" s="78"/>
      <c r="AF714" s="78"/>
      <c r="AG714" s="78"/>
      <c r="AH714" s="78"/>
      <c r="AI714" s="78"/>
      <c r="AJ714" s="78"/>
      <c r="AK714" s="78"/>
    </row>
    <row r="715" spans="31:37" x14ac:dyDescent="0.45">
      <c r="AE715" s="78"/>
      <c r="AF715" s="78"/>
      <c r="AG715" s="78"/>
      <c r="AH715" s="78"/>
      <c r="AI715" s="78"/>
      <c r="AJ715" s="78"/>
      <c r="AK715" s="78"/>
    </row>
    <row r="716" spans="31:37" x14ac:dyDescent="0.45">
      <c r="AE716" s="78"/>
      <c r="AF716" s="78"/>
      <c r="AG716" s="78"/>
      <c r="AH716" s="78"/>
      <c r="AI716" s="78"/>
      <c r="AJ716" s="78"/>
      <c r="AK716" s="78"/>
    </row>
    <row r="717" spans="31:37" x14ac:dyDescent="0.45">
      <c r="AE717" s="78"/>
      <c r="AF717" s="78"/>
      <c r="AG717" s="78"/>
      <c r="AH717" s="78"/>
      <c r="AI717" s="78"/>
      <c r="AJ717" s="78"/>
      <c r="AK717" s="78"/>
    </row>
    <row r="718" spans="31:37" x14ac:dyDescent="0.45">
      <c r="AE718" s="78"/>
      <c r="AF718" s="78"/>
      <c r="AG718" s="78"/>
      <c r="AH718" s="78"/>
      <c r="AI718" s="78"/>
      <c r="AJ718" s="78"/>
      <c r="AK718" s="78"/>
    </row>
    <row r="719" spans="31:37" x14ac:dyDescent="0.45">
      <c r="AE719" s="78"/>
      <c r="AF719" s="78"/>
      <c r="AG719" s="78"/>
      <c r="AH719" s="78"/>
      <c r="AI719" s="78"/>
      <c r="AJ719" s="78"/>
      <c r="AK719" s="78"/>
    </row>
    <row r="720" spans="31:37" x14ac:dyDescent="0.45">
      <c r="AE720" s="78"/>
      <c r="AF720" s="78"/>
      <c r="AG720" s="78"/>
      <c r="AH720" s="78"/>
      <c r="AI720" s="78"/>
      <c r="AJ720" s="78"/>
      <c r="AK720" s="78"/>
    </row>
    <row r="721" spans="31:37" x14ac:dyDescent="0.45">
      <c r="AE721" s="78"/>
      <c r="AF721" s="78"/>
      <c r="AG721" s="78"/>
      <c r="AH721" s="78"/>
      <c r="AI721" s="78"/>
      <c r="AJ721" s="78"/>
      <c r="AK721" s="78"/>
    </row>
    <row r="722" spans="31:37" x14ac:dyDescent="0.45">
      <c r="AE722" s="78"/>
      <c r="AF722" s="78"/>
      <c r="AG722" s="78"/>
      <c r="AH722" s="78"/>
      <c r="AI722" s="78"/>
      <c r="AJ722" s="78"/>
      <c r="AK722" s="78"/>
    </row>
    <row r="723" spans="31:37" x14ac:dyDescent="0.45">
      <c r="AE723" s="78"/>
      <c r="AF723" s="78"/>
      <c r="AG723" s="78"/>
      <c r="AH723" s="78"/>
      <c r="AI723" s="78"/>
      <c r="AJ723" s="78"/>
      <c r="AK723" s="78"/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D5"/>
  <sheetViews>
    <sheetView workbookViewId="0">
      <selection sqref="A1:XFD1048576"/>
    </sheetView>
  </sheetViews>
  <sheetFormatPr defaultRowHeight="17" x14ac:dyDescent="0.45"/>
  <cols>
    <col min="2" max="2" width="13.83203125" style="33" customWidth="1"/>
    <col min="3" max="28" width="8.33203125" style="30" customWidth="1"/>
    <col min="30" max="30" width="16" style="35" customWidth="1"/>
    <col min="31" max="38" width="10.5" customWidth="1"/>
  </cols>
  <sheetData>
    <row r="4" spans="2:30" s="31" customFormat="1" ht="58.5" customHeight="1" x14ac:dyDescent="0.45">
      <c r="B4" s="36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D4" s="37"/>
    </row>
    <row r="5" spans="2:30" s="33" customFormat="1" ht="32.25" customHeight="1" x14ac:dyDescent="0.45"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D5" s="3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5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</vt:i4>
      </vt:variant>
    </vt:vector>
  </HeadingPairs>
  <TitlesOfParts>
    <vt:vector size="7" baseType="lpstr">
      <vt:lpstr>Sheet1</vt:lpstr>
      <vt:lpstr>Sheet6</vt:lpstr>
      <vt:lpstr>Sheet2</vt:lpstr>
      <vt:lpstr>Sheet3</vt:lpstr>
      <vt:lpstr>Sheet4</vt:lpstr>
      <vt:lpstr>Sheet5</vt:lpstr>
      <vt:lpstr>Sheet1!Print_Area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1`-[[=[p87uuuyhhh6y76hh76h76h76h76hy67h76h76767hh67yhh76</dc:title>
  <dc:creator>Registered User</dc:creator>
  <cp:lastModifiedBy>AAA</cp:lastModifiedBy>
  <cp:lastPrinted>2016-11-24T13:19:30Z</cp:lastPrinted>
  <dcterms:created xsi:type="dcterms:W3CDTF">2013-12-03T07:09:02Z</dcterms:created>
  <dcterms:modified xsi:type="dcterms:W3CDTF">2018-01-20T05:43:16Z</dcterms:modified>
</cp:coreProperties>
</file>