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jpeg" ContentType="image/jpeg"/>
  <Default Extension="xml" ContentType="application/xml"/>
  <Override PartName="/xl/workbook.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calcChain.xml" ContentType="application/vnd.openxmlformats-officedocument.spreadsheetml.calcChain+xml"/>
  <Override PartName="/xl/worksheets/sheet2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checkCompatibility="1" autoCompressPictures="0"/>
  <bookViews>
    <workbookView xWindow="1820" yWindow="200" windowWidth="21360" windowHeight="12720" tabRatio="500"/>
  </bookViews>
  <sheets>
    <sheet name="Sheet1" sheetId="1" r:id="rId1"/>
    <sheet name="Sheet2" sheetId="2" r:id="rId2"/>
  </sheets>
  <definedNames>
    <definedName name="_xlnm.Print_Area" localSheetId="0">Sheet1!$A$1:$Q$128</definedName>
  </definedName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I131" i="1"/>
  <c r="L16"/>
  <c r="L17"/>
  <c r="L35"/>
  <c r="L36"/>
  <c r="L37"/>
  <c r="L38"/>
  <c r="L39"/>
  <c r="L60"/>
  <c r="L61"/>
  <c r="L62"/>
  <c r="L79"/>
  <c r="L80"/>
  <c r="L81"/>
  <c r="L111"/>
  <c r="L4"/>
  <c r="L5"/>
  <c r="L6"/>
  <c r="L3"/>
  <c r="N108"/>
  <c r="N111"/>
  <c r="N112"/>
  <c r="N4"/>
  <c r="N5"/>
  <c r="N6"/>
  <c r="N16"/>
  <c r="N17"/>
  <c r="N18"/>
  <c r="N35"/>
  <c r="N36"/>
  <c r="N37"/>
  <c r="N38"/>
  <c r="N39"/>
  <c r="N60"/>
  <c r="N61"/>
  <c r="N62"/>
  <c r="N79"/>
  <c r="N80"/>
  <c r="N81"/>
  <c r="N99"/>
  <c r="N104"/>
  <c r="N106"/>
  <c r="N107"/>
  <c r="N113"/>
  <c r="N114"/>
  <c r="N115"/>
  <c r="N116"/>
  <c r="N117"/>
  <c r="N3"/>
  <c r="O3"/>
  <c r="O4"/>
  <c r="O5"/>
  <c r="O6"/>
  <c r="O16"/>
  <c r="O17"/>
  <c r="O18"/>
  <c r="O35"/>
  <c r="O36"/>
  <c r="O37"/>
  <c r="O38"/>
  <c r="O39"/>
  <c r="O60"/>
  <c r="O61"/>
  <c r="O62"/>
  <c r="O79"/>
  <c r="O80"/>
  <c r="O81"/>
  <c r="O104"/>
</calcChain>
</file>

<file path=xl/sharedStrings.xml><?xml version="1.0" encoding="utf-8"?>
<sst xmlns="http://schemas.openxmlformats.org/spreadsheetml/2006/main" count="1005" uniqueCount="106">
  <si>
    <t>M</t>
    <phoneticPr fontId="3" type="noConversion"/>
  </si>
  <si>
    <t>*</t>
    <phoneticPr fontId="3" type="noConversion"/>
  </si>
  <si>
    <t>RE 18</t>
    <phoneticPr fontId="3" type="noConversion"/>
  </si>
  <si>
    <t>RE 19</t>
    <phoneticPr fontId="3" type="noConversion"/>
  </si>
  <si>
    <t>RE 20</t>
    <phoneticPr fontId="3" type="noConversion"/>
  </si>
  <si>
    <t>missed target</t>
    <phoneticPr fontId="3" type="noConversion"/>
  </si>
  <si>
    <t>Spear Broke</t>
    <phoneticPr fontId="3" type="noConversion"/>
  </si>
  <si>
    <t>RE 32</t>
    <phoneticPr fontId="3" type="noConversion"/>
  </si>
  <si>
    <t>Recorded Event</t>
    <phoneticPr fontId="3" type="noConversion"/>
  </si>
  <si>
    <t>Participant</t>
    <phoneticPr fontId="3" type="noConversion"/>
  </si>
  <si>
    <t>Distance</t>
    <phoneticPr fontId="3" type="noConversion"/>
  </si>
  <si>
    <t>Hit or Miss</t>
    <phoneticPr fontId="3" type="noConversion"/>
  </si>
  <si>
    <t>Release velocity</t>
    <phoneticPr fontId="3" type="noConversion"/>
  </si>
  <si>
    <t>Impact velocity</t>
    <phoneticPr fontId="3" type="noConversion"/>
  </si>
  <si>
    <t>Spear Mass (kg)</t>
    <phoneticPr fontId="3" type="noConversion"/>
  </si>
  <si>
    <t>Spear Replica</t>
    <phoneticPr fontId="3" type="noConversion"/>
  </si>
  <si>
    <t>Other observations</t>
    <phoneticPr fontId="3" type="noConversion"/>
  </si>
  <si>
    <t>H</t>
    <phoneticPr fontId="3" type="noConversion"/>
  </si>
  <si>
    <t>1B</t>
    <phoneticPr fontId="3" type="noConversion"/>
  </si>
  <si>
    <t>RE 4</t>
    <phoneticPr fontId="3" type="noConversion"/>
  </si>
  <si>
    <t>1B</t>
    <phoneticPr fontId="3" type="noConversion"/>
  </si>
  <si>
    <t>H</t>
    <phoneticPr fontId="3" type="noConversion"/>
  </si>
  <si>
    <t>*</t>
    <phoneticPr fontId="3" type="noConversion"/>
  </si>
  <si>
    <t>*</t>
  </si>
  <si>
    <t>*</t>
    <phoneticPr fontId="3" type="noConversion"/>
  </si>
  <si>
    <t>*</t>
    <phoneticPr fontId="3" type="noConversion"/>
  </si>
  <si>
    <t>*</t>
    <phoneticPr fontId="3" type="noConversion"/>
  </si>
  <si>
    <t>*</t>
    <phoneticPr fontId="3" type="noConversion"/>
  </si>
  <si>
    <t>No videos but recorded manually as a hit</t>
    <phoneticPr fontId="3" type="noConversion"/>
  </si>
  <si>
    <t>M</t>
    <phoneticPr fontId="3" type="noConversion"/>
  </si>
  <si>
    <t>RE 6</t>
    <phoneticPr fontId="3" type="noConversion"/>
  </si>
  <si>
    <t>RE 7</t>
    <phoneticPr fontId="3" type="noConversion"/>
  </si>
  <si>
    <t>2B</t>
    <phoneticPr fontId="3" type="noConversion"/>
  </si>
  <si>
    <t>RE 29</t>
  </si>
  <si>
    <t>video unsuitable for analysis</t>
  </si>
  <si>
    <t>RE 30</t>
  </si>
  <si>
    <t>RE 31</t>
  </si>
  <si>
    <t>*</t>
    <phoneticPr fontId="3" type="noConversion"/>
  </si>
  <si>
    <t>*</t>
    <phoneticPr fontId="3" type="noConversion"/>
  </si>
  <si>
    <t>*</t>
    <phoneticPr fontId="3" type="noConversion"/>
  </si>
  <si>
    <t>*</t>
    <phoneticPr fontId="3" type="noConversion"/>
  </si>
  <si>
    <t>change in v from release to impact</t>
    <phoneticPr fontId="3" type="noConversion"/>
  </si>
  <si>
    <t>RE 21</t>
    <phoneticPr fontId="3" type="noConversion"/>
  </si>
  <si>
    <t>H</t>
    <phoneticPr fontId="3" type="noConversion"/>
  </si>
  <si>
    <t>2B</t>
    <phoneticPr fontId="3" type="noConversion"/>
  </si>
  <si>
    <t>Hay bale on end</t>
    <phoneticPr fontId="3" type="noConversion"/>
  </si>
  <si>
    <t>RE 22</t>
    <phoneticPr fontId="3" type="noConversion"/>
  </si>
  <si>
    <t>*</t>
    <phoneticPr fontId="3" type="noConversion"/>
  </si>
  <si>
    <t>Momentum (kg*m/s)</t>
    <phoneticPr fontId="3" type="noConversion"/>
  </si>
  <si>
    <t>Kinetic Energy (j)</t>
    <phoneticPr fontId="3" type="noConversion"/>
  </si>
  <si>
    <t>No video</t>
  </si>
  <si>
    <t>RE 33</t>
  </si>
  <si>
    <t>Distance</t>
    <phoneticPr fontId="3" type="noConversion"/>
  </si>
  <si>
    <t>RE 2</t>
    <phoneticPr fontId="3" type="noConversion"/>
  </si>
  <si>
    <t>RE 3</t>
    <phoneticPr fontId="3" type="noConversion"/>
  </si>
  <si>
    <t>RE 1</t>
    <phoneticPr fontId="3" type="noConversion"/>
  </si>
  <si>
    <t>RE 5</t>
    <phoneticPr fontId="3" type="noConversion"/>
  </si>
  <si>
    <t>H</t>
  </si>
  <si>
    <t>2B</t>
  </si>
  <si>
    <t>Hay bale on end</t>
  </si>
  <si>
    <t>RE 23</t>
  </si>
  <si>
    <t>M</t>
  </si>
  <si>
    <t>RE 24</t>
  </si>
  <si>
    <t>RE 25</t>
  </si>
  <si>
    <t>RE 26</t>
  </si>
  <si>
    <t>RE 27</t>
  </si>
  <si>
    <t>RE 35</t>
  </si>
  <si>
    <t>NA</t>
  </si>
  <si>
    <t>RE 28</t>
  </si>
  <si>
    <t>RE 36</t>
  </si>
  <si>
    <t>RE 34</t>
  </si>
  <si>
    <t>5 metre</t>
    <phoneticPr fontId="3" type="noConversion"/>
  </si>
  <si>
    <t>10 metre</t>
    <phoneticPr fontId="3" type="noConversion"/>
  </si>
  <si>
    <t>15 metre</t>
    <phoneticPr fontId="3" type="noConversion"/>
  </si>
  <si>
    <t>20 metre</t>
    <phoneticPr fontId="3" type="noConversion"/>
  </si>
  <si>
    <t>25 metre</t>
    <phoneticPr fontId="3" type="noConversion"/>
  </si>
  <si>
    <t>10 metre haybale set vertically</t>
    <phoneticPr fontId="3" type="noConversion"/>
  </si>
  <si>
    <t>release angle (rad)</t>
    <phoneticPr fontId="3" type="noConversion"/>
  </si>
  <si>
    <t>impact angle (rad)</t>
  </si>
  <si>
    <t>Release Angle (Degrees)</t>
  </si>
  <si>
    <t>Impact Angle (Degrees)</t>
  </si>
  <si>
    <t>Maximum Distance</t>
    <phoneticPr fontId="3" type="noConversion"/>
  </si>
  <si>
    <t>*</t>
    <phoneticPr fontId="3" type="noConversion"/>
  </si>
  <si>
    <t>RE 8</t>
    <phoneticPr fontId="3" type="noConversion"/>
  </si>
  <si>
    <t>M</t>
    <phoneticPr fontId="3" type="noConversion"/>
  </si>
  <si>
    <t>*</t>
    <phoneticPr fontId="3" type="noConversion"/>
  </si>
  <si>
    <t>M</t>
    <phoneticPr fontId="3" type="noConversion"/>
  </si>
  <si>
    <t>RE 9</t>
    <phoneticPr fontId="3" type="noConversion"/>
  </si>
  <si>
    <t>H</t>
    <phoneticPr fontId="3" type="noConversion"/>
  </si>
  <si>
    <t>*</t>
    <phoneticPr fontId="3" type="noConversion"/>
  </si>
  <si>
    <t>Impact video unsuitable for analysis</t>
    <phoneticPr fontId="3" type="noConversion"/>
  </si>
  <si>
    <t>RE 10</t>
    <phoneticPr fontId="3" type="noConversion"/>
  </si>
  <si>
    <t>H</t>
    <phoneticPr fontId="3" type="noConversion"/>
  </si>
  <si>
    <t>RE 11</t>
    <phoneticPr fontId="3" type="noConversion"/>
  </si>
  <si>
    <t>RE 12</t>
    <phoneticPr fontId="3" type="noConversion"/>
  </si>
  <si>
    <t>1B</t>
    <phoneticPr fontId="3" type="noConversion"/>
  </si>
  <si>
    <t>RE 13</t>
    <phoneticPr fontId="3" type="noConversion"/>
  </si>
  <si>
    <t>RE 14</t>
    <phoneticPr fontId="3" type="noConversion"/>
  </si>
  <si>
    <t>NA</t>
    <phoneticPr fontId="3" type="noConversion"/>
  </si>
  <si>
    <t>RE 15</t>
    <phoneticPr fontId="3" type="noConversion"/>
  </si>
  <si>
    <t>RE 16</t>
    <phoneticPr fontId="3" type="noConversion"/>
  </si>
  <si>
    <t>1B</t>
    <phoneticPr fontId="3" type="noConversion"/>
  </si>
  <si>
    <t>landed proximal end first</t>
    <phoneticPr fontId="3" type="noConversion"/>
  </si>
  <si>
    <t>RE 17</t>
    <phoneticPr fontId="3" type="noConversion"/>
  </si>
  <si>
    <t>H</t>
    <phoneticPr fontId="3" type="noConversion"/>
  </si>
  <si>
    <t>grazed target at bottom after falling flat first</t>
    <phoneticPr fontId="3" type="noConversion"/>
  </si>
</sst>
</file>

<file path=xl/styles.xml><?xml version="1.0" encoding="utf-8"?>
<styleSheet xmlns="http://schemas.openxmlformats.org/spreadsheetml/2006/main">
  <numFmts count="2">
    <numFmt numFmtId="6" formatCode="&quot;£&quot;#,##0_);[Red]\(&quot;£&quot;#,##0\)"/>
    <numFmt numFmtId="8" formatCode="&quot;£&quot;#,##0.00_);[Red]\(&quot;£&quot;#,##0.00\)"/>
  </numFmts>
  <fonts count="7">
    <font>
      <sz val="10"/>
      <name val="Verdana"/>
    </font>
    <font>
      <sz val="10"/>
      <name val="Verdana"/>
    </font>
    <font>
      <b/>
      <sz val="10"/>
      <name val="Verdana"/>
    </font>
    <font>
      <sz val="8"/>
      <name val="Verdana"/>
    </font>
    <font>
      <b/>
      <sz val="10"/>
      <color indexed="10"/>
      <name val="Verdana"/>
    </font>
    <font>
      <sz val="10"/>
      <color indexed="63"/>
      <name val="Verdana"/>
    </font>
    <font>
      <b/>
      <sz val="10"/>
      <color indexed="63"/>
      <name val="Verdana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5" fillId="0" borderId="1" xfId="0" applyFont="1" applyFill="1" applyBorder="1"/>
    <xf numFmtId="0" fontId="5" fillId="3" borderId="1" xfId="0" applyFont="1" applyFill="1" applyBorder="1"/>
    <xf numFmtId="0" fontId="5" fillId="2" borderId="1" xfId="0" applyFont="1" applyFill="1" applyBorder="1"/>
    <xf numFmtId="0" fontId="0" fillId="4" borderId="1" xfId="0" applyFill="1" applyBorder="1"/>
    <xf numFmtId="0" fontId="0" fillId="0" borderId="1" xfId="0" applyBorder="1"/>
    <xf numFmtId="0" fontId="0" fillId="5" borderId="1" xfId="0" applyFill="1" applyBorder="1"/>
    <xf numFmtId="0" fontId="0" fillId="2" borderId="1" xfId="0" applyFill="1" applyBorder="1"/>
    <xf numFmtId="0" fontId="0" fillId="0" borderId="1" xfId="0" applyFill="1" applyBorder="1"/>
    <xf numFmtId="0" fontId="4" fillId="0" borderId="1" xfId="0" applyFont="1" applyBorder="1"/>
    <xf numFmtId="0" fontId="6" fillId="0" borderId="1" xfId="0" applyFont="1" applyFill="1" applyBorder="1"/>
    <xf numFmtId="0" fontId="6" fillId="2" borderId="1" xfId="0" applyFont="1" applyFill="1" applyBorder="1"/>
    <xf numFmtId="0" fontId="2" fillId="2" borderId="1" xfId="0" applyFont="1" applyFill="1" applyBorder="1"/>
    <xf numFmtId="0" fontId="2" fillId="0" borderId="1" xfId="0" applyFont="1" applyFill="1" applyBorder="1"/>
    <xf numFmtId="0" fontId="0" fillId="6" borderId="1" xfId="0" applyFill="1" applyBorder="1"/>
    <xf numFmtId="0" fontId="2" fillId="4" borderId="1" xfId="0" applyFont="1" applyFill="1" applyBorder="1"/>
    <xf numFmtId="0" fontId="2" fillId="6" borderId="1" xfId="0" applyFont="1" applyFill="1" applyBorder="1"/>
    <xf numFmtId="0" fontId="5" fillId="0" borderId="1" xfId="0" applyFont="1" applyBorder="1"/>
    <xf numFmtId="0" fontId="4" fillId="0" borderId="1" xfId="0" applyFont="1" applyFill="1" applyBorder="1"/>
    <xf numFmtId="0" fontId="5" fillId="6" borderId="1" xfId="0" applyFont="1" applyFill="1" applyBorder="1"/>
    <xf numFmtId="0" fontId="5" fillId="4" borderId="1" xfId="0" applyFont="1" applyFill="1" applyBorder="1"/>
    <xf numFmtId="0" fontId="0" fillId="4" borderId="0" xfId="0" applyFill="1"/>
    <xf numFmtId="0" fontId="1" fillId="4" borderId="1" xfId="0" applyFont="1" applyFill="1" applyBorder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enableFormatConditionsCalculation="0">
    <pageSetUpPr fitToPage="1"/>
  </sheetPr>
  <dimension ref="A1:AE131"/>
  <sheetViews>
    <sheetView tabSelected="1" workbookViewId="0">
      <pane xSplit="5" ySplit="18" topLeftCell="H116" activePane="bottomRight" state="frozen"/>
      <selection pane="topRight" activeCell="F1" sqref="F1"/>
      <selection pane="bottomLeft" activeCell="A19" sqref="A19"/>
      <selection pane="bottomRight" activeCell="I132" sqref="I132"/>
    </sheetView>
  </sheetViews>
  <sheetFormatPr baseColWidth="10" defaultRowHeight="13"/>
  <cols>
    <col min="1" max="1" width="26.140625" style="5" bestFit="1" customWidth="1"/>
    <col min="2" max="2" width="13.7109375" style="5" customWidth="1"/>
    <col min="3" max="3" width="10" style="5" customWidth="1"/>
    <col min="4" max="4" width="8" style="5" customWidth="1"/>
    <col min="5" max="5" width="9.7109375" style="5" customWidth="1"/>
    <col min="6" max="6" width="14.140625" style="5" customWidth="1"/>
    <col min="7" max="7" width="16.5703125" style="5" bestFit="1" customWidth="1"/>
    <col min="8" max="8" width="21.140625" style="5" bestFit="1" customWidth="1"/>
    <col min="9" max="9" width="13.7109375" style="5" customWidth="1"/>
    <col min="10" max="10" width="16.28515625" style="5" bestFit="1" customWidth="1"/>
    <col min="11" max="11" width="20.7109375" style="5" bestFit="1" customWidth="1"/>
    <col min="12" max="12" width="20.7109375" style="5" customWidth="1"/>
    <col min="13" max="13" width="14.28515625" style="5" bestFit="1" customWidth="1"/>
    <col min="14" max="14" width="14.28515625" style="5" customWidth="1"/>
    <col min="15" max="15" width="12.7109375" style="5" bestFit="1" customWidth="1"/>
    <col min="16" max="16" width="12.140625" style="5" customWidth="1"/>
    <col min="17" max="17" width="33.42578125" style="5" bestFit="1" customWidth="1"/>
    <col min="18" max="18" width="10.7109375" style="8"/>
    <col min="19" max="16384" width="10.7109375" style="5"/>
  </cols>
  <sheetData>
    <row r="1" spans="1:31" s="9" customFormat="1">
      <c r="A1" s="9" t="s">
        <v>52</v>
      </c>
      <c r="B1" s="9" t="s">
        <v>8</v>
      </c>
      <c r="C1" s="9" t="s">
        <v>9</v>
      </c>
      <c r="D1" s="9" t="s">
        <v>10</v>
      </c>
      <c r="E1" s="9" t="s">
        <v>11</v>
      </c>
      <c r="F1" s="9" t="s">
        <v>12</v>
      </c>
      <c r="G1" s="9" t="s">
        <v>77</v>
      </c>
      <c r="H1" s="9" t="s">
        <v>79</v>
      </c>
      <c r="I1" s="9" t="s">
        <v>13</v>
      </c>
      <c r="J1" s="9" t="s">
        <v>78</v>
      </c>
      <c r="K1" s="9" t="s">
        <v>80</v>
      </c>
      <c r="L1" s="9" t="s">
        <v>41</v>
      </c>
      <c r="M1" s="9" t="s">
        <v>14</v>
      </c>
      <c r="N1" s="9" t="s">
        <v>48</v>
      </c>
      <c r="O1" s="9" t="s">
        <v>49</v>
      </c>
      <c r="P1" s="9" t="s">
        <v>15</v>
      </c>
      <c r="Q1" s="9" t="s">
        <v>16</v>
      </c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</row>
    <row r="2" spans="1:31" s="11" customFormat="1">
      <c r="A2" s="11" t="s">
        <v>71</v>
      </c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s="2" customFormat="1">
      <c r="A3" s="3"/>
      <c r="B3" s="3" t="s">
        <v>55</v>
      </c>
      <c r="C3" s="3">
        <v>1</v>
      </c>
      <c r="D3" s="3">
        <v>5</v>
      </c>
      <c r="E3" s="3" t="s">
        <v>17</v>
      </c>
      <c r="F3" s="3">
        <v>13.6723</v>
      </c>
      <c r="G3" s="3">
        <v>-0.2994</v>
      </c>
      <c r="H3" s="3">
        <v>-17.154356386216854</v>
      </c>
      <c r="I3" s="3">
        <v>14.1509</v>
      </c>
      <c r="J3" s="3">
        <v>-0.40410000000000001</v>
      </c>
      <c r="K3" s="3">
        <v>-23.1532245012366</v>
      </c>
      <c r="L3" s="3">
        <f>I3-F3</f>
        <v>0.47860000000000014</v>
      </c>
      <c r="M3" s="3">
        <v>0.76</v>
      </c>
      <c r="N3" s="3">
        <f>M3*I3</f>
        <v>10.754684000000001</v>
      </c>
      <c r="O3" s="3">
        <f>M3*(I3*I3)/2</f>
        <v>76.094228907800002</v>
      </c>
      <c r="P3" s="3" t="s">
        <v>20</v>
      </c>
      <c r="Q3" s="3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s="2" customFormat="1">
      <c r="A4" s="3"/>
      <c r="B4" s="3" t="s">
        <v>53</v>
      </c>
      <c r="C4" s="3">
        <v>2</v>
      </c>
      <c r="D4" s="3">
        <v>5</v>
      </c>
      <c r="E4" s="3" t="s">
        <v>17</v>
      </c>
      <c r="F4" s="3">
        <v>15.758900000000001</v>
      </c>
      <c r="G4" s="3">
        <v>-0.37430000000000002</v>
      </c>
      <c r="H4" s="3">
        <v>-21.445810271746716</v>
      </c>
      <c r="I4" s="3">
        <v>17.440000000000001</v>
      </c>
      <c r="J4" s="3">
        <v>-0.377</v>
      </c>
      <c r="K4" s="3">
        <v>-21.600508876432027</v>
      </c>
      <c r="L4" s="3">
        <f t="shared" ref="L4:L62" si="0">I4-F4</f>
        <v>1.6811000000000007</v>
      </c>
      <c r="M4" s="3">
        <v>0.76</v>
      </c>
      <c r="N4" s="3">
        <f t="shared" ref="N4:N62" si="1">M4*I4</f>
        <v>13.2544</v>
      </c>
      <c r="O4" s="3">
        <f>M4*(I4*I4)/2</f>
        <v>115.57836800000001</v>
      </c>
      <c r="P4" s="3" t="s">
        <v>20</v>
      </c>
      <c r="Q4" s="3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s="2" customFormat="1">
      <c r="A5" s="3"/>
      <c r="B5" s="3" t="s">
        <v>54</v>
      </c>
      <c r="C5" s="3">
        <v>3</v>
      </c>
      <c r="D5" s="3">
        <v>5</v>
      </c>
      <c r="E5" s="3" t="s">
        <v>17</v>
      </c>
      <c r="F5" s="3">
        <v>16.157900000000001</v>
      </c>
      <c r="G5" s="3">
        <v>-0.26200000000000001</v>
      </c>
      <c r="H5" s="3">
        <v>-15.011494232427571</v>
      </c>
      <c r="I5" s="3">
        <v>16.399999999999999</v>
      </c>
      <c r="J5" s="3">
        <v>-0.32369999999999999</v>
      </c>
      <c r="K5" s="3">
        <v>-18.546643828384745</v>
      </c>
      <c r="L5" s="3">
        <f t="shared" si="0"/>
        <v>0.2420999999999971</v>
      </c>
      <c r="M5" s="3">
        <v>0.76</v>
      </c>
      <c r="N5" s="3">
        <f t="shared" si="1"/>
        <v>12.463999999999999</v>
      </c>
      <c r="O5" s="3">
        <f>M5*(I5*I5)/2</f>
        <v>102.20479999999999</v>
      </c>
      <c r="P5" s="3" t="s">
        <v>20</v>
      </c>
      <c r="Q5" s="3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s="2" customFormat="1">
      <c r="A6" s="3"/>
      <c r="B6" s="3" t="s">
        <v>19</v>
      </c>
      <c r="C6" s="3">
        <v>4</v>
      </c>
      <c r="D6" s="3">
        <v>5</v>
      </c>
      <c r="E6" s="3" t="s">
        <v>17</v>
      </c>
      <c r="F6" s="3">
        <v>15.0052</v>
      </c>
      <c r="G6" s="3">
        <v>-0.2137</v>
      </c>
      <c r="H6" s="3">
        <v>-12.244108081945688</v>
      </c>
      <c r="I6" s="3">
        <v>15.7583</v>
      </c>
      <c r="J6" s="3">
        <v>-0.2671</v>
      </c>
      <c r="K6" s="3">
        <v>-15.303702707944293</v>
      </c>
      <c r="L6" s="3">
        <f t="shared" si="0"/>
        <v>0.75309999999999988</v>
      </c>
      <c r="M6" s="3">
        <v>0.76</v>
      </c>
      <c r="N6" s="3">
        <f t="shared" si="1"/>
        <v>11.976308</v>
      </c>
      <c r="O6" s="3">
        <f>M6*(I6*I6)/2</f>
        <v>94.363127178200003</v>
      </c>
      <c r="P6" s="3" t="s">
        <v>20</v>
      </c>
      <c r="Q6" s="3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s="2" customFormat="1">
      <c r="A7" s="3"/>
      <c r="B7" s="3" t="s">
        <v>56</v>
      </c>
      <c r="C7" s="3">
        <v>6</v>
      </c>
      <c r="D7" s="3">
        <v>5</v>
      </c>
      <c r="E7" s="3" t="s">
        <v>17</v>
      </c>
      <c r="F7" s="3" t="s">
        <v>82</v>
      </c>
      <c r="G7" s="3"/>
      <c r="H7" s="3" t="s">
        <v>23</v>
      </c>
      <c r="I7" s="3" t="s">
        <v>82</v>
      </c>
      <c r="J7" s="3"/>
      <c r="K7" s="3" t="s">
        <v>23</v>
      </c>
      <c r="L7" s="3" t="s">
        <v>24</v>
      </c>
      <c r="M7" s="3">
        <v>0.76</v>
      </c>
      <c r="N7" s="3" t="s">
        <v>37</v>
      </c>
      <c r="O7" s="3" t="s">
        <v>22</v>
      </c>
      <c r="P7" s="3" t="s">
        <v>20</v>
      </c>
      <c r="Q7" s="3" t="s">
        <v>28</v>
      </c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s="2" customFormat="1">
      <c r="A8" s="3"/>
      <c r="B8" s="3"/>
      <c r="C8" s="3">
        <v>1</v>
      </c>
      <c r="D8" s="3">
        <v>5</v>
      </c>
      <c r="E8" s="3" t="s">
        <v>21</v>
      </c>
      <c r="F8" s="3" t="s">
        <v>22</v>
      </c>
      <c r="G8" s="3"/>
      <c r="H8" s="3" t="s">
        <v>23</v>
      </c>
      <c r="I8" s="3" t="s">
        <v>82</v>
      </c>
      <c r="J8" s="3"/>
      <c r="K8" s="3" t="s">
        <v>23</v>
      </c>
      <c r="L8" s="3" t="s">
        <v>24</v>
      </c>
      <c r="M8" s="3">
        <v>0.76</v>
      </c>
      <c r="N8" s="3" t="s">
        <v>37</v>
      </c>
      <c r="O8" s="3" t="s">
        <v>22</v>
      </c>
      <c r="P8" s="3" t="s">
        <v>20</v>
      </c>
      <c r="Q8" s="3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s="2" customFormat="1">
      <c r="A9" s="3"/>
      <c r="B9" s="3"/>
      <c r="C9" s="3">
        <v>2</v>
      </c>
      <c r="D9" s="3">
        <v>5</v>
      </c>
      <c r="E9" s="3" t="s">
        <v>17</v>
      </c>
      <c r="F9" s="3" t="s">
        <v>82</v>
      </c>
      <c r="G9" s="3"/>
      <c r="H9" s="3" t="s">
        <v>23</v>
      </c>
      <c r="I9" s="3" t="s">
        <v>82</v>
      </c>
      <c r="J9" s="3"/>
      <c r="K9" s="3" t="s">
        <v>23</v>
      </c>
      <c r="L9" s="3" t="s">
        <v>24</v>
      </c>
      <c r="M9" s="3">
        <v>0.76</v>
      </c>
      <c r="N9" s="3" t="s">
        <v>37</v>
      </c>
      <c r="O9" s="3" t="s">
        <v>22</v>
      </c>
      <c r="P9" s="3" t="s">
        <v>20</v>
      </c>
      <c r="Q9" s="3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s="2" customFormat="1">
      <c r="A10" s="3"/>
      <c r="B10" s="3"/>
      <c r="C10" s="3">
        <v>3</v>
      </c>
      <c r="D10" s="3">
        <v>5</v>
      </c>
      <c r="E10" s="3" t="s">
        <v>84</v>
      </c>
      <c r="F10" s="3" t="s">
        <v>82</v>
      </c>
      <c r="G10" s="3"/>
      <c r="H10" s="3" t="s">
        <v>23</v>
      </c>
      <c r="I10" s="3" t="s">
        <v>82</v>
      </c>
      <c r="J10" s="3"/>
      <c r="K10" s="3" t="s">
        <v>23</v>
      </c>
      <c r="L10" s="3" t="s">
        <v>24</v>
      </c>
      <c r="M10" s="3">
        <v>0.76</v>
      </c>
      <c r="N10" s="3" t="s">
        <v>37</v>
      </c>
      <c r="O10" s="3" t="s">
        <v>22</v>
      </c>
      <c r="P10" s="3" t="s">
        <v>20</v>
      </c>
      <c r="Q10" s="3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s="2" customFormat="1">
      <c r="A11" s="3"/>
      <c r="B11" s="3"/>
      <c r="C11" s="3">
        <v>4</v>
      </c>
      <c r="D11" s="3">
        <v>5</v>
      </c>
      <c r="E11" s="3" t="s">
        <v>84</v>
      </c>
      <c r="F11" s="3" t="s">
        <v>82</v>
      </c>
      <c r="G11" s="3"/>
      <c r="H11" s="3" t="s">
        <v>23</v>
      </c>
      <c r="I11" s="3" t="s">
        <v>82</v>
      </c>
      <c r="J11" s="3"/>
      <c r="K11" s="3" t="s">
        <v>23</v>
      </c>
      <c r="L11" s="3" t="s">
        <v>24</v>
      </c>
      <c r="M11" s="3">
        <v>0.76</v>
      </c>
      <c r="N11" s="3" t="s">
        <v>37</v>
      </c>
      <c r="O11" s="3" t="s">
        <v>22</v>
      </c>
      <c r="P11" s="3" t="s">
        <v>20</v>
      </c>
      <c r="Q11" s="3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s="2" customFormat="1">
      <c r="A12" s="3"/>
      <c r="B12" s="3"/>
      <c r="C12" s="3">
        <v>5</v>
      </c>
      <c r="D12" s="3">
        <v>5</v>
      </c>
      <c r="E12" s="3" t="s">
        <v>84</v>
      </c>
      <c r="F12" s="3" t="s">
        <v>82</v>
      </c>
      <c r="G12" s="3"/>
      <c r="H12" s="3" t="s">
        <v>23</v>
      </c>
      <c r="I12" s="3" t="s">
        <v>82</v>
      </c>
      <c r="J12" s="3"/>
      <c r="K12" s="3" t="s">
        <v>23</v>
      </c>
      <c r="L12" s="3" t="s">
        <v>24</v>
      </c>
      <c r="M12" s="3">
        <v>0.76</v>
      </c>
      <c r="N12" s="3" t="s">
        <v>37</v>
      </c>
      <c r="O12" s="3" t="s">
        <v>22</v>
      </c>
      <c r="P12" s="3" t="s">
        <v>20</v>
      </c>
      <c r="Q12" s="3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s="2" customFormat="1">
      <c r="A13" s="3"/>
      <c r="B13" s="3"/>
      <c r="C13" s="3">
        <v>5</v>
      </c>
      <c r="D13" s="3">
        <v>5</v>
      </c>
      <c r="E13" s="3" t="s">
        <v>84</v>
      </c>
      <c r="F13" s="3" t="s">
        <v>82</v>
      </c>
      <c r="G13" s="3"/>
      <c r="H13" s="3" t="s">
        <v>23</v>
      </c>
      <c r="I13" s="3" t="s">
        <v>82</v>
      </c>
      <c r="J13" s="3"/>
      <c r="K13" s="3" t="s">
        <v>23</v>
      </c>
      <c r="L13" s="3" t="s">
        <v>24</v>
      </c>
      <c r="M13" s="3">
        <v>0.76</v>
      </c>
      <c r="N13" s="3" t="s">
        <v>37</v>
      </c>
      <c r="O13" s="3" t="s">
        <v>22</v>
      </c>
      <c r="P13" s="3" t="s">
        <v>20</v>
      </c>
      <c r="Q13" s="3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s="2" customFormat="1">
      <c r="A14" s="3"/>
      <c r="B14" s="3"/>
      <c r="C14" s="3">
        <v>6</v>
      </c>
      <c r="D14" s="3">
        <v>5</v>
      </c>
      <c r="E14" s="3" t="s">
        <v>84</v>
      </c>
      <c r="F14" s="3" t="s">
        <v>82</v>
      </c>
      <c r="G14" s="3"/>
      <c r="H14" s="3" t="s">
        <v>23</v>
      </c>
      <c r="I14" s="3" t="s">
        <v>82</v>
      </c>
      <c r="J14" s="3"/>
      <c r="K14" s="3" t="s">
        <v>23</v>
      </c>
      <c r="L14" s="3" t="s">
        <v>24</v>
      </c>
      <c r="M14" s="3">
        <v>0.76</v>
      </c>
      <c r="N14" s="3" t="s">
        <v>37</v>
      </c>
      <c r="O14" s="3" t="s">
        <v>22</v>
      </c>
      <c r="P14" s="3" t="s">
        <v>20</v>
      </c>
      <c r="Q14" s="3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s="1" customFormat="1">
      <c r="A15" s="10" t="s">
        <v>72</v>
      </c>
      <c r="H15" s="17"/>
      <c r="J15" s="17"/>
      <c r="K15" s="17"/>
      <c r="L15" s="3" t="s">
        <v>27</v>
      </c>
    </row>
    <row r="16" spans="1:31">
      <c r="B16" s="5" t="s">
        <v>30</v>
      </c>
      <c r="C16" s="5">
        <v>3</v>
      </c>
      <c r="D16" s="5">
        <v>10</v>
      </c>
      <c r="E16" s="5" t="s">
        <v>21</v>
      </c>
      <c r="F16" s="5">
        <v>18.756499999999999</v>
      </c>
      <c r="G16" s="5">
        <v>-9.5399999999999999E-2</v>
      </c>
      <c r="H16" s="5">
        <v>-5.466017365548054</v>
      </c>
      <c r="I16" s="5">
        <v>17.671700000000001</v>
      </c>
      <c r="J16" s="5">
        <v>-0.27339999999999998</v>
      </c>
      <c r="K16" s="5">
        <v>-15.664666118876712</v>
      </c>
      <c r="L16" s="3">
        <f t="shared" si="0"/>
        <v>-1.0847999999999978</v>
      </c>
      <c r="M16" s="5">
        <v>0.76</v>
      </c>
      <c r="N16" s="1">
        <f t="shared" si="1"/>
        <v>13.430492000000001</v>
      </c>
      <c r="O16" s="5">
        <f>M16*(I16*I16)/2</f>
        <v>118.66981273820002</v>
      </c>
      <c r="P16" s="5" t="s">
        <v>18</v>
      </c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</row>
    <row r="17" spans="2:31">
      <c r="B17" s="5" t="s">
        <v>31</v>
      </c>
      <c r="C17" s="5">
        <v>4</v>
      </c>
      <c r="D17" s="5">
        <v>10</v>
      </c>
      <c r="E17" s="5" t="s">
        <v>21</v>
      </c>
      <c r="F17" s="5">
        <v>14.383800000000001</v>
      </c>
      <c r="G17" s="5">
        <v>-1.4800000000000001E-2</v>
      </c>
      <c r="H17" s="5">
        <v>-0.84797753679361798</v>
      </c>
      <c r="I17" s="5">
        <v>15.5098</v>
      </c>
      <c r="J17" s="5">
        <v>-0.34200000000000003</v>
      </c>
      <c r="K17" s="5">
        <v>-19.595156593474147</v>
      </c>
      <c r="L17" s="3">
        <f t="shared" si="0"/>
        <v>1.1259999999999994</v>
      </c>
      <c r="M17" s="5">
        <v>0.76</v>
      </c>
      <c r="N17" s="1">
        <f t="shared" si="1"/>
        <v>11.787447999999999</v>
      </c>
      <c r="O17" s="5">
        <f>M17*(I17*I17)/2</f>
        <v>91.410480495200005</v>
      </c>
      <c r="P17" s="5" t="s">
        <v>20</v>
      </c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 spans="2:31">
      <c r="B18" s="5" t="s">
        <v>83</v>
      </c>
      <c r="C18" s="5">
        <v>6</v>
      </c>
      <c r="D18" s="5">
        <v>10</v>
      </c>
      <c r="E18" s="5" t="s">
        <v>17</v>
      </c>
      <c r="F18" s="5" t="s">
        <v>82</v>
      </c>
      <c r="G18" s="5" t="s">
        <v>47</v>
      </c>
      <c r="H18" s="5" t="s">
        <v>23</v>
      </c>
      <c r="I18" s="5">
        <v>16.190000000000001</v>
      </c>
      <c r="J18" s="5">
        <v>-0.24970000000000001</v>
      </c>
      <c r="K18" s="5">
        <v>-14.306756144416662</v>
      </c>
      <c r="L18" s="3" t="s">
        <v>25</v>
      </c>
      <c r="M18" s="5">
        <v>0.76</v>
      </c>
      <c r="N18" s="1">
        <f t="shared" si="1"/>
        <v>12.304400000000001</v>
      </c>
      <c r="O18" s="5">
        <f>M18*(I18*I18)/2</f>
        <v>99.604118000000014</v>
      </c>
      <c r="P18" s="5" t="s">
        <v>18</v>
      </c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</row>
    <row r="19" spans="2:31">
      <c r="C19" s="5">
        <v>1</v>
      </c>
      <c r="D19" s="5">
        <v>10</v>
      </c>
      <c r="E19" s="5" t="s">
        <v>84</v>
      </c>
      <c r="F19" s="5" t="s">
        <v>82</v>
      </c>
      <c r="H19" s="5" t="s">
        <v>23</v>
      </c>
      <c r="I19" s="5" t="s">
        <v>82</v>
      </c>
      <c r="K19" s="5" t="s">
        <v>23</v>
      </c>
      <c r="L19" s="3" t="s">
        <v>25</v>
      </c>
      <c r="M19" s="5">
        <v>0.76</v>
      </c>
      <c r="N19" s="1" t="s">
        <v>37</v>
      </c>
      <c r="O19" s="5" t="s">
        <v>82</v>
      </c>
      <c r="P19" s="5" t="s">
        <v>20</v>
      </c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</row>
    <row r="20" spans="2:31">
      <c r="C20" s="5">
        <v>1</v>
      </c>
      <c r="D20" s="5">
        <v>10</v>
      </c>
      <c r="E20" s="5" t="s">
        <v>84</v>
      </c>
      <c r="F20" s="5" t="s">
        <v>82</v>
      </c>
      <c r="H20" s="5" t="s">
        <v>23</v>
      </c>
      <c r="I20" s="5" t="s">
        <v>82</v>
      </c>
      <c r="K20" s="5" t="s">
        <v>23</v>
      </c>
      <c r="L20" s="3" t="s">
        <v>25</v>
      </c>
      <c r="M20" s="5">
        <v>0.76</v>
      </c>
      <c r="N20" s="1" t="s">
        <v>37</v>
      </c>
      <c r="O20" s="5" t="s">
        <v>82</v>
      </c>
      <c r="P20" s="5" t="s">
        <v>20</v>
      </c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</row>
    <row r="21" spans="2:31">
      <c r="C21" s="5">
        <v>1</v>
      </c>
      <c r="D21" s="5">
        <v>10</v>
      </c>
      <c r="E21" s="5" t="s">
        <v>84</v>
      </c>
      <c r="F21" s="5" t="s">
        <v>82</v>
      </c>
      <c r="H21" s="5" t="s">
        <v>23</v>
      </c>
      <c r="I21" s="5" t="s">
        <v>82</v>
      </c>
      <c r="K21" s="5" t="s">
        <v>23</v>
      </c>
      <c r="L21" s="3" t="s">
        <v>25</v>
      </c>
      <c r="M21" s="5">
        <v>0.76</v>
      </c>
      <c r="N21" s="1" t="s">
        <v>37</v>
      </c>
      <c r="O21" s="5" t="s">
        <v>82</v>
      </c>
      <c r="P21" s="5" t="s">
        <v>20</v>
      </c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</row>
    <row r="22" spans="2:31">
      <c r="C22" s="5">
        <v>2</v>
      </c>
      <c r="D22" s="5">
        <v>10</v>
      </c>
      <c r="E22" s="5" t="s">
        <v>84</v>
      </c>
      <c r="F22" s="5" t="s">
        <v>82</v>
      </c>
      <c r="H22" s="5" t="s">
        <v>23</v>
      </c>
      <c r="I22" s="5" t="s">
        <v>82</v>
      </c>
      <c r="K22" s="5" t="s">
        <v>23</v>
      </c>
      <c r="L22" s="3" t="s">
        <v>25</v>
      </c>
      <c r="M22" s="5">
        <v>0.76</v>
      </c>
      <c r="N22" s="1" t="s">
        <v>37</v>
      </c>
      <c r="O22" s="5" t="s">
        <v>82</v>
      </c>
      <c r="P22" s="5" t="s">
        <v>20</v>
      </c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</row>
    <row r="23" spans="2:31">
      <c r="C23" s="5">
        <v>2</v>
      </c>
      <c r="D23" s="5">
        <v>10</v>
      </c>
      <c r="E23" s="5" t="s">
        <v>84</v>
      </c>
      <c r="F23" s="5" t="s">
        <v>82</v>
      </c>
      <c r="H23" s="5" t="s">
        <v>23</v>
      </c>
      <c r="I23" s="5" t="s">
        <v>82</v>
      </c>
      <c r="K23" s="5" t="s">
        <v>23</v>
      </c>
      <c r="L23" s="3" t="s">
        <v>25</v>
      </c>
      <c r="M23" s="5">
        <v>0.76</v>
      </c>
      <c r="N23" s="1" t="s">
        <v>37</v>
      </c>
      <c r="O23" s="5" t="s">
        <v>82</v>
      </c>
      <c r="P23" s="5" t="s">
        <v>20</v>
      </c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</row>
    <row r="24" spans="2:31">
      <c r="C24" s="5">
        <v>2</v>
      </c>
      <c r="D24" s="5">
        <v>10</v>
      </c>
      <c r="E24" s="5" t="s">
        <v>84</v>
      </c>
      <c r="F24" s="5" t="s">
        <v>82</v>
      </c>
      <c r="H24" s="5" t="s">
        <v>23</v>
      </c>
      <c r="I24" s="5" t="s">
        <v>82</v>
      </c>
      <c r="K24" s="5" t="s">
        <v>23</v>
      </c>
      <c r="L24" s="3" t="s">
        <v>25</v>
      </c>
      <c r="M24" s="5">
        <v>0.76</v>
      </c>
      <c r="N24" s="1" t="s">
        <v>37</v>
      </c>
      <c r="O24" s="5" t="s">
        <v>82</v>
      </c>
      <c r="P24" s="5" t="s">
        <v>20</v>
      </c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</row>
    <row r="25" spans="2:31">
      <c r="C25" s="5">
        <v>3</v>
      </c>
      <c r="D25" s="5">
        <v>10</v>
      </c>
      <c r="E25" s="5" t="s">
        <v>84</v>
      </c>
      <c r="F25" s="5" t="s">
        <v>82</v>
      </c>
      <c r="H25" s="5" t="s">
        <v>23</v>
      </c>
      <c r="I25" s="5" t="s">
        <v>82</v>
      </c>
      <c r="K25" s="5" t="s">
        <v>23</v>
      </c>
      <c r="L25" s="3" t="s">
        <v>25</v>
      </c>
      <c r="M25" s="5">
        <v>0.76</v>
      </c>
      <c r="N25" s="1" t="s">
        <v>37</v>
      </c>
      <c r="O25" s="5" t="s">
        <v>82</v>
      </c>
      <c r="P25" s="5" t="s">
        <v>20</v>
      </c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</row>
    <row r="26" spans="2:31">
      <c r="C26" s="5">
        <v>3</v>
      </c>
      <c r="D26" s="5">
        <v>10</v>
      </c>
      <c r="E26" s="5" t="s">
        <v>84</v>
      </c>
      <c r="F26" s="5" t="s">
        <v>82</v>
      </c>
      <c r="H26" s="5" t="s">
        <v>23</v>
      </c>
      <c r="I26" s="5" t="s">
        <v>82</v>
      </c>
      <c r="K26" s="5" t="s">
        <v>23</v>
      </c>
      <c r="L26" s="3" t="s">
        <v>25</v>
      </c>
      <c r="M26" s="5">
        <v>0.76</v>
      </c>
      <c r="N26" s="1" t="s">
        <v>37</v>
      </c>
      <c r="O26" s="5" t="s">
        <v>82</v>
      </c>
      <c r="P26" s="5" t="s">
        <v>20</v>
      </c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</row>
    <row r="27" spans="2:31">
      <c r="C27" s="5">
        <v>4</v>
      </c>
      <c r="D27" s="5">
        <v>10</v>
      </c>
      <c r="E27" s="5" t="s">
        <v>84</v>
      </c>
      <c r="F27" s="5" t="s">
        <v>82</v>
      </c>
      <c r="H27" s="5" t="s">
        <v>23</v>
      </c>
      <c r="I27" s="5" t="s">
        <v>82</v>
      </c>
      <c r="K27" s="5" t="s">
        <v>23</v>
      </c>
      <c r="L27" s="3" t="s">
        <v>25</v>
      </c>
      <c r="M27" s="5">
        <v>0.76</v>
      </c>
      <c r="N27" s="1" t="s">
        <v>37</v>
      </c>
      <c r="O27" s="5" t="s">
        <v>82</v>
      </c>
      <c r="P27" s="5" t="s">
        <v>20</v>
      </c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</row>
    <row r="28" spans="2:31">
      <c r="C28" s="5">
        <v>4</v>
      </c>
      <c r="D28" s="5">
        <v>10</v>
      </c>
      <c r="E28" s="5" t="s">
        <v>84</v>
      </c>
      <c r="F28" s="5" t="s">
        <v>82</v>
      </c>
      <c r="H28" s="5" t="s">
        <v>23</v>
      </c>
      <c r="I28" s="5" t="s">
        <v>82</v>
      </c>
      <c r="K28" s="5" t="s">
        <v>23</v>
      </c>
      <c r="L28" s="3" t="s">
        <v>25</v>
      </c>
      <c r="M28" s="5">
        <v>0.76</v>
      </c>
      <c r="N28" s="1" t="s">
        <v>37</v>
      </c>
      <c r="O28" s="5" t="s">
        <v>82</v>
      </c>
      <c r="P28" s="5" t="s">
        <v>20</v>
      </c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</row>
    <row r="29" spans="2:31">
      <c r="C29" s="5">
        <v>5</v>
      </c>
      <c r="D29" s="5">
        <v>10</v>
      </c>
      <c r="E29" s="5" t="s">
        <v>84</v>
      </c>
      <c r="F29" s="5" t="s">
        <v>82</v>
      </c>
      <c r="H29" s="5" t="s">
        <v>23</v>
      </c>
      <c r="I29" s="5" t="s">
        <v>82</v>
      </c>
      <c r="K29" s="5" t="s">
        <v>23</v>
      </c>
      <c r="L29" s="3" t="s">
        <v>25</v>
      </c>
      <c r="M29" s="5">
        <v>0.76</v>
      </c>
      <c r="N29" s="1" t="s">
        <v>37</v>
      </c>
      <c r="O29" s="5" t="s">
        <v>82</v>
      </c>
      <c r="P29" s="5" t="s">
        <v>20</v>
      </c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</row>
    <row r="30" spans="2:31">
      <c r="C30" s="5">
        <v>5</v>
      </c>
      <c r="D30" s="5">
        <v>10</v>
      </c>
      <c r="E30" s="5" t="s">
        <v>86</v>
      </c>
      <c r="F30" s="5" t="s">
        <v>85</v>
      </c>
      <c r="H30" s="5" t="s">
        <v>23</v>
      </c>
      <c r="I30" s="5" t="s">
        <v>85</v>
      </c>
      <c r="K30" s="5" t="s">
        <v>23</v>
      </c>
      <c r="L30" s="3" t="s">
        <v>25</v>
      </c>
      <c r="M30" s="5">
        <v>0.76</v>
      </c>
      <c r="N30" s="1" t="s">
        <v>37</v>
      </c>
      <c r="O30" s="5" t="s">
        <v>85</v>
      </c>
      <c r="P30" s="5" t="s">
        <v>20</v>
      </c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</row>
    <row r="31" spans="2:31">
      <c r="C31" s="5">
        <v>5</v>
      </c>
      <c r="D31" s="5">
        <v>10</v>
      </c>
      <c r="E31" s="5" t="s">
        <v>86</v>
      </c>
      <c r="F31" s="5" t="s">
        <v>85</v>
      </c>
      <c r="H31" s="5" t="s">
        <v>23</v>
      </c>
      <c r="I31" s="5" t="s">
        <v>85</v>
      </c>
      <c r="K31" s="5" t="s">
        <v>23</v>
      </c>
      <c r="L31" s="3" t="s">
        <v>25</v>
      </c>
      <c r="M31" s="5">
        <v>0.76</v>
      </c>
      <c r="N31" s="1" t="s">
        <v>37</v>
      </c>
      <c r="O31" s="5" t="s">
        <v>85</v>
      </c>
      <c r="P31" s="5" t="s">
        <v>20</v>
      </c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</row>
    <row r="32" spans="2:31">
      <c r="C32" s="5">
        <v>6</v>
      </c>
      <c r="D32" s="5">
        <v>10</v>
      </c>
      <c r="E32" s="5" t="s">
        <v>86</v>
      </c>
      <c r="F32" s="5" t="s">
        <v>85</v>
      </c>
      <c r="H32" s="5" t="s">
        <v>23</v>
      </c>
      <c r="I32" s="5" t="s">
        <v>85</v>
      </c>
      <c r="K32" s="5" t="s">
        <v>23</v>
      </c>
      <c r="L32" s="3" t="s">
        <v>25</v>
      </c>
      <c r="M32" s="5">
        <v>0.76</v>
      </c>
      <c r="N32" s="1" t="s">
        <v>37</v>
      </c>
      <c r="O32" s="5" t="s">
        <v>85</v>
      </c>
      <c r="P32" s="5" t="s">
        <v>20</v>
      </c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</row>
    <row r="33" spans="1:31">
      <c r="C33" s="5">
        <v>6</v>
      </c>
      <c r="D33" s="5">
        <v>10</v>
      </c>
      <c r="E33" s="5" t="s">
        <v>86</v>
      </c>
      <c r="F33" s="5" t="s">
        <v>85</v>
      </c>
      <c r="H33" s="5" t="s">
        <v>23</v>
      </c>
      <c r="I33" s="5" t="s">
        <v>85</v>
      </c>
      <c r="K33" s="5" t="s">
        <v>23</v>
      </c>
      <c r="L33" s="3" t="s">
        <v>25</v>
      </c>
      <c r="M33" s="5">
        <v>0.76</v>
      </c>
      <c r="N33" s="1" t="s">
        <v>37</v>
      </c>
      <c r="O33" s="5" t="s">
        <v>85</v>
      </c>
      <c r="P33" s="5" t="s">
        <v>20</v>
      </c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</row>
    <row r="34" spans="1:31" s="7" customFormat="1">
      <c r="A34" s="12" t="s">
        <v>73</v>
      </c>
      <c r="L34" s="3" t="s">
        <v>25</v>
      </c>
      <c r="N34" s="3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</row>
    <row r="35" spans="1:31" s="7" customFormat="1">
      <c r="B35" s="7" t="s">
        <v>91</v>
      </c>
      <c r="C35" s="7">
        <v>1</v>
      </c>
      <c r="D35" s="7">
        <v>15</v>
      </c>
      <c r="E35" s="7" t="s">
        <v>92</v>
      </c>
      <c r="F35" s="7">
        <v>14.236499999999999</v>
      </c>
      <c r="G35" s="7">
        <v>0.38140000000000002</v>
      </c>
      <c r="H35" s="7">
        <v>21.852610306289598</v>
      </c>
      <c r="I35" s="7">
        <v>13.639900000000001</v>
      </c>
      <c r="J35" s="7">
        <v>-0.47689999999999999</v>
      </c>
      <c r="K35" s="7">
        <v>-27.32435724978896</v>
      </c>
      <c r="L35" s="3">
        <f t="shared" si="0"/>
        <v>-0.59659999999999869</v>
      </c>
      <c r="M35" s="7">
        <v>0.76</v>
      </c>
      <c r="N35" s="3">
        <f t="shared" si="1"/>
        <v>10.366324000000001</v>
      </c>
      <c r="O35" s="7">
        <f>M35*(I35*I35)/2</f>
        <v>70.6978113638</v>
      </c>
      <c r="P35" s="7" t="s">
        <v>18</v>
      </c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</row>
    <row r="36" spans="1:31" s="7" customFormat="1">
      <c r="B36" s="7" t="s">
        <v>93</v>
      </c>
      <c r="C36" s="7">
        <v>3</v>
      </c>
      <c r="D36" s="7">
        <v>15</v>
      </c>
      <c r="E36" s="7" t="s">
        <v>17</v>
      </c>
      <c r="F36" s="7">
        <v>16.486499999999999</v>
      </c>
      <c r="G36" s="7">
        <v>0.17680000000000001</v>
      </c>
      <c r="H36" s="7">
        <v>10.129893817912961</v>
      </c>
      <c r="I36" s="7">
        <v>17.125499999999999</v>
      </c>
      <c r="J36" s="7">
        <v>-0.32969999999999999</v>
      </c>
      <c r="K36" s="7">
        <v>-18.890418505463234</v>
      </c>
      <c r="L36" s="3">
        <f t="shared" si="0"/>
        <v>0.63899999999999935</v>
      </c>
      <c r="M36" s="7">
        <v>0.76</v>
      </c>
      <c r="N36" s="3">
        <f t="shared" si="1"/>
        <v>13.015379999999999</v>
      </c>
      <c r="O36" s="7">
        <f>M36*(I36*I36)/2</f>
        <v>111.44744509499998</v>
      </c>
      <c r="P36" s="7" t="s">
        <v>20</v>
      </c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</row>
    <row r="37" spans="1:31" s="7" customFormat="1">
      <c r="B37" s="7" t="s">
        <v>94</v>
      </c>
      <c r="C37" s="7">
        <v>5</v>
      </c>
      <c r="D37" s="7">
        <v>15</v>
      </c>
      <c r="E37" s="7" t="s">
        <v>21</v>
      </c>
      <c r="F37" s="7">
        <v>13.936500000000001</v>
      </c>
      <c r="G37" s="7">
        <v>0.24279999999999999</v>
      </c>
      <c r="H37" s="7">
        <v>13.911415265776391</v>
      </c>
      <c r="I37" s="7">
        <v>14.5238</v>
      </c>
      <c r="J37" s="7">
        <v>-0.41199999999999998</v>
      </c>
      <c r="K37" s="7">
        <v>-23.605861159389924</v>
      </c>
      <c r="L37" s="3">
        <f t="shared" si="0"/>
        <v>0.58729999999999905</v>
      </c>
      <c r="M37" s="7">
        <v>0.76</v>
      </c>
      <c r="N37" s="3">
        <f t="shared" si="1"/>
        <v>11.038088</v>
      </c>
      <c r="O37" s="7">
        <f>M37*(I37*I37)/2</f>
        <v>80.157491247199985</v>
      </c>
      <c r="P37" s="7" t="s">
        <v>95</v>
      </c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</row>
    <row r="38" spans="1:31" s="7" customFormat="1">
      <c r="B38" s="7" t="s">
        <v>96</v>
      </c>
      <c r="C38" s="7">
        <v>5</v>
      </c>
      <c r="D38" s="7">
        <v>15</v>
      </c>
      <c r="E38" s="7" t="s">
        <v>21</v>
      </c>
      <c r="F38" s="7">
        <v>15.057499999999999</v>
      </c>
      <c r="G38" s="7">
        <v>0.20619999999999999</v>
      </c>
      <c r="H38" s="7">
        <v>11.814389735597569</v>
      </c>
      <c r="I38" s="7">
        <v>14.436299999999999</v>
      </c>
      <c r="J38" s="7">
        <v>-0.45229999999999998</v>
      </c>
      <c r="K38" s="7">
        <v>-25.914881073767127</v>
      </c>
      <c r="L38" s="3">
        <f t="shared" si="0"/>
        <v>-0.62119999999999997</v>
      </c>
      <c r="M38" s="7">
        <v>0.76</v>
      </c>
      <c r="N38" s="3">
        <f t="shared" si="1"/>
        <v>10.971587999999999</v>
      </c>
      <c r="O38" s="7">
        <f>M38*(I38*I38)/2</f>
        <v>79.194567922199994</v>
      </c>
      <c r="P38" s="7" t="s">
        <v>20</v>
      </c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</row>
    <row r="39" spans="1:31" s="7" customFormat="1">
      <c r="B39" s="7" t="s">
        <v>97</v>
      </c>
      <c r="C39" s="7">
        <v>6</v>
      </c>
      <c r="D39" s="7">
        <v>15</v>
      </c>
      <c r="E39" s="7" t="s">
        <v>21</v>
      </c>
      <c r="F39" s="7">
        <v>15.607799999999999</v>
      </c>
      <c r="G39" s="7">
        <v>0.2288</v>
      </c>
      <c r="H39" s="7">
        <v>13.109274352593241</v>
      </c>
      <c r="I39" s="7">
        <v>17.365500000000001</v>
      </c>
      <c r="J39" s="7">
        <v>-0.4148</v>
      </c>
      <c r="K39" s="7">
        <v>-23.766289342026546</v>
      </c>
      <c r="L39" s="3">
        <f t="shared" si="0"/>
        <v>1.7577000000000016</v>
      </c>
      <c r="M39" s="7">
        <v>0.76</v>
      </c>
      <c r="N39" s="3">
        <f t="shared" si="1"/>
        <v>13.197780000000002</v>
      </c>
      <c r="O39" s="7">
        <f>M39*(I39*I39)/2</f>
        <v>114.59302429500001</v>
      </c>
      <c r="P39" s="7" t="s">
        <v>18</v>
      </c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</row>
    <row r="40" spans="1:31" s="7" customFormat="1">
      <c r="B40" s="7" t="s">
        <v>87</v>
      </c>
      <c r="C40" s="7">
        <v>1</v>
      </c>
      <c r="D40" s="7">
        <v>15</v>
      </c>
      <c r="E40" s="7" t="s">
        <v>88</v>
      </c>
      <c r="F40" s="7">
        <v>11.8439</v>
      </c>
      <c r="G40" s="7">
        <v>0.32769999999999999</v>
      </c>
      <c r="H40" s="7">
        <v>18.775826946437078</v>
      </c>
      <c r="I40" s="7" t="s">
        <v>89</v>
      </c>
      <c r="K40" s="7" t="s">
        <v>23</v>
      </c>
      <c r="L40" s="3" t="s">
        <v>25</v>
      </c>
      <c r="M40" s="7">
        <v>0.76</v>
      </c>
      <c r="N40" s="3" t="s">
        <v>38</v>
      </c>
      <c r="O40" s="7" t="s">
        <v>89</v>
      </c>
      <c r="P40" s="7" t="s">
        <v>20</v>
      </c>
      <c r="Q40" s="7" t="s">
        <v>90</v>
      </c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</row>
    <row r="41" spans="1:31" s="7" customFormat="1">
      <c r="C41" s="7">
        <v>1</v>
      </c>
      <c r="D41" s="7">
        <v>15</v>
      </c>
      <c r="E41" s="7" t="s">
        <v>84</v>
      </c>
      <c r="F41" s="7" t="s">
        <v>22</v>
      </c>
      <c r="H41" s="7" t="s">
        <v>23</v>
      </c>
      <c r="I41" s="7" t="s">
        <v>22</v>
      </c>
      <c r="K41" s="7" t="s">
        <v>23</v>
      </c>
      <c r="L41" s="3" t="s">
        <v>25</v>
      </c>
      <c r="M41" s="7">
        <v>0.76</v>
      </c>
      <c r="N41" s="3" t="s">
        <v>38</v>
      </c>
      <c r="O41" s="7" t="s">
        <v>22</v>
      </c>
      <c r="P41" s="7" t="s">
        <v>18</v>
      </c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</row>
    <row r="42" spans="1:31" s="7" customFormat="1">
      <c r="C42" s="7">
        <v>1</v>
      </c>
      <c r="D42" s="7">
        <v>15</v>
      </c>
      <c r="E42" s="7" t="s">
        <v>29</v>
      </c>
      <c r="F42" s="7" t="s">
        <v>22</v>
      </c>
      <c r="H42" s="7" t="s">
        <v>23</v>
      </c>
      <c r="I42" s="7" t="s">
        <v>22</v>
      </c>
      <c r="K42" s="7" t="s">
        <v>23</v>
      </c>
      <c r="L42" s="3" t="s">
        <v>25</v>
      </c>
      <c r="M42" s="7">
        <v>0.76</v>
      </c>
      <c r="N42" s="3" t="s">
        <v>38</v>
      </c>
      <c r="O42" s="7" t="s">
        <v>22</v>
      </c>
      <c r="P42" s="7" t="s">
        <v>20</v>
      </c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</row>
    <row r="43" spans="1:31" s="7" customFormat="1">
      <c r="C43" s="7">
        <v>2</v>
      </c>
      <c r="D43" s="7">
        <v>15</v>
      </c>
      <c r="E43" s="7" t="s">
        <v>29</v>
      </c>
      <c r="F43" s="7" t="s">
        <v>22</v>
      </c>
      <c r="H43" s="7" t="s">
        <v>23</v>
      </c>
      <c r="I43" s="7" t="s">
        <v>22</v>
      </c>
      <c r="K43" s="7" t="s">
        <v>23</v>
      </c>
      <c r="L43" s="3" t="s">
        <v>25</v>
      </c>
      <c r="M43" s="7">
        <v>0.76</v>
      </c>
      <c r="N43" s="3" t="s">
        <v>38</v>
      </c>
      <c r="O43" s="7" t="s">
        <v>22</v>
      </c>
      <c r="P43" s="7" t="s">
        <v>20</v>
      </c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</row>
    <row r="44" spans="1:31" s="7" customFormat="1">
      <c r="C44" s="7">
        <v>2</v>
      </c>
      <c r="D44" s="7">
        <v>15</v>
      </c>
      <c r="E44" s="7" t="s">
        <v>29</v>
      </c>
      <c r="F44" s="7" t="s">
        <v>22</v>
      </c>
      <c r="H44" s="7" t="s">
        <v>23</v>
      </c>
      <c r="I44" s="7" t="s">
        <v>22</v>
      </c>
      <c r="K44" s="7" t="s">
        <v>23</v>
      </c>
      <c r="L44" s="3" t="s">
        <v>25</v>
      </c>
      <c r="M44" s="7">
        <v>0.76</v>
      </c>
      <c r="N44" s="3" t="s">
        <v>38</v>
      </c>
      <c r="O44" s="7" t="s">
        <v>22</v>
      </c>
      <c r="P44" s="7" t="s">
        <v>20</v>
      </c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</row>
    <row r="45" spans="1:31" s="7" customFormat="1">
      <c r="C45" s="7">
        <v>2</v>
      </c>
      <c r="D45" s="7">
        <v>15</v>
      </c>
      <c r="E45" s="7" t="s">
        <v>29</v>
      </c>
      <c r="F45" s="7" t="s">
        <v>22</v>
      </c>
      <c r="H45" s="7" t="s">
        <v>23</v>
      </c>
      <c r="I45" s="7" t="s">
        <v>22</v>
      </c>
      <c r="K45" s="7" t="s">
        <v>23</v>
      </c>
      <c r="L45" s="3" t="s">
        <v>25</v>
      </c>
      <c r="M45" s="7">
        <v>0.76</v>
      </c>
      <c r="N45" s="3" t="s">
        <v>38</v>
      </c>
      <c r="O45" s="7" t="s">
        <v>22</v>
      </c>
      <c r="P45" s="7" t="s">
        <v>20</v>
      </c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</row>
    <row r="46" spans="1:31" s="7" customFormat="1">
      <c r="C46" s="7">
        <v>2</v>
      </c>
      <c r="D46" s="7">
        <v>15</v>
      </c>
      <c r="E46" s="7" t="s">
        <v>29</v>
      </c>
      <c r="F46" s="7" t="s">
        <v>22</v>
      </c>
      <c r="H46" s="7" t="s">
        <v>23</v>
      </c>
      <c r="I46" s="7" t="s">
        <v>22</v>
      </c>
      <c r="K46" s="7" t="s">
        <v>23</v>
      </c>
      <c r="L46" s="3" t="s">
        <v>25</v>
      </c>
      <c r="M46" s="7">
        <v>0.76</v>
      </c>
      <c r="N46" s="3" t="s">
        <v>38</v>
      </c>
      <c r="O46" s="7" t="s">
        <v>22</v>
      </c>
      <c r="P46" s="7" t="s">
        <v>20</v>
      </c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</row>
    <row r="47" spans="1:31" s="7" customFormat="1">
      <c r="C47" s="7">
        <v>3</v>
      </c>
      <c r="D47" s="7">
        <v>15</v>
      </c>
      <c r="E47" s="7" t="s">
        <v>29</v>
      </c>
      <c r="F47" s="7" t="s">
        <v>22</v>
      </c>
      <c r="H47" s="7" t="s">
        <v>23</v>
      </c>
      <c r="I47" s="7" t="s">
        <v>22</v>
      </c>
      <c r="K47" s="7" t="s">
        <v>23</v>
      </c>
      <c r="L47" s="3" t="s">
        <v>25</v>
      </c>
      <c r="M47" s="7">
        <v>0.76</v>
      </c>
      <c r="N47" s="3" t="s">
        <v>38</v>
      </c>
      <c r="O47" s="7" t="s">
        <v>22</v>
      </c>
      <c r="P47" s="7" t="s">
        <v>20</v>
      </c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</row>
    <row r="48" spans="1:31" s="7" customFormat="1">
      <c r="C48" s="7">
        <v>3</v>
      </c>
      <c r="D48" s="7">
        <v>15</v>
      </c>
      <c r="E48" s="7" t="s">
        <v>29</v>
      </c>
      <c r="F48" s="7" t="s">
        <v>22</v>
      </c>
      <c r="H48" s="7" t="s">
        <v>23</v>
      </c>
      <c r="I48" s="7" t="s">
        <v>22</v>
      </c>
      <c r="K48" s="7" t="s">
        <v>23</v>
      </c>
      <c r="L48" s="3" t="s">
        <v>25</v>
      </c>
      <c r="M48" s="7">
        <v>0.76</v>
      </c>
      <c r="N48" s="3" t="s">
        <v>38</v>
      </c>
      <c r="O48" s="7" t="s">
        <v>22</v>
      </c>
      <c r="P48" s="7" t="s">
        <v>20</v>
      </c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</row>
    <row r="49" spans="1:31" s="7" customFormat="1">
      <c r="C49" s="7">
        <v>3</v>
      </c>
      <c r="D49" s="7">
        <v>15</v>
      </c>
      <c r="E49" s="7" t="s">
        <v>29</v>
      </c>
      <c r="F49" s="7" t="s">
        <v>22</v>
      </c>
      <c r="H49" s="7" t="s">
        <v>23</v>
      </c>
      <c r="I49" s="7" t="s">
        <v>22</v>
      </c>
      <c r="K49" s="7" t="s">
        <v>23</v>
      </c>
      <c r="L49" s="3" t="s">
        <v>25</v>
      </c>
      <c r="M49" s="7">
        <v>0.76</v>
      </c>
      <c r="N49" s="3" t="s">
        <v>38</v>
      </c>
      <c r="O49" s="7" t="s">
        <v>22</v>
      </c>
      <c r="P49" s="7" t="s">
        <v>20</v>
      </c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</row>
    <row r="50" spans="1:31" s="7" customFormat="1">
      <c r="C50" s="7">
        <v>4</v>
      </c>
      <c r="D50" s="7">
        <v>15</v>
      </c>
      <c r="E50" s="7" t="s">
        <v>29</v>
      </c>
      <c r="F50" s="7" t="s">
        <v>22</v>
      </c>
      <c r="H50" s="7" t="s">
        <v>23</v>
      </c>
      <c r="I50" s="7" t="s">
        <v>22</v>
      </c>
      <c r="K50" s="7" t="s">
        <v>23</v>
      </c>
      <c r="L50" s="3" t="s">
        <v>25</v>
      </c>
      <c r="M50" s="7">
        <v>0.76</v>
      </c>
      <c r="N50" s="3" t="s">
        <v>38</v>
      </c>
      <c r="O50" s="7" t="s">
        <v>22</v>
      </c>
      <c r="P50" s="7" t="s">
        <v>20</v>
      </c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</row>
    <row r="51" spans="1:31" s="7" customFormat="1">
      <c r="C51" s="7">
        <v>4</v>
      </c>
      <c r="D51" s="7">
        <v>15</v>
      </c>
      <c r="E51" s="7" t="s">
        <v>29</v>
      </c>
      <c r="F51" s="7" t="s">
        <v>22</v>
      </c>
      <c r="H51" s="7" t="s">
        <v>23</v>
      </c>
      <c r="I51" s="7" t="s">
        <v>22</v>
      </c>
      <c r="K51" s="7" t="s">
        <v>23</v>
      </c>
      <c r="L51" s="3" t="s">
        <v>25</v>
      </c>
      <c r="M51" s="7">
        <v>0.76</v>
      </c>
      <c r="N51" s="3" t="s">
        <v>38</v>
      </c>
      <c r="O51" s="7" t="s">
        <v>22</v>
      </c>
      <c r="P51" s="7" t="s">
        <v>20</v>
      </c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</row>
    <row r="52" spans="1:31" s="7" customFormat="1">
      <c r="C52" s="7">
        <v>4</v>
      </c>
      <c r="D52" s="7">
        <v>15</v>
      </c>
      <c r="E52" s="7" t="s">
        <v>29</v>
      </c>
      <c r="F52" s="7" t="s">
        <v>22</v>
      </c>
      <c r="H52" s="7" t="s">
        <v>23</v>
      </c>
      <c r="I52" s="7" t="s">
        <v>22</v>
      </c>
      <c r="K52" s="7" t="s">
        <v>23</v>
      </c>
      <c r="L52" s="3" t="s">
        <v>25</v>
      </c>
      <c r="M52" s="7">
        <v>0.76</v>
      </c>
      <c r="N52" s="3" t="s">
        <v>38</v>
      </c>
      <c r="O52" s="7" t="s">
        <v>22</v>
      </c>
      <c r="P52" s="7" t="s">
        <v>20</v>
      </c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</row>
    <row r="53" spans="1:31" s="7" customFormat="1">
      <c r="C53" s="7">
        <v>4</v>
      </c>
      <c r="D53" s="7">
        <v>15</v>
      </c>
      <c r="E53" s="7" t="s">
        <v>29</v>
      </c>
      <c r="F53" s="7" t="s">
        <v>22</v>
      </c>
      <c r="H53" s="7" t="s">
        <v>23</v>
      </c>
      <c r="I53" s="7" t="s">
        <v>22</v>
      </c>
      <c r="K53" s="7" t="s">
        <v>23</v>
      </c>
      <c r="L53" s="3" t="s">
        <v>25</v>
      </c>
      <c r="M53" s="7">
        <v>0.76</v>
      </c>
      <c r="N53" s="3" t="s">
        <v>38</v>
      </c>
      <c r="O53" s="7" t="s">
        <v>22</v>
      </c>
      <c r="P53" s="7" t="s">
        <v>20</v>
      </c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</row>
    <row r="54" spans="1:31" s="7" customFormat="1">
      <c r="C54" s="7">
        <v>5</v>
      </c>
      <c r="D54" s="7">
        <v>15</v>
      </c>
      <c r="E54" s="7" t="s">
        <v>29</v>
      </c>
      <c r="F54" s="7" t="s">
        <v>22</v>
      </c>
      <c r="H54" s="7" t="s">
        <v>23</v>
      </c>
      <c r="I54" s="7" t="s">
        <v>22</v>
      </c>
      <c r="K54" s="7" t="s">
        <v>23</v>
      </c>
      <c r="L54" s="3" t="s">
        <v>25</v>
      </c>
      <c r="M54" s="7">
        <v>0.76</v>
      </c>
      <c r="N54" s="3" t="s">
        <v>38</v>
      </c>
      <c r="O54" s="7" t="s">
        <v>22</v>
      </c>
      <c r="P54" s="7" t="s">
        <v>20</v>
      </c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</row>
    <row r="55" spans="1:31" s="7" customFormat="1">
      <c r="C55" s="7">
        <v>5</v>
      </c>
      <c r="D55" s="7">
        <v>15</v>
      </c>
      <c r="E55" s="7" t="s">
        <v>29</v>
      </c>
      <c r="F55" s="7" t="s">
        <v>22</v>
      </c>
      <c r="H55" s="7" t="s">
        <v>23</v>
      </c>
      <c r="I55" s="7" t="s">
        <v>22</v>
      </c>
      <c r="K55" s="7" t="s">
        <v>23</v>
      </c>
      <c r="L55" s="3" t="s">
        <v>25</v>
      </c>
      <c r="M55" s="7">
        <v>0.76</v>
      </c>
      <c r="N55" s="3" t="s">
        <v>38</v>
      </c>
      <c r="O55" s="7" t="s">
        <v>22</v>
      </c>
      <c r="P55" s="7" t="s">
        <v>20</v>
      </c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</row>
    <row r="56" spans="1:31" s="7" customFormat="1">
      <c r="C56" s="7">
        <v>6</v>
      </c>
      <c r="D56" s="7">
        <v>15</v>
      </c>
      <c r="E56" s="7" t="s">
        <v>29</v>
      </c>
      <c r="F56" s="7" t="s">
        <v>22</v>
      </c>
      <c r="H56" s="7" t="s">
        <v>23</v>
      </c>
      <c r="I56" s="7" t="s">
        <v>22</v>
      </c>
      <c r="K56" s="7" t="s">
        <v>23</v>
      </c>
      <c r="L56" s="3" t="s">
        <v>25</v>
      </c>
      <c r="M56" s="7">
        <v>0.76</v>
      </c>
      <c r="N56" s="3" t="s">
        <v>38</v>
      </c>
      <c r="O56" s="7" t="s">
        <v>22</v>
      </c>
      <c r="P56" s="7" t="s">
        <v>20</v>
      </c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</row>
    <row r="57" spans="1:31" s="7" customFormat="1">
      <c r="C57" s="7">
        <v>6</v>
      </c>
      <c r="D57" s="7">
        <v>15</v>
      </c>
      <c r="E57" s="7" t="s">
        <v>29</v>
      </c>
      <c r="F57" s="7" t="s">
        <v>22</v>
      </c>
      <c r="H57" s="7" t="s">
        <v>23</v>
      </c>
      <c r="I57" s="7" t="s">
        <v>22</v>
      </c>
      <c r="K57" s="7" t="s">
        <v>23</v>
      </c>
      <c r="L57" s="3" t="s">
        <v>25</v>
      </c>
      <c r="M57" s="7">
        <v>0.76</v>
      </c>
      <c r="N57" s="3" t="s">
        <v>38</v>
      </c>
      <c r="O57" s="7" t="s">
        <v>22</v>
      </c>
      <c r="P57" s="7" t="s">
        <v>20</v>
      </c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</row>
    <row r="58" spans="1:31" s="7" customFormat="1">
      <c r="C58" s="7">
        <v>6</v>
      </c>
      <c r="D58" s="7">
        <v>15</v>
      </c>
      <c r="E58" s="7" t="s">
        <v>29</v>
      </c>
      <c r="F58" s="7" t="s">
        <v>22</v>
      </c>
      <c r="H58" s="7" t="s">
        <v>23</v>
      </c>
      <c r="I58" s="7" t="s">
        <v>22</v>
      </c>
      <c r="K58" s="7" t="s">
        <v>23</v>
      </c>
      <c r="L58" s="3" t="s">
        <v>25</v>
      </c>
      <c r="M58" s="7">
        <v>0.76</v>
      </c>
      <c r="N58" s="3" t="s">
        <v>38</v>
      </c>
      <c r="O58" s="7" t="s">
        <v>22</v>
      </c>
      <c r="P58" s="7" t="s">
        <v>20</v>
      </c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</row>
    <row r="59" spans="1:31" s="8" customFormat="1">
      <c r="A59" s="13" t="s">
        <v>74</v>
      </c>
      <c r="H59" s="5"/>
      <c r="J59" s="5"/>
      <c r="K59" s="5"/>
      <c r="L59" s="3" t="s">
        <v>27</v>
      </c>
      <c r="N59" s="1"/>
    </row>
    <row r="60" spans="1:31">
      <c r="B60" s="5" t="s">
        <v>99</v>
      </c>
      <c r="C60" s="5">
        <v>2</v>
      </c>
      <c r="D60" s="5">
        <v>20</v>
      </c>
      <c r="E60" s="5" t="s">
        <v>21</v>
      </c>
      <c r="F60" s="5">
        <v>20.113099999999999</v>
      </c>
      <c r="G60" s="5">
        <v>0.21659999999999999</v>
      </c>
      <c r="H60" s="5">
        <v>12.410265842533629</v>
      </c>
      <c r="I60" s="5">
        <v>18.590199999999999</v>
      </c>
      <c r="J60" s="5">
        <v>-0.37009999999999998</v>
      </c>
      <c r="K60" s="5">
        <v>-21.205167997791769</v>
      </c>
      <c r="L60" s="3">
        <f t="shared" si="0"/>
        <v>-1.5228999999999999</v>
      </c>
      <c r="M60" s="5">
        <v>0.76</v>
      </c>
      <c r="N60" s="1">
        <f t="shared" si="1"/>
        <v>14.128551999999999</v>
      </c>
      <c r="O60" s="5">
        <f>M60*(I60*I60)/2</f>
        <v>131.32630369519998</v>
      </c>
      <c r="P60" s="5" t="s">
        <v>20</v>
      </c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</row>
    <row r="61" spans="1:31">
      <c r="B61" s="5" t="s">
        <v>100</v>
      </c>
      <c r="C61" s="5">
        <v>4</v>
      </c>
      <c r="D61" s="5">
        <v>20</v>
      </c>
      <c r="E61" s="5" t="s">
        <v>21</v>
      </c>
      <c r="F61" s="5">
        <v>16.293099999999999</v>
      </c>
      <c r="G61" s="5">
        <v>0.19189999999999999</v>
      </c>
      <c r="H61" s="5">
        <v>10.9950600885605</v>
      </c>
      <c r="I61" s="5">
        <v>21.724799999999998</v>
      </c>
      <c r="J61" s="5">
        <v>-0.3952</v>
      </c>
      <c r="K61" s="5">
        <v>-22.643292063570126</v>
      </c>
      <c r="L61" s="3">
        <f t="shared" si="0"/>
        <v>5.4316999999999993</v>
      </c>
      <c r="M61" s="5">
        <v>0.76</v>
      </c>
      <c r="N61" s="1">
        <f t="shared" si="1"/>
        <v>16.510847999999999</v>
      </c>
      <c r="O61" s="5">
        <f>M61*(I61*I61)/2</f>
        <v>179.34743531519999</v>
      </c>
      <c r="P61" s="5" t="s">
        <v>101</v>
      </c>
      <c r="Q61" s="5" t="s">
        <v>102</v>
      </c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</row>
    <row r="62" spans="1:31">
      <c r="B62" s="5" t="s">
        <v>103</v>
      </c>
      <c r="C62" s="5">
        <v>4</v>
      </c>
      <c r="D62" s="5">
        <v>20</v>
      </c>
      <c r="E62" s="5" t="s">
        <v>104</v>
      </c>
      <c r="F62" s="5">
        <v>17.2148</v>
      </c>
      <c r="G62" s="5">
        <v>0.1963</v>
      </c>
      <c r="H62" s="5">
        <v>11.247161518418059</v>
      </c>
      <c r="I62" s="5">
        <v>19.054300000000001</v>
      </c>
      <c r="J62" s="5">
        <v>-0.34139999999999998</v>
      </c>
      <c r="K62" s="5">
        <v>-19.560779125766299</v>
      </c>
      <c r="L62" s="3">
        <f t="shared" si="0"/>
        <v>1.839500000000001</v>
      </c>
      <c r="M62" s="5">
        <v>0.76</v>
      </c>
      <c r="N62" s="1">
        <f t="shared" si="1"/>
        <v>14.481268000000002</v>
      </c>
      <c r="O62" s="5">
        <f>M62*(I62*I62)/2</f>
        <v>137.96521242620003</v>
      </c>
      <c r="P62" s="5" t="s">
        <v>20</v>
      </c>
      <c r="Q62" s="5" t="s">
        <v>105</v>
      </c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</row>
    <row r="63" spans="1:31">
      <c r="C63" s="5">
        <v>1</v>
      </c>
      <c r="D63" s="5">
        <v>20</v>
      </c>
      <c r="E63" s="5" t="s">
        <v>0</v>
      </c>
      <c r="F63" s="5" t="s">
        <v>1</v>
      </c>
      <c r="H63" s="5" t="s">
        <v>23</v>
      </c>
      <c r="I63" s="5" t="s">
        <v>1</v>
      </c>
      <c r="K63" s="5" t="s">
        <v>23</v>
      </c>
      <c r="L63" s="3" t="s">
        <v>25</v>
      </c>
      <c r="M63" s="5">
        <v>0.76</v>
      </c>
      <c r="N63" s="1" t="s">
        <v>39</v>
      </c>
      <c r="O63" s="5" t="s">
        <v>1</v>
      </c>
      <c r="P63" s="5" t="s">
        <v>20</v>
      </c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</row>
    <row r="64" spans="1:31">
      <c r="C64" s="5">
        <v>1</v>
      </c>
      <c r="D64" s="5">
        <v>20</v>
      </c>
      <c r="E64" s="5" t="s">
        <v>0</v>
      </c>
      <c r="F64" s="5" t="s">
        <v>1</v>
      </c>
      <c r="H64" s="5" t="s">
        <v>23</v>
      </c>
      <c r="I64" s="5" t="s">
        <v>1</v>
      </c>
      <c r="K64" s="5" t="s">
        <v>23</v>
      </c>
      <c r="L64" s="3" t="s">
        <v>25</v>
      </c>
      <c r="M64" s="5">
        <v>0.76</v>
      </c>
      <c r="N64" s="1" t="s">
        <v>39</v>
      </c>
      <c r="O64" s="5" t="s">
        <v>1</v>
      </c>
      <c r="P64" s="5" t="s">
        <v>20</v>
      </c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</row>
    <row r="65" spans="1:31">
      <c r="C65" s="5">
        <v>1</v>
      </c>
      <c r="D65" s="5">
        <v>20</v>
      </c>
      <c r="E65" s="5" t="s">
        <v>0</v>
      </c>
      <c r="F65" s="5" t="s">
        <v>1</v>
      </c>
      <c r="H65" s="5" t="s">
        <v>23</v>
      </c>
      <c r="I65" s="5" t="s">
        <v>1</v>
      </c>
      <c r="K65" s="5" t="s">
        <v>23</v>
      </c>
      <c r="L65" s="3" t="s">
        <v>25</v>
      </c>
      <c r="M65" s="5">
        <v>0.76</v>
      </c>
      <c r="N65" s="1" t="s">
        <v>39</v>
      </c>
      <c r="O65" s="5" t="s">
        <v>1</v>
      </c>
      <c r="P65" s="5" t="s">
        <v>20</v>
      </c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</row>
    <row r="66" spans="1:31">
      <c r="C66" s="5">
        <v>2</v>
      </c>
      <c r="D66" s="5">
        <v>20</v>
      </c>
      <c r="E66" s="5" t="s">
        <v>0</v>
      </c>
      <c r="F66" s="5" t="s">
        <v>1</v>
      </c>
      <c r="H66" s="5" t="s">
        <v>23</v>
      </c>
      <c r="I66" s="5" t="s">
        <v>1</v>
      </c>
      <c r="K66" s="5" t="s">
        <v>23</v>
      </c>
      <c r="L66" s="3" t="s">
        <v>25</v>
      </c>
      <c r="M66" s="5">
        <v>0.76</v>
      </c>
      <c r="N66" s="1" t="s">
        <v>39</v>
      </c>
      <c r="O66" s="5" t="s">
        <v>1</v>
      </c>
      <c r="P66" s="5" t="s">
        <v>20</v>
      </c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</row>
    <row r="67" spans="1:31">
      <c r="C67" s="5">
        <v>2</v>
      </c>
      <c r="D67" s="5">
        <v>20</v>
      </c>
      <c r="E67" s="5" t="s">
        <v>0</v>
      </c>
      <c r="F67" s="5" t="s">
        <v>1</v>
      </c>
      <c r="H67" s="5" t="s">
        <v>23</v>
      </c>
      <c r="I67" s="5" t="s">
        <v>1</v>
      </c>
      <c r="K67" s="5" t="s">
        <v>23</v>
      </c>
      <c r="L67" s="3" t="s">
        <v>25</v>
      </c>
      <c r="M67" s="5">
        <v>0.76</v>
      </c>
      <c r="N67" s="1" t="s">
        <v>39</v>
      </c>
      <c r="O67" s="5" t="s">
        <v>1</v>
      </c>
      <c r="P67" s="5" t="s">
        <v>20</v>
      </c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</row>
    <row r="68" spans="1:31">
      <c r="C68" s="5">
        <v>3</v>
      </c>
      <c r="D68" s="5">
        <v>20</v>
      </c>
      <c r="E68" s="5" t="s">
        <v>0</v>
      </c>
      <c r="F68" s="5" t="s">
        <v>1</v>
      </c>
      <c r="H68" s="5" t="s">
        <v>23</v>
      </c>
      <c r="I68" s="5" t="s">
        <v>1</v>
      </c>
      <c r="K68" s="5" t="s">
        <v>23</v>
      </c>
      <c r="L68" s="3" t="s">
        <v>25</v>
      </c>
      <c r="M68" s="5">
        <v>0.76</v>
      </c>
      <c r="N68" s="1" t="s">
        <v>39</v>
      </c>
      <c r="O68" s="5" t="s">
        <v>1</v>
      </c>
      <c r="P68" s="5" t="s">
        <v>20</v>
      </c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</row>
    <row r="69" spans="1:31">
      <c r="C69" s="5">
        <v>3</v>
      </c>
      <c r="D69" s="5">
        <v>20</v>
      </c>
      <c r="E69" s="5" t="s">
        <v>0</v>
      </c>
      <c r="F69" s="5" t="s">
        <v>1</v>
      </c>
      <c r="H69" s="5" t="s">
        <v>23</v>
      </c>
      <c r="I69" s="5" t="s">
        <v>1</v>
      </c>
      <c r="K69" s="5" t="s">
        <v>23</v>
      </c>
      <c r="L69" s="3" t="s">
        <v>25</v>
      </c>
      <c r="M69" s="5">
        <v>0.76</v>
      </c>
      <c r="N69" s="1" t="s">
        <v>39</v>
      </c>
      <c r="O69" s="5" t="s">
        <v>1</v>
      </c>
      <c r="P69" s="5" t="s">
        <v>20</v>
      </c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</row>
    <row r="70" spans="1:31">
      <c r="C70" s="5">
        <v>3</v>
      </c>
      <c r="D70" s="5">
        <v>20</v>
      </c>
      <c r="E70" s="5" t="s">
        <v>0</v>
      </c>
      <c r="F70" s="5" t="s">
        <v>1</v>
      </c>
      <c r="H70" s="5" t="s">
        <v>23</v>
      </c>
      <c r="I70" s="5" t="s">
        <v>1</v>
      </c>
      <c r="K70" s="5" t="s">
        <v>23</v>
      </c>
      <c r="L70" s="3" t="s">
        <v>25</v>
      </c>
      <c r="M70" s="5">
        <v>0.76</v>
      </c>
      <c r="N70" s="1" t="s">
        <v>39</v>
      </c>
      <c r="O70" s="5" t="s">
        <v>1</v>
      </c>
      <c r="P70" s="5" t="s">
        <v>20</v>
      </c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</row>
    <row r="71" spans="1:31">
      <c r="C71" s="5">
        <v>4</v>
      </c>
      <c r="D71" s="5">
        <v>20</v>
      </c>
      <c r="E71" s="5" t="s">
        <v>0</v>
      </c>
      <c r="F71" s="5" t="s">
        <v>1</v>
      </c>
      <c r="H71" s="5" t="s">
        <v>23</v>
      </c>
      <c r="I71" s="5" t="s">
        <v>1</v>
      </c>
      <c r="K71" s="5" t="s">
        <v>23</v>
      </c>
      <c r="L71" s="3" t="s">
        <v>25</v>
      </c>
      <c r="M71" s="5">
        <v>0.76</v>
      </c>
      <c r="N71" s="1" t="s">
        <v>39</v>
      </c>
      <c r="O71" s="5" t="s">
        <v>1</v>
      </c>
      <c r="P71" s="5" t="s">
        <v>20</v>
      </c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</row>
    <row r="72" spans="1:31">
      <c r="C72" s="5">
        <v>5</v>
      </c>
      <c r="D72" s="5">
        <v>20</v>
      </c>
      <c r="E72" s="5" t="s">
        <v>0</v>
      </c>
      <c r="F72" s="5" t="s">
        <v>1</v>
      </c>
      <c r="H72" s="5" t="s">
        <v>23</v>
      </c>
      <c r="I72" s="5" t="s">
        <v>1</v>
      </c>
      <c r="K72" s="5" t="s">
        <v>23</v>
      </c>
      <c r="L72" s="3" t="s">
        <v>25</v>
      </c>
      <c r="M72" s="5">
        <v>0.76</v>
      </c>
      <c r="N72" s="1" t="s">
        <v>39</v>
      </c>
      <c r="O72" s="5" t="s">
        <v>1</v>
      </c>
      <c r="P72" s="5" t="s">
        <v>20</v>
      </c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</row>
    <row r="73" spans="1:31">
      <c r="C73" s="5">
        <v>5</v>
      </c>
      <c r="D73" s="5">
        <v>20</v>
      </c>
      <c r="E73" s="5" t="s">
        <v>0</v>
      </c>
      <c r="F73" s="5" t="s">
        <v>1</v>
      </c>
      <c r="H73" s="5" t="s">
        <v>23</v>
      </c>
      <c r="I73" s="5" t="s">
        <v>1</v>
      </c>
      <c r="K73" s="5" t="s">
        <v>23</v>
      </c>
      <c r="L73" s="3" t="s">
        <v>25</v>
      </c>
      <c r="M73" s="5">
        <v>0.76</v>
      </c>
      <c r="N73" s="1" t="s">
        <v>39</v>
      </c>
      <c r="O73" s="5" t="s">
        <v>1</v>
      </c>
      <c r="P73" s="5" t="s">
        <v>20</v>
      </c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</row>
    <row r="74" spans="1:31">
      <c r="C74" s="5">
        <v>5</v>
      </c>
      <c r="D74" s="5">
        <v>20</v>
      </c>
      <c r="E74" s="5" t="s">
        <v>0</v>
      </c>
      <c r="F74" s="5" t="s">
        <v>1</v>
      </c>
      <c r="H74" s="5" t="s">
        <v>23</v>
      </c>
      <c r="I74" s="5" t="s">
        <v>1</v>
      </c>
      <c r="K74" s="5" t="s">
        <v>23</v>
      </c>
      <c r="L74" s="3" t="s">
        <v>25</v>
      </c>
      <c r="M74" s="5">
        <v>0.76</v>
      </c>
      <c r="N74" s="1" t="s">
        <v>39</v>
      </c>
      <c r="O74" s="5" t="s">
        <v>1</v>
      </c>
      <c r="P74" s="5" t="s">
        <v>20</v>
      </c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</row>
    <row r="75" spans="1:31">
      <c r="C75" s="5">
        <v>6</v>
      </c>
      <c r="D75" s="5">
        <v>20</v>
      </c>
      <c r="E75" s="5" t="s">
        <v>0</v>
      </c>
      <c r="F75" s="5" t="s">
        <v>1</v>
      </c>
      <c r="H75" s="5" t="s">
        <v>23</v>
      </c>
      <c r="I75" s="5" t="s">
        <v>1</v>
      </c>
      <c r="K75" s="5" t="s">
        <v>23</v>
      </c>
      <c r="L75" s="3" t="s">
        <v>25</v>
      </c>
      <c r="M75" s="5">
        <v>0.76</v>
      </c>
      <c r="N75" s="1" t="s">
        <v>39</v>
      </c>
      <c r="O75" s="5" t="s">
        <v>1</v>
      </c>
      <c r="P75" s="5" t="s">
        <v>20</v>
      </c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</row>
    <row r="76" spans="1:31">
      <c r="C76" s="5">
        <v>6</v>
      </c>
      <c r="D76" s="5">
        <v>20</v>
      </c>
      <c r="E76" s="5" t="s">
        <v>0</v>
      </c>
      <c r="F76" s="5" t="s">
        <v>1</v>
      </c>
      <c r="H76" s="5" t="s">
        <v>23</v>
      </c>
      <c r="I76" s="5" t="s">
        <v>1</v>
      </c>
      <c r="K76" s="5" t="s">
        <v>23</v>
      </c>
      <c r="L76" s="3" t="s">
        <v>25</v>
      </c>
      <c r="M76" s="5">
        <v>0.76</v>
      </c>
      <c r="N76" s="1" t="s">
        <v>39</v>
      </c>
      <c r="O76" s="5" t="s">
        <v>1</v>
      </c>
      <c r="P76" s="5" t="s">
        <v>20</v>
      </c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</row>
    <row r="77" spans="1:31">
      <c r="C77" s="5">
        <v>6</v>
      </c>
      <c r="D77" s="5">
        <v>20</v>
      </c>
      <c r="E77" s="5" t="s">
        <v>0</v>
      </c>
      <c r="F77" s="5" t="s">
        <v>1</v>
      </c>
      <c r="H77" s="5" t="s">
        <v>23</v>
      </c>
      <c r="I77" s="5" t="s">
        <v>1</v>
      </c>
      <c r="K77" s="5" t="s">
        <v>23</v>
      </c>
      <c r="L77" s="3" t="s">
        <v>25</v>
      </c>
      <c r="M77" s="5">
        <v>0.76</v>
      </c>
      <c r="N77" s="1" t="s">
        <v>39</v>
      </c>
      <c r="O77" s="5" t="s">
        <v>1</v>
      </c>
      <c r="P77" s="5" t="s">
        <v>20</v>
      </c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</row>
    <row r="78" spans="1:31" s="7" customFormat="1">
      <c r="A78" s="11" t="s">
        <v>75</v>
      </c>
      <c r="L78" s="3" t="s">
        <v>25</v>
      </c>
      <c r="N78" s="3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</row>
    <row r="79" spans="1:31" s="7" customFormat="1">
      <c r="B79" s="7" t="s">
        <v>2</v>
      </c>
      <c r="C79" s="7">
        <v>2</v>
      </c>
      <c r="D79" s="7">
        <v>25</v>
      </c>
      <c r="E79" s="7" t="s">
        <v>0</v>
      </c>
      <c r="F79" s="7">
        <v>17.791699999999999</v>
      </c>
      <c r="G79" s="7">
        <v>0.38819999999999999</v>
      </c>
      <c r="H79" s="7">
        <v>22.242221606978557</v>
      </c>
      <c r="I79" s="7">
        <v>17.012799999999999</v>
      </c>
      <c r="J79" s="7">
        <v>-0.4803</v>
      </c>
      <c r="K79" s="7">
        <v>-27.519162900133438</v>
      </c>
      <c r="L79" s="3">
        <f t="shared" ref="L79:L111" si="2">I79-F79</f>
        <v>-0.77890000000000015</v>
      </c>
      <c r="M79" s="7">
        <v>0.76</v>
      </c>
      <c r="N79" s="3">
        <f t="shared" ref="N79:N117" si="3">M79*I79</f>
        <v>12.929727999999999</v>
      </c>
      <c r="O79" s="7">
        <f>M79*(I79*I79)/2</f>
        <v>109.9854382592</v>
      </c>
      <c r="P79" s="7" t="s">
        <v>20</v>
      </c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</row>
    <row r="80" spans="1:31" s="7" customFormat="1">
      <c r="B80" s="7" t="s">
        <v>3</v>
      </c>
      <c r="C80" s="7">
        <v>2</v>
      </c>
      <c r="D80" s="7">
        <v>25</v>
      </c>
      <c r="E80" s="7" t="s">
        <v>0</v>
      </c>
      <c r="F80" s="7">
        <v>18.5823</v>
      </c>
      <c r="G80" s="7">
        <v>0.32469999999999999</v>
      </c>
      <c r="H80" s="7">
        <v>18.603939607897829</v>
      </c>
      <c r="I80" s="7">
        <v>17.373699999999999</v>
      </c>
      <c r="J80" s="7">
        <v>-0.42130000000000001</v>
      </c>
      <c r="K80" s="7">
        <v>-24.13871190886158</v>
      </c>
      <c r="L80" s="3">
        <f t="shared" si="2"/>
        <v>-1.2086000000000006</v>
      </c>
      <c r="M80" s="7">
        <v>0.76</v>
      </c>
      <c r="N80" s="3">
        <f t="shared" si="3"/>
        <v>13.204012000000001</v>
      </c>
      <c r="O80" s="7">
        <f>M80*(I80*I80)/2</f>
        <v>114.7012716422</v>
      </c>
      <c r="P80" s="7" t="s">
        <v>20</v>
      </c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</row>
    <row r="81" spans="2:31" s="7" customFormat="1">
      <c r="B81" s="7" t="s">
        <v>4</v>
      </c>
      <c r="C81" s="7">
        <v>3</v>
      </c>
      <c r="D81" s="7">
        <v>25</v>
      </c>
      <c r="E81" s="7" t="s">
        <v>0</v>
      </c>
      <c r="F81" s="7">
        <v>16.6751</v>
      </c>
      <c r="G81" s="7">
        <v>0.54600000000000004</v>
      </c>
      <c r="H81" s="7">
        <v>31.283495614142947</v>
      </c>
      <c r="I81" s="7">
        <v>17.070699999999999</v>
      </c>
      <c r="J81" s="7">
        <v>-0.56499999999999995</v>
      </c>
      <c r="K81" s="7">
        <v>-32.372115424891511</v>
      </c>
      <c r="L81" s="3">
        <f t="shared" si="2"/>
        <v>0.39559999999999818</v>
      </c>
      <c r="M81" s="7">
        <v>0.76</v>
      </c>
      <c r="N81" s="3">
        <f t="shared" si="3"/>
        <v>12.973731999999998</v>
      </c>
      <c r="O81" s="7">
        <f>M81*(I81*I81)/2</f>
        <v>110.73534342619999</v>
      </c>
      <c r="P81" s="7" t="s">
        <v>18</v>
      </c>
      <c r="Q81" s="7" t="s">
        <v>5</v>
      </c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</row>
    <row r="82" spans="2:31" s="7" customFormat="1">
      <c r="C82" s="7">
        <v>1</v>
      </c>
      <c r="D82" s="7">
        <v>25</v>
      </c>
      <c r="E82" s="7" t="s">
        <v>29</v>
      </c>
      <c r="F82" s="7" t="s">
        <v>22</v>
      </c>
      <c r="H82" s="7" t="s">
        <v>23</v>
      </c>
      <c r="I82" s="7" t="s">
        <v>22</v>
      </c>
      <c r="K82" s="7" t="s">
        <v>23</v>
      </c>
      <c r="L82" s="3" t="s">
        <v>25</v>
      </c>
      <c r="M82" s="7">
        <v>0.76</v>
      </c>
      <c r="N82" s="3" t="s">
        <v>40</v>
      </c>
      <c r="O82" s="7" t="s">
        <v>22</v>
      </c>
      <c r="P82" s="7" t="s">
        <v>20</v>
      </c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</row>
    <row r="83" spans="2:31" s="7" customFormat="1">
      <c r="C83" s="7">
        <v>1</v>
      </c>
      <c r="D83" s="7">
        <v>25</v>
      </c>
      <c r="E83" s="7" t="s">
        <v>29</v>
      </c>
      <c r="F83" s="7" t="s">
        <v>22</v>
      </c>
      <c r="H83" s="7" t="s">
        <v>23</v>
      </c>
      <c r="I83" s="7" t="s">
        <v>22</v>
      </c>
      <c r="K83" s="7" t="s">
        <v>23</v>
      </c>
      <c r="L83" s="3" t="s">
        <v>25</v>
      </c>
      <c r="M83" s="7">
        <v>0.76</v>
      </c>
      <c r="N83" s="3" t="s">
        <v>40</v>
      </c>
      <c r="O83" s="7" t="s">
        <v>22</v>
      </c>
      <c r="P83" s="7" t="s">
        <v>20</v>
      </c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</row>
    <row r="84" spans="2:31" s="7" customFormat="1">
      <c r="C84" s="7">
        <v>1</v>
      </c>
      <c r="D84" s="7">
        <v>25</v>
      </c>
      <c r="E84" s="7" t="s">
        <v>29</v>
      </c>
      <c r="F84" s="7" t="s">
        <v>22</v>
      </c>
      <c r="H84" s="7" t="s">
        <v>23</v>
      </c>
      <c r="I84" s="7" t="s">
        <v>22</v>
      </c>
      <c r="K84" s="7" t="s">
        <v>23</v>
      </c>
      <c r="L84" s="3" t="s">
        <v>25</v>
      </c>
      <c r="M84" s="7">
        <v>0.76</v>
      </c>
      <c r="N84" s="3" t="s">
        <v>40</v>
      </c>
      <c r="O84" s="7" t="s">
        <v>22</v>
      </c>
      <c r="P84" s="7" t="s">
        <v>20</v>
      </c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</row>
    <row r="85" spans="2:31" s="7" customFormat="1">
      <c r="C85" s="7">
        <v>2</v>
      </c>
      <c r="D85" s="7">
        <v>25</v>
      </c>
      <c r="E85" s="7" t="s">
        <v>29</v>
      </c>
      <c r="F85" s="7" t="s">
        <v>22</v>
      </c>
      <c r="H85" s="7" t="s">
        <v>23</v>
      </c>
      <c r="I85" s="7" t="s">
        <v>22</v>
      </c>
      <c r="K85" s="7" t="s">
        <v>23</v>
      </c>
      <c r="L85" s="3" t="s">
        <v>25</v>
      </c>
      <c r="M85" s="7">
        <v>0.76</v>
      </c>
      <c r="N85" s="3" t="s">
        <v>40</v>
      </c>
      <c r="O85" s="7" t="s">
        <v>22</v>
      </c>
      <c r="P85" s="7" t="s">
        <v>20</v>
      </c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</row>
    <row r="86" spans="2:31" s="7" customFormat="1">
      <c r="C86" s="7">
        <v>3</v>
      </c>
      <c r="D86" s="7">
        <v>25</v>
      </c>
      <c r="E86" s="7" t="s">
        <v>29</v>
      </c>
      <c r="F86" s="7" t="s">
        <v>22</v>
      </c>
      <c r="H86" s="7" t="s">
        <v>23</v>
      </c>
      <c r="I86" s="7" t="s">
        <v>22</v>
      </c>
      <c r="K86" s="7" t="s">
        <v>23</v>
      </c>
      <c r="L86" s="3" t="s">
        <v>25</v>
      </c>
      <c r="M86" s="7">
        <v>0.76</v>
      </c>
      <c r="N86" s="3" t="s">
        <v>40</v>
      </c>
      <c r="O86" s="7" t="s">
        <v>22</v>
      </c>
      <c r="P86" s="7" t="s">
        <v>20</v>
      </c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</row>
    <row r="87" spans="2:31" s="7" customFormat="1">
      <c r="C87" s="7">
        <v>3</v>
      </c>
      <c r="D87" s="7">
        <v>25</v>
      </c>
      <c r="E87" s="7" t="s">
        <v>29</v>
      </c>
      <c r="F87" s="7" t="s">
        <v>22</v>
      </c>
      <c r="H87" s="7" t="s">
        <v>23</v>
      </c>
      <c r="I87" s="7" t="s">
        <v>22</v>
      </c>
      <c r="K87" s="7" t="s">
        <v>23</v>
      </c>
      <c r="L87" s="3" t="s">
        <v>25</v>
      </c>
      <c r="M87" s="7">
        <v>0.76</v>
      </c>
      <c r="N87" s="3" t="s">
        <v>40</v>
      </c>
      <c r="O87" s="7" t="s">
        <v>22</v>
      </c>
      <c r="P87" s="7" t="s">
        <v>20</v>
      </c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</row>
    <row r="88" spans="2:31" s="7" customFormat="1">
      <c r="C88" s="7">
        <v>4</v>
      </c>
      <c r="D88" s="7">
        <v>25</v>
      </c>
      <c r="E88" s="7" t="s">
        <v>29</v>
      </c>
      <c r="F88" s="7" t="s">
        <v>22</v>
      </c>
      <c r="H88" s="7" t="s">
        <v>23</v>
      </c>
      <c r="I88" s="7" t="s">
        <v>22</v>
      </c>
      <c r="K88" s="7" t="s">
        <v>23</v>
      </c>
      <c r="L88" s="3" t="s">
        <v>25</v>
      </c>
      <c r="M88" s="7">
        <v>0.76</v>
      </c>
      <c r="N88" s="3" t="s">
        <v>40</v>
      </c>
      <c r="O88" s="7" t="s">
        <v>22</v>
      </c>
      <c r="P88" s="7" t="s">
        <v>20</v>
      </c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</row>
    <row r="89" spans="2:31" s="7" customFormat="1">
      <c r="C89" s="7">
        <v>4</v>
      </c>
      <c r="D89" s="7">
        <v>25</v>
      </c>
      <c r="E89" s="7" t="s">
        <v>29</v>
      </c>
      <c r="F89" s="7" t="s">
        <v>22</v>
      </c>
      <c r="H89" s="7" t="s">
        <v>23</v>
      </c>
      <c r="I89" s="7" t="s">
        <v>22</v>
      </c>
      <c r="K89" s="7" t="s">
        <v>23</v>
      </c>
      <c r="L89" s="3" t="s">
        <v>25</v>
      </c>
      <c r="M89" s="7">
        <v>0.76</v>
      </c>
      <c r="N89" s="3" t="s">
        <v>40</v>
      </c>
      <c r="O89" s="7" t="s">
        <v>22</v>
      </c>
      <c r="P89" s="7" t="s">
        <v>20</v>
      </c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</row>
    <row r="90" spans="2:31" s="7" customFormat="1">
      <c r="C90" s="7">
        <v>4</v>
      </c>
      <c r="D90" s="7">
        <v>25</v>
      </c>
      <c r="E90" s="7" t="s">
        <v>29</v>
      </c>
      <c r="F90" s="7" t="s">
        <v>22</v>
      </c>
      <c r="H90" s="7" t="s">
        <v>23</v>
      </c>
      <c r="I90" s="7" t="s">
        <v>22</v>
      </c>
      <c r="K90" s="7" t="s">
        <v>23</v>
      </c>
      <c r="L90" s="3" t="s">
        <v>25</v>
      </c>
      <c r="M90" s="7">
        <v>0.76</v>
      </c>
      <c r="N90" s="3" t="s">
        <v>40</v>
      </c>
      <c r="O90" s="7" t="s">
        <v>22</v>
      </c>
      <c r="P90" s="7" t="s">
        <v>20</v>
      </c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</row>
    <row r="91" spans="2:31" s="7" customFormat="1">
      <c r="C91" s="7">
        <v>5</v>
      </c>
      <c r="D91" s="7">
        <v>25</v>
      </c>
      <c r="E91" s="7" t="s">
        <v>29</v>
      </c>
      <c r="F91" s="7" t="s">
        <v>22</v>
      </c>
      <c r="H91" s="7" t="s">
        <v>23</v>
      </c>
      <c r="I91" s="7" t="s">
        <v>22</v>
      </c>
      <c r="K91" s="7" t="s">
        <v>23</v>
      </c>
      <c r="L91" s="3" t="s">
        <v>25</v>
      </c>
      <c r="M91" s="7">
        <v>0.76</v>
      </c>
      <c r="N91" s="3" t="s">
        <v>40</v>
      </c>
      <c r="O91" s="7" t="s">
        <v>22</v>
      </c>
      <c r="P91" s="7" t="s">
        <v>20</v>
      </c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</row>
    <row r="92" spans="2:31" s="7" customFormat="1">
      <c r="C92" s="7">
        <v>5</v>
      </c>
      <c r="D92" s="7">
        <v>25</v>
      </c>
      <c r="E92" s="7" t="s">
        <v>29</v>
      </c>
      <c r="F92" s="7" t="s">
        <v>22</v>
      </c>
      <c r="H92" s="7" t="s">
        <v>23</v>
      </c>
      <c r="I92" s="7" t="s">
        <v>22</v>
      </c>
      <c r="K92" s="7" t="s">
        <v>23</v>
      </c>
      <c r="L92" s="3" t="s">
        <v>25</v>
      </c>
      <c r="M92" s="7">
        <v>0.76</v>
      </c>
      <c r="N92" s="3" t="s">
        <v>40</v>
      </c>
      <c r="O92" s="7" t="s">
        <v>22</v>
      </c>
      <c r="P92" s="7" t="s">
        <v>20</v>
      </c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</row>
    <row r="93" spans="2:31" s="7" customFormat="1">
      <c r="C93" s="7">
        <v>5</v>
      </c>
      <c r="D93" s="7">
        <v>25</v>
      </c>
      <c r="E93" s="7" t="s">
        <v>29</v>
      </c>
      <c r="F93" s="7" t="s">
        <v>22</v>
      </c>
      <c r="H93" s="7" t="s">
        <v>23</v>
      </c>
      <c r="I93" s="7" t="s">
        <v>22</v>
      </c>
      <c r="K93" s="7" t="s">
        <v>23</v>
      </c>
      <c r="L93" s="3" t="s">
        <v>25</v>
      </c>
      <c r="M93" s="7">
        <v>0.76</v>
      </c>
      <c r="N93" s="3" t="s">
        <v>40</v>
      </c>
      <c r="O93" s="7" t="s">
        <v>22</v>
      </c>
      <c r="P93" s="7" t="s">
        <v>20</v>
      </c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</row>
    <row r="94" spans="2:31" s="7" customFormat="1">
      <c r="C94" s="7">
        <v>6</v>
      </c>
      <c r="D94" s="7">
        <v>25</v>
      </c>
      <c r="E94" s="7" t="s">
        <v>29</v>
      </c>
      <c r="F94" s="7" t="s">
        <v>22</v>
      </c>
      <c r="H94" s="7" t="s">
        <v>23</v>
      </c>
      <c r="I94" s="7" t="s">
        <v>22</v>
      </c>
      <c r="K94" s="7" t="s">
        <v>23</v>
      </c>
      <c r="L94" s="3" t="s">
        <v>25</v>
      </c>
      <c r="M94" s="7">
        <v>0.76</v>
      </c>
      <c r="N94" s="3" t="s">
        <v>40</v>
      </c>
      <c r="O94" s="7" t="s">
        <v>22</v>
      </c>
      <c r="P94" s="7" t="s">
        <v>20</v>
      </c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</row>
    <row r="95" spans="2:31" s="7" customFormat="1">
      <c r="C95" s="7">
        <v>6</v>
      </c>
      <c r="D95" s="7">
        <v>25</v>
      </c>
      <c r="E95" s="7" t="s">
        <v>29</v>
      </c>
      <c r="F95" s="7" t="s">
        <v>22</v>
      </c>
      <c r="H95" s="7" t="s">
        <v>23</v>
      </c>
      <c r="I95" s="7" t="s">
        <v>22</v>
      </c>
      <c r="K95" s="7" t="s">
        <v>23</v>
      </c>
      <c r="L95" s="3" t="s">
        <v>25</v>
      </c>
      <c r="M95" s="7">
        <v>0.76</v>
      </c>
      <c r="N95" s="3" t="s">
        <v>40</v>
      </c>
      <c r="O95" s="7" t="s">
        <v>22</v>
      </c>
      <c r="P95" s="7" t="s">
        <v>20</v>
      </c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</row>
    <row r="96" spans="2:31" s="7" customFormat="1">
      <c r="C96" s="7">
        <v>6</v>
      </c>
      <c r="D96" s="7">
        <v>25</v>
      </c>
      <c r="E96" s="7" t="s">
        <v>29</v>
      </c>
      <c r="F96" s="7" t="s">
        <v>22</v>
      </c>
      <c r="H96" s="7" t="s">
        <v>23</v>
      </c>
      <c r="I96" s="7" t="s">
        <v>22</v>
      </c>
      <c r="K96" s="7" t="s">
        <v>23</v>
      </c>
      <c r="L96" s="3" t="s">
        <v>25</v>
      </c>
      <c r="M96" s="7">
        <v>0.76</v>
      </c>
      <c r="N96" s="3" t="s">
        <v>40</v>
      </c>
      <c r="O96" s="7" t="s">
        <v>22</v>
      </c>
      <c r="P96" s="7" t="s">
        <v>20</v>
      </c>
      <c r="Q96" s="7" t="s">
        <v>6</v>
      </c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</row>
    <row r="97" spans="1:31" s="14" customFormat="1">
      <c r="A97" s="16" t="s">
        <v>81</v>
      </c>
      <c r="L97" s="3" t="s">
        <v>25</v>
      </c>
      <c r="N97" s="19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</row>
    <row r="98" spans="1:31" s="14" customFormat="1">
      <c r="C98" s="14">
        <v>1</v>
      </c>
      <c r="D98" s="14">
        <v>26.33</v>
      </c>
      <c r="E98" s="14" t="s">
        <v>67</v>
      </c>
      <c r="F98" s="14" t="s">
        <v>23</v>
      </c>
      <c r="H98" s="14" t="s">
        <v>23</v>
      </c>
      <c r="I98" s="14" t="s">
        <v>23</v>
      </c>
      <c r="K98" s="14" t="s">
        <v>23</v>
      </c>
      <c r="L98" s="3" t="s">
        <v>25</v>
      </c>
      <c r="M98" s="14">
        <v>0.8</v>
      </c>
      <c r="N98" s="19" t="s">
        <v>23</v>
      </c>
      <c r="O98" s="14" t="s">
        <v>23</v>
      </c>
      <c r="P98" s="14" t="s">
        <v>58</v>
      </c>
      <c r="Q98" s="14" t="s">
        <v>50</v>
      </c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</row>
    <row r="99" spans="1:31" s="14" customFormat="1">
      <c r="B99" s="14" t="s">
        <v>68</v>
      </c>
      <c r="C99" s="14">
        <v>1</v>
      </c>
      <c r="D99" s="14">
        <v>23.18</v>
      </c>
      <c r="E99" s="14" t="s">
        <v>67</v>
      </c>
      <c r="F99" s="14" t="s">
        <v>23</v>
      </c>
      <c r="H99" s="14" t="s">
        <v>23</v>
      </c>
      <c r="I99" s="14">
        <v>33.299999999999997</v>
      </c>
      <c r="K99" s="14" t="s">
        <v>23</v>
      </c>
      <c r="L99" s="3" t="s">
        <v>25</v>
      </c>
      <c r="M99" s="14">
        <v>0.8</v>
      </c>
      <c r="N99" s="19">
        <f t="shared" si="3"/>
        <v>26.64</v>
      </c>
      <c r="O99" s="14">
        <v>443.55599999999998</v>
      </c>
      <c r="P99" s="14" t="s">
        <v>58</v>
      </c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</row>
    <row r="100" spans="1:31" s="14" customFormat="1">
      <c r="B100" s="14" t="s">
        <v>33</v>
      </c>
      <c r="C100" s="14">
        <v>2</v>
      </c>
      <c r="D100" s="14">
        <v>31.2</v>
      </c>
      <c r="E100" s="14" t="s">
        <v>67</v>
      </c>
      <c r="F100" s="14" t="s">
        <v>23</v>
      </c>
      <c r="H100" s="14" t="s">
        <v>23</v>
      </c>
      <c r="I100" s="14" t="s">
        <v>23</v>
      </c>
      <c r="K100" s="14" t="s">
        <v>23</v>
      </c>
      <c r="L100" s="3" t="s">
        <v>25</v>
      </c>
      <c r="M100" s="14">
        <v>0.8</v>
      </c>
      <c r="N100" s="19" t="s">
        <v>37</v>
      </c>
      <c r="O100" s="14" t="s">
        <v>23</v>
      </c>
      <c r="P100" s="14" t="s">
        <v>58</v>
      </c>
      <c r="Q100" s="14" t="s">
        <v>34</v>
      </c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</row>
    <row r="101" spans="1:31" s="14" customFormat="1">
      <c r="B101" s="14" t="s">
        <v>35</v>
      </c>
      <c r="C101" s="14">
        <v>2</v>
      </c>
      <c r="D101" s="14">
        <v>28.38</v>
      </c>
      <c r="E101" s="14" t="s">
        <v>67</v>
      </c>
      <c r="F101" s="14" t="s">
        <v>23</v>
      </c>
      <c r="H101" s="14" t="s">
        <v>23</v>
      </c>
      <c r="I101" s="14" t="s">
        <v>23</v>
      </c>
      <c r="K101" s="14" t="s">
        <v>23</v>
      </c>
      <c r="L101" s="3" t="s">
        <v>25</v>
      </c>
      <c r="M101" s="14">
        <v>0.8</v>
      </c>
      <c r="N101" s="19" t="s">
        <v>37</v>
      </c>
      <c r="O101" s="14" t="s">
        <v>23</v>
      </c>
      <c r="P101" s="14" t="s">
        <v>58</v>
      </c>
      <c r="Q101" s="14" t="s">
        <v>34</v>
      </c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</row>
    <row r="102" spans="1:31" s="14" customFormat="1">
      <c r="B102" s="14" t="s">
        <v>36</v>
      </c>
      <c r="C102" s="14">
        <v>3</v>
      </c>
      <c r="D102" s="14">
        <v>26.8</v>
      </c>
      <c r="E102" s="14" t="s">
        <v>67</v>
      </c>
      <c r="F102" s="14" t="s">
        <v>23</v>
      </c>
      <c r="H102" s="14" t="s">
        <v>23</v>
      </c>
      <c r="I102" s="14" t="s">
        <v>23</v>
      </c>
      <c r="K102" s="14" t="s">
        <v>23</v>
      </c>
      <c r="L102" s="3" t="s">
        <v>25</v>
      </c>
      <c r="M102" s="14">
        <v>0.8</v>
      </c>
      <c r="N102" s="19" t="s">
        <v>37</v>
      </c>
      <c r="O102" s="14" t="s">
        <v>23</v>
      </c>
      <c r="P102" s="14" t="s">
        <v>58</v>
      </c>
      <c r="Q102" s="14" t="s">
        <v>34</v>
      </c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</row>
    <row r="103" spans="1:31" s="14" customFormat="1">
      <c r="C103" s="14">
        <v>3</v>
      </c>
      <c r="D103" s="14">
        <v>30.8</v>
      </c>
      <c r="E103" s="14" t="s">
        <v>67</v>
      </c>
      <c r="F103" s="14" t="s">
        <v>23</v>
      </c>
      <c r="H103" s="14" t="s">
        <v>23</v>
      </c>
      <c r="I103" s="14" t="s">
        <v>23</v>
      </c>
      <c r="K103" s="14" t="s">
        <v>23</v>
      </c>
      <c r="L103" s="3" t="s">
        <v>25</v>
      </c>
      <c r="M103" s="14">
        <v>0.8</v>
      </c>
      <c r="N103" s="19" t="s">
        <v>23</v>
      </c>
      <c r="O103" s="14" t="s">
        <v>23</v>
      </c>
      <c r="P103" s="14" t="s">
        <v>58</v>
      </c>
      <c r="Q103" s="14" t="s">
        <v>50</v>
      </c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</row>
    <row r="104" spans="1:31" s="6" customFormat="1">
      <c r="A104" s="14"/>
      <c r="B104" s="14" t="s">
        <v>7</v>
      </c>
      <c r="C104" s="14">
        <v>4</v>
      </c>
      <c r="D104" s="14">
        <v>26.2</v>
      </c>
      <c r="E104" s="14" t="s">
        <v>98</v>
      </c>
      <c r="F104" s="14" t="s">
        <v>22</v>
      </c>
      <c r="G104" s="14"/>
      <c r="H104" s="14" t="s">
        <v>23</v>
      </c>
      <c r="I104" s="14">
        <v>28.4</v>
      </c>
      <c r="J104" s="14"/>
      <c r="K104" s="14" t="s">
        <v>23</v>
      </c>
      <c r="L104" s="3" t="s">
        <v>25</v>
      </c>
      <c r="M104" s="14">
        <v>0.8</v>
      </c>
      <c r="N104" s="19">
        <f t="shared" si="3"/>
        <v>22.72</v>
      </c>
      <c r="O104" s="14">
        <f>M104*(I104*I104)/2</f>
        <v>322.62400000000002</v>
      </c>
      <c r="P104" s="14" t="s">
        <v>32</v>
      </c>
      <c r="Q104" s="14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</row>
    <row r="105" spans="1:31" s="6" customFormat="1">
      <c r="A105" s="14"/>
      <c r="B105" s="14" t="s">
        <v>51</v>
      </c>
      <c r="C105" s="14">
        <v>4</v>
      </c>
      <c r="D105" s="14">
        <v>30.5</v>
      </c>
      <c r="E105" s="14" t="s">
        <v>67</v>
      </c>
      <c r="F105" s="14" t="s">
        <v>23</v>
      </c>
      <c r="G105" s="14"/>
      <c r="H105" s="14" t="s">
        <v>23</v>
      </c>
      <c r="I105" s="14">
        <v>16.03</v>
      </c>
      <c r="J105" s="14"/>
      <c r="K105" s="14" t="s">
        <v>23</v>
      </c>
      <c r="L105" s="3" t="s">
        <v>25</v>
      </c>
      <c r="M105" s="14">
        <v>0.8</v>
      </c>
      <c r="N105" s="19">
        <v>12.824</v>
      </c>
      <c r="O105" s="14">
        <v>102.78436000000001</v>
      </c>
      <c r="P105" s="14" t="s">
        <v>58</v>
      </c>
      <c r="Q105" s="14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</row>
    <row r="106" spans="1:31" s="6" customFormat="1">
      <c r="A106" s="14"/>
      <c r="B106" s="14" t="s">
        <v>70</v>
      </c>
      <c r="C106" s="14">
        <v>5</v>
      </c>
      <c r="D106" s="14">
        <v>19.399999999999999</v>
      </c>
      <c r="E106" s="14" t="s">
        <v>67</v>
      </c>
      <c r="F106" s="14" t="s">
        <v>23</v>
      </c>
      <c r="G106" s="14"/>
      <c r="H106" s="14" t="s">
        <v>23</v>
      </c>
      <c r="I106" s="14">
        <v>12.7</v>
      </c>
      <c r="J106" s="14"/>
      <c r="K106" s="14" t="s">
        <v>23</v>
      </c>
      <c r="L106" s="3" t="s">
        <v>25</v>
      </c>
      <c r="M106" s="14">
        <v>0.8</v>
      </c>
      <c r="N106" s="19">
        <f t="shared" si="3"/>
        <v>10.16</v>
      </c>
      <c r="O106" s="14">
        <v>64.516000000000005</v>
      </c>
      <c r="P106" s="14" t="s">
        <v>58</v>
      </c>
      <c r="Q106" s="14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</row>
    <row r="107" spans="1:31" s="6" customFormat="1">
      <c r="A107" s="14"/>
      <c r="B107" s="14" t="s">
        <v>66</v>
      </c>
      <c r="C107" s="14">
        <v>5</v>
      </c>
      <c r="D107" s="14">
        <v>22.4</v>
      </c>
      <c r="E107" s="14" t="s">
        <v>67</v>
      </c>
      <c r="F107" s="14" t="s">
        <v>23</v>
      </c>
      <c r="G107" s="14"/>
      <c r="H107" s="14" t="s">
        <v>23</v>
      </c>
      <c r="I107" s="14">
        <v>14.3</v>
      </c>
      <c r="J107" s="14"/>
      <c r="K107" s="14" t="s">
        <v>23</v>
      </c>
      <c r="L107" s="3" t="s">
        <v>25</v>
      </c>
      <c r="M107" s="14">
        <v>0.8</v>
      </c>
      <c r="N107" s="19">
        <f t="shared" si="3"/>
        <v>11.440000000000001</v>
      </c>
      <c r="O107" s="14">
        <v>81.796000000000006</v>
      </c>
      <c r="P107" s="14" t="s">
        <v>58</v>
      </c>
      <c r="Q107" s="14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</row>
    <row r="108" spans="1:31" s="6" customFormat="1">
      <c r="A108" s="14"/>
      <c r="B108" s="14" t="s">
        <v>69</v>
      </c>
      <c r="C108" s="14">
        <v>6</v>
      </c>
      <c r="D108" s="14">
        <v>24.4</v>
      </c>
      <c r="E108" s="14" t="s">
        <v>67</v>
      </c>
      <c r="F108" s="14" t="s">
        <v>23</v>
      </c>
      <c r="G108" s="14"/>
      <c r="H108" s="14" t="s">
        <v>23</v>
      </c>
      <c r="I108" s="14">
        <v>13.6</v>
      </c>
      <c r="J108" s="14"/>
      <c r="K108" s="14" t="s">
        <v>23</v>
      </c>
      <c r="L108" s="3" t="s">
        <v>25</v>
      </c>
      <c r="M108" s="14">
        <v>0.8</v>
      </c>
      <c r="N108" s="19">
        <f t="shared" si="3"/>
        <v>10.88</v>
      </c>
      <c r="O108" s="14">
        <v>73.983999999999995</v>
      </c>
      <c r="P108" s="14" t="s">
        <v>58</v>
      </c>
      <c r="Q108" s="14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</row>
    <row r="109" spans="1:31" s="6" customFormat="1">
      <c r="A109" s="14"/>
      <c r="B109" s="14"/>
      <c r="C109" s="14">
        <v>6</v>
      </c>
      <c r="D109" s="14">
        <v>28.6</v>
      </c>
      <c r="E109" s="14" t="s">
        <v>67</v>
      </c>
      <c r="F109" s="14" t="s">
        <v>23</v>
      </c>
      <c r="G109" s="14"/>
      <c r="H109" s="14" t="s">
        <v>23</v>
      </c>
      <c r="I109" s="14" t="s">
        <v>23</v>
      </c>
      <c r="J109" s="14"/>
      <c r="K109" s="14" t="s">
        <v>23</v>
      </c>
      <c r="L109" s="3" t="s">
        <v>25</v>
      </c>
      <c r="M109" s="14">
        <v>0.8</v>
      </c>
      <c r="N109" s="19" t="s">
        <v>23</v>
      </c>
      <c r="O109" s="14" t="s">
        <v>23</v>
      </c>
      <c r="P109" s="14" t="s">
        <v>58</v>
      </c>
      <c r="Q109" s="14" t="s">
        <v>50</v>
      </c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</row>
    <row r="110" spans="1:31" s="4" customFormat="1">
      <c r="A110" s="15" t="s">
        <v>76</v>
      </c>
      <c r="L110" s="3" t="s">
        <v>25</v>
      </c>
      <c r="N110" s="20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</row>
    <row r="111" spans="1:31" s="4" customFormat="1">
      <c r="A111" s="15"/>
      <c r="B111" s="4" t="s">
        <v>42</v>
      </c>
      <c r="C111" s="4">
        <v>1</v>
      </c>
      <c r="D111" s="4">
        <v>10</v>
      </c>
      <c r="E111" s="4" t="s">
        <v>43</v>
      </c>
      <c r="F111" s="21">
        <v>13.3759</v>
      </c>
      <c r="G111" s="21">
        <v>8.6900000000000005E-2</v>
      </c>
      <c r="H111" s="22">
        <v>4.9790032399999999</v>
      </c>
      <c r="I111" s="4">
        <v>13.543200000000001</v>
      </c>
      <c r="J111" s="4">
        <v>-0.29370000000000002</v>
      </c>
      <c r="K111" s="4">
        <v>-16.827770399999999</v>
      </c>
      <c r="L111" s="3">
        <f t="shared" si="2"/>
        <v>0.16730000000000089</v>
      </c>
      <c r="M111" s="21">
        <v>0.8</v>
      </c>
      <c r="N111" s="20">
        <f t="shared" si="3"/>
        <v>10.834560000000002</v>
      </c>
      <c r="O111" s="4">
        <v>73.367306496000012</v>
      </c>
      <c r="P111" s="4" t="s">
        <v>44</v>
      </c>
      <c r="Q111" s="4" t="s">
        <v>45</v>
      </c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</row>
    <row r="112" spans="1:31" s="4" customFormat="1">
      <c r="A112" s="15"/>
      <c r="B112" s="4" t="s">
        <v>46</v>
      </c>
      <c r="C112" s="4">
        <v>2</v>
      </c>
      <c r="D112" s="4">
        <v>10</v>
      </c>
      <c r="E112" s="4" t="s">
        <v>43</v>
      </c>
      <c r="F112" s="4" t="s">
        <v>47</v>
      </c>
      <c r="G112" s="4" t="s">
        <v>47</v>
      </c>
      <c r="H112" s="4" t="s">
        <v>47</v>
      </c>
      <c r="I112" s="4">
        <v>18.202000000000002</v>
      </c>
      <c r="J112" s="4">
        <v>-0.26</v>
      </c>
      <c r="K112" s="4">
        <v>-14.8969</v>
      </c>
      <c r="L112" s="3" t="s">
        <v>26</v>
      </c>
      <c r="M112" s="4">
        <v>0.8</v>
      </c>
      <c r="N112" s="20">
        <f t="shared" si="3"/>
        <v>14.561600000000002</v>
      </c>
      <c r="O112" s="21">
        <v>132.52512160000003</v>
      </c>
      <c r="P112" s="4" t="s">
        <v>44</v>
      </c>
      <c r="Q112" s="4" t="s">
        <v>45</v>
      </c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</row>
    <row r="113" spans="2:31" s="4" customFormat="1">
      <c r="B113" s="4" t="s">
        <v>60</v>
      </c>
      <c r="C113" s="4">
        <v>3</v>
      </c>
      <c r="D113" s="4">
        <v>10</v>
      </c>
      <c r="E113" s="4" t="s">
        <v>61</v>
      </c>
      <c r="F113" s="4" t="s">
        <v>47</v>
      </c>
      <c r="G113" s="4" t="s">
        <v>47</v>
      </c>
      <c r="H113" s="4" t="s">
        <v>23</v>
      </c>
      <c r="I113" s="4">
        <v>16.776499999999999</v>
      </c>
      <c r="J113" s="4">
        <v>-0.26269999999999999</v>
      </c>
      <c r="K113" s="4">
        <v>-15.051601278086721</v>
      </c>
      <c r="L113" s="3" t="s">
        <v>26</v>
      </c>
      <c r="M113" s="4">
        <v>0.8</v>
      </c>
      <c r="N113" s="20">
        <f t="shared" si="3"/>
        <v>13.421199999999999</v>
      </c>
      <c r="O113" s="4">
        <v>112.58038089999999</v>
      </c>
      <c r="P113" s="4" t="s">
        <v>58</v>
      </c>
      <c r="Q113" s="4" t="s">
        <v>59</v>
      </c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</row>
    <row r="114" spans="2:31" s="4" customFormat="1">
      <c r="B114" s="4" t="s">
        <v>62</v>
      </c>
      <c r="C114" s="4">
        <v>3</v>
      </c>
      <c r="D114" s="4">
        <v>10</v>
      </c>
      <c r="E114" s="4" t="s">
        <v>57</v>
      </c>
      <c r="F114" s="4" t="s">
        <v>23</v>
      </c>
      <c r="H114" s="4" t="s">
        <v>23</v>
      </c>
      <c r="I114" s="4">
        <v>18.053599999999999</v>
      </c>
      <c r="J114" s="4">
        <v>-0.25109999999999999</v>
      </c>
      <c r="K114" s="4">
        <v>-14.386970235734971</v>
      </c>
      <c r="L114" s="3" t="s">
        <v>26</v>
      </c>
      <c r="M114" s="4">
        <v>0.8</v>
      </c>
      <c r="N114" s="20">
        <f t="shared" si="3"/>
        <v>14.442880000000001</v>
      </c>
      <c r="O114" s="4">
        <v>130.37298918400001</v>
      </c>
      <c r="P114" s="4" t="s">
        <v>58</v>
      </c>
      <c r="Q114" s="4" t="s">
        <v>59</v>
      </c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</row>
    <row r="115" spans="2:31" s="4" customFormat="1">
      <c r="B115" s="4" t="s">
        <v>63</v>
      </c>
      <c r="C115" s="4">
        <v>4</v>
      </c>
      <c r="D115" s="4">
        <v>10</v>
      </c>
      <c r="E115" s="4" t="s">
        <v>57</v>
      </c>
      <c r="F115" s="4" t="s">
        <v>23</v>
      </c>
      <c r="H115" s="4" t="s">
        <v>23</v>
      </c>
      <c r="I115" s="4">
        <v>16.154</v>
      </c>
      <c r="J115" s="4">
        <v>-0.22059999999999999</v>
      </c>
      <c r="K115" s="4">
        <v>-12.639448960585961</v>
      </c>
      <c r="L115" s="3" t="s">
        <v>26</v>
      </c>
      <c r="M115" s="4">
        <v>0.8</v>
      </c>
      <c r="N115" s="20">
        <f t="shared" si="3"/>
        <v>12.923200000000001</v>
      </c>
      <c r="O115" s="4">
        <v>104.3806864</v>
      </c>
      <c r="P115" s="4" t="s">
        <v>58</v>
      </c>
      <c r="Q115" s="4" t="s">
        <v>59</v>
      </c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</row>
    <row r="116" spans="2:31" s="4" customFormat="1">
      <c r="B116" s="4" t="s">
        <v>64</v>
      </c>
      <c r="C116" s="4">
        <v>4</v>
      </c>
      <c r="D116" s="4">
        <v>10</v>
      </c>
      <c r="E116" s="4" t="s">
        <v>57</v>
      </c>
      <c r="F116" s="4" t="s">
        <v>23</v>
      </c>
      <c r="H116" s="4" t="s">
        <v>23</v>
      </c>
      <c r="I116" s="4">
        <v>17.449300000000001</v>
      </c>
      <c r="J116" s="4">
        <v>-0.25469999999999998</v>
      </c>
      <c r="K116" s="4">
        <v>-14.593235041982069</v>
      </c>
      <c r="L116" s="3" t="s">
        <v>26</v>
      </c>
      <c r="M116" s="4">
        <v>0.8</v>
      </c>
      <c r="N116" s="20">
        <f t="shared" si="3"/>
        <v>13.959440000000001</v>
      </c>
      <c r="O116" s="4">
        <v>121.79122819600001</v>
      </c>
      <c r="P116" s="4" t="s">
        <v>58</v>
      </c>
      <c r="Q116" s="4" t="s">
        <v>59</v>
      </c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</row>
    <row r="117" spans="2:31" s="4" customFormat="1">
      <c r="B117" s="4" t="s">
        <v>65</v>
      </c>
      <c r="C117" s="4">
        <v>6</v>
      </c>
      <c r="D117" s="4">
        <v>10</v>
      </c>
      <c r="E117" s="4" t="s">
        <v>57</v>
      </c>
      <c r="F117" s="4" t="s">
        <v>23</v>
      </c>
      <c r="H117" s="4" t="s">
        <v>23</v>
      </c>
      <c r="I117" s="4">
        <v>15.417899999999999</v>
      </c>
      <c r="J117" s="4">
        <v>-0.2828</v>
      </c>
      <c r="K117" s="4">
        <v>-16.20324644629968</v>
      </c>
      <c r="L117" s="3" t="s">
        <v>26</v>
      </c>
      <c r="M117" s="4">
        <v>0.8</v>
      </c>
      <c r="N117" s="20">
        <f t="shared" si="3"/>
        <v>12.33432</v>
      </c>
      <c r="O117" s="4">
        <v>95.084656163999981</v>
      </c>
      <c r="P117" s="4" t="s">
        <v>58</v>
      </c>
      <c r="Q117" s="4" t="s">
        <v>59</v>
      </c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</row>
    <row r="118" spans="2:31" s="4" customFormat="1">
      <c r="C118" s="4">
        <v>1</v>
      </c>
      <c r="D118" s="4">
        <v>10</v>
      </c>
      <c r="E118" s="4" t="s">
        <v>61</v>
      </c>
      <c r="F118" s="4" t="s">
        <v>23</v>
      </c>
      <c r="H118" s="4" t="s">
        <v>23</v>
      </c>
      <c r="I118" s="4" t="s">
        <v>23</v>
      </c>
      <c r="K118" s="4" t="s">
        <v>23</v>
      </c>
      <c r="L118" s="3" t="s">
        <v>26</v>
      </c>
      <c r="M118" s="4">
        <v>0.8</v>
      </c>
      <c r="N118" s="20" t="s">
        <v>37</v>
      </c>
      <c r="O118" s="4" t="s">
        <v>23</v>
      </c>
      <c r="P118" s="4" t="s">
        <v>58</v>
      </c>
      <c r="Q118" s="4" t="s">
        <v>59</v>
      </c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</row>
    <row r="119" spans="2:31" s="4" customFormat="1">
      <c r="C119" s="4">
        <v>1</v>
      </c>
      <c r="D119" s="4">
        <v>10</v>
      </c>
      <c r="E119" s="4" t="s">
        <v>61</v>
      </c>
      <c r="F119" s="4" t="s">
        <v>23</v>
      </c>
      <c r="H119" s="4" t="s">
        <v>23</v>
      </c>
      <c r="I119" s="4" t="s">
        <v>23</v>
      </c>
      <c r="K119" s="4" t="s">
        <v>23</v>
      </c>
      <c r="L119" s="3" t="s">
        <v>26</v>
      </c>
      <c r="M119" s="4">
        <v>0.8</v>
      </c>
      <c r="N119" s="20" t="s">
        <v>37</v>
      </c>
      <c r="O119" s="4" t="s">
        <v>23</v>
      </c>
      <c r="P119" s="4" t="s">
        <v>58</v>
      </c>
      <c r="Q119" s="4" t="s">
        <v>59</v>
      </c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</row>
    <row r="120" spans="2:31" s="4" customFormat="1">
      <c r="C120" s="4">
        <v>2</v>
      </c>
      <c r="D120" s="4">
        <v>10</v>
      </c>
      <c r="E120" s="4" t="s">
        <v>61</v>
      </c>
      <c r="F120" s="4" t="s">
        <v>23</v>
      </c>
      <c r="H120" s="4" t="s">
        <v>23</v>
      </c>
      <c r="I120" s="4" t="s">
        <v>23</v>
      </c>
      <c r="K120" s="4" t="s">
        <v>23</v>
      </c>
      <c r="L120" s="3" t="s">
        <v>26</v>
      </c>
      <c r="M120" s="4">
        <v>0.8</v>
      </c>
      <c r="N120" s="20" t="s">
        <v>37</v>
      </c>
      <c r="O120" s="4" t="s">
        <v>23</v>
      </c>
      <c r="P120" s="4" t="s">
        <v>58</v>
      </c>
      <c r="Q120" s="4" t="s">
        <v>59</v>
      </c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</row>
    <row r="121" spans="2:31" s="4" customFormat="1">
      <c r="C121" s="4">
        <v>2</v>
      </c>
      <c r="D121" s="4">
        <v>10</v>
      </c>
      <c r="E121" s="4" t="s">
        <v>61</v>
      </c>
      <c r="F121" s="4" t="s">
        <v>23</v>
      </c>
      <c r="H121" s="4" t="s">
        <v>23</v>
      </c>
      <c r="I121" s="4" t="s">
        <v>23</v>
      </c>
      <c r="K121" s="4" t="s">
        <v>23</v>
      </c>
      <c r="L121" s="3" t="s">
        <v>26</v>
      </c>
      <c r="M121" s="4">
        <v>0.8</v>
      </c>
      <c r="N121" s="20" t="s">
        <v>37</v>
      </c>
      <c r="O121" s="4" t="s">
        <v>23</v>
      </c>
      <c r="P121" s="4" t="s">
        <v>58</v>
      </c>
      <c r="Q121" s="4" t="s">
        <v>59</v>
      </c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</row>
    <row r="122" spans="2:31" s="4" customFormat="1">
      <c r="C122" s="4">
        <v>3</v>
      </c>
      <c r="D122" s="4">
        <v>10</v>
      </c>
      <c r="E122" s="4" t="s">
        <v>61</v>
      </c>
      <c r="F122" s="4" t="s">
        <v>23</v>
      </c>
      <c r="H122" s="4" t="s">
        <v>23</v>
      </c>
      <c r="I122" s="4" t="s">
        <v>23</v>
      </c>
      <c r="K122" s="4" t="s">
        <v>23</v>
      </c>
      <c r="L122" s="3" t="s">
        <v>26</v>
      </c>
      <c r="M122" s="4">
        <v>0.8</v>
      </c>
      <c r="N122" s="20" t="s">
        <v>37</v>
      </c>
      <c r="O122" s="4" t="s">
        <v>23</v>
      </c>
      <c r="P122" s="4" t="s">
        <v>58</v>
      </c>
      <c r="Q122" s="4" t="s">
        <v>59</v>
      </c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</row>
    <row r="123" spans="2:31" s="4" customFormat="1">
      <c r="C123" s="4">
        <v>4</v>
      </c>
      <c r="D123" s="4">
        <v>10</v>
      </c>
      <c r="E123" s="4" t="s">
        <v>61</v>
      </c>
      <c r="F123" s="4" t="s">
        <v>23</v>
      </c>
      <c r="H123" s="4" t="s">
        <v>23</v>
      </c>
      <c r="I123" s="4" t="s">
        <v>23</v>
      </c>
      <c r="K123" s="4" t="s">
        <v>23</v>
      </c>
      <c r="L123" s="3" t="s">
        <v>26</v>
      </c>
      <c r="M123" s="4">
        <v>0.8</v>
      </c>
      <c r="N123" s="20" t="s">
        <v>37</v>
      </c>
      <c r="O123" s="4" t="s">
        <v>23</v>
      </c>
      <c r="P123" s="4" t="s">
        <v>58</v>
      </c>
      <c r="Q123" s="4" t="s">
        <v>59</v>
      </c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</row>
    <row r="124" spans="2:31" s="4" customFormat="1">
      <c r="C124" s="4">
        <v>5</v>
      </c>
      <c r="D124" s="4">
        <v>10</v>
      </c>
      <c r="E124" s="4" t="s">
        <v>61</v>
      </c>
      <c r="F124" s="4" t="s">
        <v>23</v>
      </c>
      <c r="H124" s="4" t="s">
        <v>23</v>
      </c>
      <c r="I124" s="4" t="s">
        <v>23</v>
      </c>
      <c r="K124" s="4" t="s">
        <v>23</v>
      </c>
      <c r="L124" s="3" t="s">
        <v>26</v>
      </c>
      <c r="M124" s="4">
        <v>0.8</v>
      </c>
      <c r="N124" s="20" t="s">
        <v>37</v>
      </c>
      <c r="O124" s="4" t="s">
        <v>23</v>
      </c>
      <c r="P124" s="4" t="s">
        <v>58</v>
      </c>
      <c r="Q124" s="4" t="s">
        <v>59</v>
      </c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</row>
    <row r="125" spans="2:31" s="4" customFormat="1">
      <c r="C125" s="4">
        <v>5</v>
      </c>
      <c r="D125" s="4">
        <v>10</v>
      </c>
      <c r="E125" s="4" t="s">
        <v>61</v>
      </c>
      <c r="F125" s="4" t="s">
        <v>23</v>
      </c>
      <c r="H125" s="4" t="s">
        <v>23</v>
      </c>
      <c r="I125" s="4" t="s">
        <v>23</v>
      </c>
      <c r="K125" s="4" t="s">
        <v>23</v>
      </c>
      <c r="L125" s="3" t="s">
        <v>26</v>
      </c>
      <c r="M125" s="4">
        <v>0.8</v>
      </c>
      <c r="N125" s="20" t="s">
        <v>37</v>
      </c>
      <c r="O125" s="4" t="s">
        <v>23</v>
      </c>
      <c r="P125" s="4" t="s">
        <v>58</v>
      </c>
      <c r="Q125" s="4" t="s">
        <v>59</v>
      </c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</row>
    <row r="126" spans="2:31" s="4" customFormat="1">
      <c r="C126" s="4">
        <v>5</v>
      </c>
      <c r="D126" s="4">
        <v>10</v>
      </c>
      <c r="E126" s="4" t="s">
        <v>61</v>
      </c>
      <c r="F126" s="4" t="s">
        <v>23</v>
      </c>
      <c r="H126" s="4" t="s">
        <v>23</v>
      </c>
      <c r="I126" s="4" t="s">
        <v>23</v>
      </c>
      <c r="K126" s="4" t="s">
        <v>23</v>
      </c>
      <c r="L126" s="3" t="s">
        <v>26</v>
      </c>
      <c r="M126" s="4">
        <v>0.8</v>
      </c>
      <c r="N126" s="20" t="s">
        <v>37</v>
      </c>
      <c r="O126" s="4" t="s">
        <v>23</v>
      </c>
      <c r="P126" s="4" t="s">
        <v>58</v>
      </c>
      <c r="Q126" s="4" t="s">
        <v>59</v>
      </c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</row>
    <row r="127" spans="2:31" s="4" customFormat="1">
      <c r="C127" s="4">
        <v>6</v>
      </c>
      <c r="D127" s="4">
        <v>10</v>
      </c>
      <c r="E127" s="4" t="s">
        <v>61</v>
      </c>
      <c r="F127" s="4" t="s">
        <v>23</v>
      </c>
      <c r="H127" s="4" t="s">
        <v>23</v>
      </c>
      <c r="I127" s="4" t="s">
        <v>23</v>
      </c>
      <c r="K127" s="4" t="s">
        <v>23</v>
      </c>
      <c r="L127" s="3" t="s">
        <v>26</v>
      </c>
      <c r="M127" s="4">
        <v>0.8</v>
      </c>
      <c r="N127" s="20" t="s">
        <v>37</v>
      </c>
      <c r="O127" s="4" t="s">
        <v>23</v>
      </c>
      <c r="P127" s="4" t="s">
        <v>58</v>
      </c>
      <c r="Q127" s="4" t="s">
        <v>59</v>
      </c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</row>
    <row r="128" spans="2:31" s="4" customFormat="1">
      <c r="C128" s="4">
        <v>6</v>
      </c>
      <c r="D128" s="4">
        <v>10</v>
      </c>
      <c r="E128" s="4" t="s">
        <v>61</v>
      </c>
      <c r="F128" s="4" t="s">
        <v>23</v>
      </c>
      <c r="H128" s="4" t="s">
        <v>23</v>
      </c>
      <c r="I128" s="4" t="s">
        <v>23</v>
      </c>
      <c r="K128" s="4" t="s">
        <v>23</v>
      </c>
      <c r="L128" s="3" t="s">
        <v>26</v>
      </c>
      <c r="M128" s="4">
        <v>0.8</v>
      </c>
      <c r="N128" s="20" t="s">
        <v>37</v>
      </c>
      <c r="O128" s="4" t="s">
        <v>23</v>
      </c>
      <c r="P128" s="4" t="s">
        <v>58</v>
      </c>
      <c r="Q128" s="4" t="s">
        <v>59</v>
      </c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</row>
    <row r="131" spans="9:9">
      <c r="I131" s="5">
        <f>AVERAGE(I3:I128)</f>
        <v>17.256925806451616</v>
      </c>
    </row>
  </sheetData>
  <sortState ref="A2:S121">
    <sortCondition ref="D3:D121"/>
    <sortCondition ref="A3:A121"/>
  </sortState>
  <phoneticPr fontId="3" type="noConversion"/>
  <pageMargins left="0.75000000000000011" right="0.75000000000000011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"/>
  <sheetViews>
    <sheetView view="pageLayout" workbookViewId="0"/>
  </sheetViews>
  <sheetFormatPr baseColWidth="10" defaultRowHeight="13"/>
  <sheetData/>
  <phoneticPr fontId="3" type="noConversion"/>
  <pageMargins left="0.75" right="0.75" top="1" bottom="1" header="0.5" footer="0.5"/>
  <pageSetup paperSize="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UCL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Annemieke Milks</dc:creator>
  <cp:lastModifiedBy>Annemieke Milks</cp:lastModifiedBy>
  <cp:lastPrinted>2018-07-31T09:58:29Z</cp:lastPrinted>
  <dcterms:created xsi:type="dcterms:W3CDTF">2018-05-18T10:31:27Z</dcterms:created>
  <dcterms:modified xsi:type="dcterms:W3CDTF">2018-09-22T10:56:50Z</dcterms:modified>
</cp:coreProperties>
</file>