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nca\Google Drive\Paper Aedes genetics Madeira\Scientific reports submission\1st revision\Supps\Final\"/>
    </mc:Choice>
  </mc:AlternateContent>
  <bookViews>
    <workbookView xWindow="0" yWindow="0" windowWidth="28800" windowHeight="12300"/>
  </bookViews>
  <sheets>
    <sheet name="Genetic variation" sheetId="2" r:id="rId1"/>
    <sheet name="Null alleles" sheetId="3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2" l="1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C50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C49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C48" i="2"/>
  <c r="S60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11" i="2"/>
  <c r="S14" i="2"/>
  <c r="S17" i="2"/>
  <c r="S20" i="2"/>
  <c r="S23" i="2"/>
  <c r="S26" i="2"/>
  <c r="S29" i="2"/>
  <c r="S32" i="2"/>
  <c r="S35" i="2"/>
  <c r="S38" i="2"/>
  <c r="S41" i="2"/>
  <c r="S44" i="2"/>
  <c r="S47" i="2"/>
  <c r="S53" i="2"/>
  <c r="S56" i="2"/>
  <c r="S59" i="2"/>
  <c r="S62" i="2"/>
  <c r="C62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C61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C60" i="2"/>
</calcChain>
</file>

<file path=xl/sharedStrings.xml><?xml version="1.0" encoding="utf-8"?>
<sst xmlns="http://schemas.openxmlformats.org/spreadsheetml/2006/main" count="210" uniqueCount="97">
  <si>
    <t>Populations</t>
  </si>
  <si>
    <t>AC1</t>
  </si>
  <si>
    <t>AC2</t>
  </si>
  <si>
    <t>AC4</t>
  </si>
  <si>
    <t>AC5</t>
  </si>
  <si>
    <t>CT2</t>
  </si>
  <si>
    <t>AG1</t>
  </si>
  <si>
    <t>AG2</t>
  </si>
  <si>
    <t>AG5</t>
  </si>
  <si>
    <t>A1</t>
  </si>
  <si>
    <t>A9</t>
  </si>
  <si>
    <t>B2</t>
  </si>
  <si>
    <t>B3</t>
  </si>
  <si>
    <t>AG4</t>
  </si>
  <si>
    <t>AC7</t>
  </si>
  <si>
    <t>88AT1</t>
  </si>
  <si>
    <t>201AAT1</t>
  </si>
  <si>
    <t>Fx05A</t>
  </si>
  <si>
    <t>Exp, Het,</t>
  </si>
  <si>
    <t xml:space="preserve">0.526	</t>
  </si>
  <si>
    <t>Fis</t>
  </si>
  <si>
    <t>Fx09L</t>
  </si>
  <si>
    <t xml:space="preserve">0.623	</t>
  </si>
  <si>
    <t>Fx11A</t>
  </si>
  <si>
    <t xml:space="preserve">0,545	</t>
  </si>
  <si>
    <t>Fx12A</t>
  </si>
  <si>
    <t xml:space="preserve">0,635	</t>
  </si>
  <si>
    <t>Fx12L</t>
  </si>
  <si>
    <t xml:space="preserve">0,622	</t>
  </si>
  <si>
    <t>Fx13L</t>
  </si>
  <si>
    <t xml:space="preserve">0,710	</t>
  </si>
  <si>
    <t>Fx13A</t>
  </si>
  <si>
    <t xml:space="preserve">0,636	</t>
  </si>
  <si>
    <t>Fx14A</t>
  </si>
  <si>
    <t xml:space="preserve">0,700	</t>
  </si>
  <si>
    <t>Fx14L</t>
  </si>
  <si>
    <t xml:space="preserve">0,702	</t>
  </si>
  <si>
    <t>PM13L</t>
  </si>
  <si>
    <t xml:space="preserve">0,535	</t>
  </si>
  <si>
    <t>NA</t>
  </si>
  <si>
    <t xml:space="preserve">    NA</t>
  </si>
  <si>
    <t>PM14A</t>
  </si>
  <si>
    <t xml:space="preserve">0,617	</t>
  </si>
  <si>
    <t>PM14L</t>
  </si>
  <si>
    <t xml:space="preserve">0,680	</t>
  </si>
  <si>
    <t>SC14L</t>
  </si>
  <si>
    <t>AR</t>
  </si>
  <si>
    <t>Caracas</t>
  </si>
  <si>
    <t>Santos</t>
  </si>
  <si>
    <t>São Sebastião</t>
  </si>
  <si>
    <t>Mean</t>
  </si>
  <si>
    <t>Authors:</t>
  </si>
  <si>
    <t>Gonçalo Seixas1, Patrícia Salgueiro1, Aline Bronzato-Badial2, Ysabel Gonçalves3, Matias Reyes-Lugo4, Vasco Gordicho1, Paulo Ribolla2, Bela Viveiros5, Ana Clara Silva5, †, João Pinto1, Carla A. Sousa1,*</t>
  </si>
  <si>
    <t xml:space="preserve">AR </t>
  </si>
  <si>
    <t>He</t>
  </si>
  <si>
    <t>expected heterozigosity</t>
  </si>
  <si>
    <t>inbreeding coeficient</t>
  </si>
  <si>
    <t>in bold: significant value</t>
  </si>
  <si>
    <t>Allele richness</t>
  </si>
  <si>
    <t>Mean within Madeira</t>
  </si>
  <si>
    <t>Overall Mean</t>
  </si>
  <si>
    <t>Population/Loci</t>
  </si>
  <si>
    <t>-</t>
  </si>
  <si>
    <t>0,327</t>
  </si>
  <si>
    <t>0,394</t>
  </si>
  <si>
    <t>0,119</t>
  </si>
  <si>
    <t>Fx2011A</t>
  </si>
  <si>
    <t>0,297</t>
  </si>
  <si>
    <t>0,373</t>
  </si>
  <si>
    <t>Fx2012A</t>
  </si>
  <si>
    <t>Fx2012L</t>
  </si>
  <si>
    <t>0,371</t>
  </si>
  <si>
    <t>Fx2013A</t>
  </si>
  <si>
    <t>0,339</t>
  </si>
  <si>
    <t>0,207</t>
  </si>
  <si>
    <t>Fx2013L</t>
  </si>
  <si>
    <t>0,386</t>
  </si>
  <si>
    <t>0,203</t>
  </si>
  <si>
    <t>Fx2014A</t>
  </si>
  <si>
    <t>0,246</t>
  </si>
  <si>
    <t>0,345</t>
  </si>
  <si>
    <t>0,136</t>
  </si>
  <si>
    <t>Fx2014L</t>
  </si>
  <si>
    <t>0,274</t>
  </si>
  <si>
    <t>0,201</t>
  </si>
  <si>
    <t>PM2013L</t>
  </si>
  <si>
    <t>0,282</t>
  </si>
  <si>
    <t>0,422</t>
  </si>
  <si>
    <t>PM2014A</t>
  </si>
  <si>
    <t>0,156</t>
  </si>
  <si>
    <t>PM2014L</t>
  </si>
  <si>
    <t>SC2014L</t>
  </si>
  <si>
    <t>0,351</t>
  </si>
  <si>
    <t>Fx05L</t>
  </si>
  <si>
    <t>Null allele frequencies in percentage. Table shows only loci in which putative presence of null alleles was detected.</t>
  </si>
  <si>
    <t>Origin and expansion of the mosquito Aedes aegypti in Madeira Island (Portugal)</t>
  </si>
  <si>
    <t>Supplementary Table S4 - Microsatellite genetic variation and null alleles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</si>
</sst>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zoomScale="85" zoomScaleNormal="85" workbookViewId="0">
      <selection activeCell="B5" sqref="B5"/>
    </sheetView>
  </sheetViews>
  <sheetFormatPr defaultRowHeight="15" x14ac:dyDescent="0.25"/>
  <cols>
    <col min="1" max="1" width="18.7109375" style="1" bestFit="1" customWidth="1"/>
    <col min="2" max="2" width="23.28515625" style="1" bestFit="1" customWidth="1"/>
    <col min="3" max="3" width="10.42578125" style="1" bestFit="1" customWidth="1"/>
    <col min="4" max="5" width="9.7109375" style="1" bestFit="1" customWidth="1"/>
    <col min="6" max="8" width="10.42578125" style="1" bestFit="1" customWidth="1"/>
    <col min="9" max="12" width="9.7109375" style="1" bestFit="1" customWidth="1"/>
    <col min="13" max="13" width="10.42578125" style="1" bestFit="1" customWidth="1"/>
    <col min="14" max="19" width="9.7109375" style="1" bestFit="1" customWidth="1"/>
    <col min="20" max="16384" width="9.140625" style="1"/>
  </cols>
  <sheetData>
    <row r="1" spans="1:19" s="25" customFormat="1" ht="12.75" x14ac:dyDescent="0.2">
      <c r="D1" s="26"/>
      <c r="K1" s="26" t="s">
        <v>95</v>
      </c>
    </row>
    <row r="2" spans="1:19" s="25" customFormat="1" ht="12.75" x14ac:dyDescent="0.2">
      <c r="K2" s="25" t="s">
        <v>51</v>
      </c>
    </row>
    <row r="3" spans="1:19" s="25" customFormat="1" ht="12" customHeight="1" x14ac:dyDescent="0.2">
      <c r="K3" s="25" t="s">
        <v>52</v>
      </c>
    </row>
    <row r="4" spans="1:19" s="25" customFormat="1" ht="12" customHeight="1" x14ac:dyDescent="0.2"/>
    <row r="5" spans="1:19" s="25" customFormat="1" ht="12" customHeight="1" x14ac:dyDescent="0.2">
      <c r="B5" s="25" t="s">
        <v>96</v>
      </c>
    </row>
    <row r="6" spans="1:19" x14ac:dyDescent="0.25">
      <c r="I6" s="4"/>
    </row>
    <row r="8" spans="1:19" ht="15.75" x14ac:dyDescent="0.25">
      <c r="A8" s="3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12</v>
      </c>
      <c r="O8" s="2" t="s">
        <v>13</v>
      </c>
      <c r="P8" s="2" t="s">
        <v>14</v>
      </c>
      <c r="Q8" s="2" t="s">
        <v>15</v>
      </c>
      <c r="R8" s="2" t="s">
        <v>16</v>
      </c>
      <c r="S8" s="16" t="s">
        <v>50</v>
      </c>
    </row>
    <row r="9" spans="1:19" x14ac:dyDescent="0.25">
      <c r="A9" s="50" t="s">
        <v>17</v>
      </c>
      <c r="B9" s="5" t="s">
        <v>46</v>
      </c>
      <c r="C9" s="6">
        <v>3</v>
      </c>
      <c r="D9" s="6">
        <v>3</v>
      </c>
      <c r="E9" s="6">
        <v>2</v>
      </c>
      <c r="F9" s="6">
        <v>4</v>
      </c>
      <c r="G9" s="6">
        <v>2</v>
      </c>
      <c r="H9" s="6">
        <v>2</v>
      </c>
      <c r="I9" s="6">
        <v>3</v>
      </c>
      <c r="J9" s="6">
        <v>4</v>
      </c>
      <c r="K9" s="6">
        <v>5</v>
      </c>
      <c r="L9" s="6">
        <v>2</v>
      </c>
      <c r="M9" s="6">
        <v>2</v>
      </c>
      <c r="N9" s="6">
        <v>2</v>
      </c>
      <c r="O9" s="6">
        <v>2</v>
      </c>
      <c r="P9" s="6">
        <v>3</v>
      </c>
      <c r="Q9" s="6">
        <v>5</v>
      </c>
      <c r="R9" s="6">
        <v>2</v>
      </c>
      <c r="S9" s="29">
        <v>2.88</v>
      </c>
    </row>
    <row r="10" spans="1:19" x14ac:dyDescent="0.25">
      <c r="A10" s="51"/>
      <c r="B10" s="7" t="s">
        <v>18</v>
      </c>
      <c r="C10" s="8" t="s">
        <v>19</v>
      </c>
      <c r="D10" s="8">
        <v>0.39300000000000002</v>
      </c>
      <c r="E10" s="10">
        <v>0.31</v>
      </c>
      <c r="F10" s="8">
        <v>0.67500000000000004</v>
      </c>
      <c r="G10" s="8">
        <v>0.41899999999999998</v>
      </c>
      <c r="H10" s="8">
        <v>0.50900000000000001</v>
      </c>
      <c r="I10" s="8">
        <v>0.52100000000000002</v>
      </c>
      <c r="J10" s="8">
        <v>0.65200000000000002</v>
      </c>
      <c r="K10" s="8">
        <v>0.64800000000000002</v>
      </c>
      <c r="L10" s="8">
        <v>0.41099999999999998</v>
      </c>
      <c r="M10" s="8">
        <v>0.20599999999999999</v>
      </c>
      <c r="N10" s="8">
        <v>0.47399999999999998</v>
      </c>
      <c r="O10" s="8">
        <v>5.8999999999999997E-2</v>
      </c>
      <c r="P10" s="8">
        <v>0.27900000000000003</v>
      </c>
      <c r="Q10" s="10">
        <v>0.753</v>
      </c>
      <c r="R10" s="1">
        <v>0.56699999999999995</v>
      </c>
      <c r="S10" s="30">
        <v>0.4587</v>
      </c>
    </row>
    <row r="11" spans="1:19" x14ac:dyDescent="0.25">
      <c r="A11" s="51"/>
      <c r="B11" s="15" t="s">
        <v>20</v>
      </c>
      <c r="C11" s="11">
        <v>-0.14000000000000001</v>
      </c>
      <c r="D11" s="11">
        <v>-0.157</v>
      </c>
      <c r="E11" s="12">
        <v>0.70599999999999996</v>
      </c>
      <c r="F11" s="11">
        <v>-0.14399999999999999</v>
      </c>
      <c r="G11" s="11">
        <v>9.0999999999999998E-2</v>
      </c>
      <c r="H11" s="11">
        <v>0.106</v>
      </c>
      <c r="I11" s="11">
        <v>0.30099999999999999</v>
      </c>
      <c r="J11" s="11">
        <v>0.318</v>
      </c>
      <c r="K11" s="11">
        <v>-5.6000000000000001E-2</v>
      </c>
      <c r="L11" s="11">
        <v>0.39100000000000001</v>
      </c>
      <c r="M11" s="11">
        <v>-0.105</v>
      </c>
      <c r="N11" s="11">
        <v>-5.5E-2</v>
      </c>
      <c r="O11" s="11">
        <v>0</v>
      </c>
      <c r="P11" s="11">
        <v>-0.14000000000000001</v>
      </c>
      <c r="Q11" s="12">
        <v>0.69399999999999995</v>
      </c>
      <c r="R11" s="13">
        <v>0.41199999999999998</v>
      </c>
      <c r="S11" s="28">
        <f>AVERAGE(C11:R11)</f>
        <v>0.138875</v>
      </c>
    </row>
    <row r="12" spans="1:19" x14ac:dyDescent="0.25">
      <c r="A12" s="50" t="s">
        <v>21</v>
      </c>
      <c r="B12" s="5" t="s">
        <v>46</v>
      </c>
      <c r="C12" s="6">
        <v>3.9567999999999999</v>
      </c>
      <c r="D12" s="6">
        <v>2.4582999999999999</v>
      </c>
      <c r="E12" s="6">
        <v>2</v>
      </c>
      <c r="F12" s="6">
        <v>4.9939</v>
      </c>
      <c r="G12" s="6">
        <v>2</v>
      </c>
      <c r="H12" s="6">
        <v>3</v>
      </c>
      <c r="I12" s="6">
        <v>2.9975999999999998</v>
      </c>
      <c r="J12" s="6">
        <v>4.9462000000000002</v>
      </c>
      <c r="K12" s="6">
        <v>3.4582999999999999</v>
      </c>
      <c r="L12" s="6">
        <v>1.9786999999999999</v>
      </c>
      <c r="M12" s="6">
        <v>2.9184999999999999</v>
      </c>
      <c r="N12" s="6">
        <v>2</v>
      </c>
      <c r="O12" s="6">
        <v>3.7075</v>
      </c>
      <c r="P12" s="6">
        <v>1.9245000000000001</v>
      </c>
      <c r="Q12" s="6">
        <v>7.7587000000000002</v>
      </c>
      <c r="R12" s="1">
        <v>3.9887000000000001</v>
      </c>
      <c r="S12" s="30">
        <v>3.38</v>
      </c>
    </row>
    <row r="13" spans="1:19" x14ac:dyDescent="0.25">
      <c r="A13" s="51"/>
      <c r="B13" s="7" t="s">
        <v>18</v>
      </c>
      <c r="C13" s="8" t="s">
        <v>22</v>
      </c>
      <c r="D13" s="8">
        <v>0.373</v>
      </c>
      <c r="E13" s="10">
        <v>0.45400000000000001</v>
      </c>
      <c r="F13" s="8">
        <v>0.65900000000000003</v>
      </c>
      <c r="G13" s="8">
        <v>0.499</v>
      </c>
      <c r="H13" s="10">
        <v>0.63300000000000001</v>
      </c>
      <c r="I13" s="8">
        <v>0.57699999999999996</v>
      </c>
      <c r="J13" s="8">
        <v>0.71799999999999997</v>
      </c>
      <c r="K13" s="8">
        <v>0.61099999999999999</v>
      </c>
      <c r="L13" s="8">
        <v>0.113</v>
      </c>
      <c r="M13" s="8">
        <v>0.33400000000000002</v>
      </c>
      <c r="N13" s="8">
        <v>0.39500000000000002</v>
      </c>
      <c r="O13" s="8">
        <v>0.41599999999999998</v>
      </c>
      <c r="P13" s="8">
        <v>8.2000000000000003E-2</v>
      </c>
      <c r="Q13" s="10">
        <v>0.84399999999999997</v>
      </c>
      <c r="R13" s="1">
        <v>0.66400000000000003</v>
      </c>
      <c r="S13" s="30">
        <v>0.49869999999999998</v>
      </c>
    </row>
    <row r="14" spans="1:19" x14ac:dyDescent="0.25">
      <c r="A14" s="51"/>
      <c r="B14" s="15" t="s">
        <v>20</v>
      </c>
      <c r="C14" s="11">
        <v>0.19700000000000001</v>
      </c>
      <c r="D14" s="11">
        <v>-6.2E-2</v>
      </c>
      <c r="E14" s="12">
        <v>1</v>
      </c>
      <c r="F14" s="11">
        <v>-4.3999999999999997E-2</v>
      </c>
      <c r="G14" s="11">
        <v>0.248</v>
      </c>
      <c r="H14" s="12">
        <v>0.375</v>
      </c>
      <c r="I14" s="11">
        <v>-0.216</v>
      </c>
      <c r="J14" s="11">
        <v>7.0999999999999994E-2</v>
      </c>
      <c r="K14" s="11">
        <v>0.14699999999999999</v>
      </c>
      <c r="L14" s="11">
        <v>-5.0999999999999997E-2</v>
      </c>
      <c r="M14" s="11">
        <v>-6.0999999999999999E-2</v>
      </c>
      <c r="N14" s="11">
        <v>0.193</v>
      </c>
      <c r="O14" s="11">
        <v>0.249</v>
      </c>
      <c r="P14" s="11">
        <v>-3.4000000000000002E-2</v>
      </c>
      <c r="Q14" s="12">
        <v>0.24299999999999999</v>
      </c>
      <c r="R14" s="13">
        <v>0.184</v>
      </c>
      <c r="S14" s="28">
        <f>AVERAGE(C14:R14)</f>
        <v>0.15243750000000003</v>
      </c>
    </row>
    <row r="15" spans="1:19" x14ac:dyDescent="0.25">
      <c r="A15" s="50" t="s">
        <v>23</v>
      </c>
      <c r="B15" s="5" t="s">
        <v>46</v>
      </c>
      <c r="C15" s="6">
        <v>3.7883</v>
      </c>
      <c r="D15" s="6">
        <v>2</v>
      </c>
      <c r="E15" s="6">
        <v>2</v>
      </c>
      <c r="F15" s="6">
        <v>4.8501000000000003</v>
      </c>
      <c r="G15" s="6">
        <v>2</v>
      </c>
      <c r="H15" s="6">
        <v>3.8723000000000001</v>
      </c>
      <c r="I15" s="6">
        <v>2.9965999999999999</v>
      </c>
      <c r="J15" s="6">
        <v>4.6322000000000001</v>
      </c>
      <c r="K15" s="6">
        <v>3.9965999999999999</v>
      </c>
      <c r="L15" s="6">
        <v>2</v>
      </c>
      <c r="M15" s="6">
        <v>2.9912999999999998</v>
      </c>
      <c r="N15" s="6">
        <v>2</v>
      </c>
      <c r="O15" s="6">
        <v>3.9321000000000002</v>
      </c>
      <c r="P15" s="6">
        <v>1.9850000000000001</v>
      </c>
      <c r="Q15" s="6">
        <v>6.9386999999999999</v>
      </c>
      <c r="R15" s="1">
        <v>3.9992999999999999</v>
      </c>
      <c r="S15" s="30">
        <v>3.37</v>
      </c>
    </row>
    <row r="16" spans="1:19" x14ac:dyDescent="0.25">
      <c r="A16" s="51"/>
      <c r="B16" s="7" t="s">
        <v>18</v>
      </c>
      <c r="C16" s="8" t="s">
        <v>24</v>
      </c>
      <c r="D16" s="8">
        <v>0.497</v>
      </c>
      <c r="E16" s="10">
        <v>0.4</v>
      </c>
      <c r="F16" s="8">
        <v>0.50900000000000001</v>
      </c>
      <c r="G16" s="8">
        <v>0.50700000000000001</v>
      </c>
      <c r="H16" s="8">
        <v>0.53900000000000003</v>
      </c>
      <c r="I16" s="8">
        <v>0.57499999999999996</v>
      </c>
      <c r="J16" s="8">
        <v>0.70799999999999996</v>
      </c>
      <c r="K16" s="8">
        <v>0.68</v>
      </c>
      <c r="L16" s="10">
        <v>0.27900000000000003</v>
      </c>
      <c r="M16" s="8">
        <v>0.311</v>
      </c>
      <c r="N16" s="8">
        <v>0.38</v>
      </c>
      <c r="O16" s="8">
        <v>0.41099999999999998</v>
      </c>
      <c r="P16" s="8">
        <v>0.126</v>
      </c>
      <c r="Q16" s="8">
        <v>0.82699999999999996</v>
      </c>
      <c r="R16" s="1">
        <v>0.70599999999999996</v>
      </c>
      <c r="S16" s="30">
        <v>0.49930000000000002</v>
      </c>
    </row>
    <row r="17" spans="1:20" x14ac:dyDescent="0.25">
      <c r="A17" s="51"/>
      <c r="B17" s="15" t="s">
        <v>20</v>
      </c>
      <c r="C17" s="11">
        <v>1.4999999999999999E-2</v>
      </c>
      <c r="D17" s="11">
        <v>6.0999999999999999E-2</v>
      </c>
      <c r="E17" s="12">
        <v>1</v>
      </c>
      <c r="F17" s="11">
        <v>-0.20499999999999999</v>
      </c>
      <c r="G17" s="11">
        <v>0.16700000000000001</v>
      </c>
      <c r="H17" s="11">
        <v>0.01</v>
      </c>
      <c r="I17" s="11">
        <v>7.1999999999999995E-2</v>
      </c>
      <c r="J17" s="11">
        <v>-2.7E-2</v>
      </c>
      <c r="K17" s="11">
        <v>5.1999999999999998E-2</v>
      </c>
      <c r="L17" s="12">
        <v>0.91</v>
      </c>
      <c r="M17" s="11">
        <v>-0.14399999999999999</v>
      </c>
      <c r="N17" s="11">
        <v>0.06</v>
      </c>
      <c r="O17" s="11">
        <v>-8.1000000000000003E-2</v>
      </c>
      <c r="P17" s="11">
        <v>-0.06</v>
      </c>
      <c r="Q17" s="11">
        <v>3.3000000000000002E-2</v>
      </c>
      <c r="R17" s="13">
        <v>5.5E-2</v>
      </c>
      <c r="S17" s="28">
        <f>AVERAGE(C17:R17)</f>
        <v>0.11987500000000001</v>
      </c>
    </row>
    <row r="18" spans="1:20" x14ac:dyDescent="0.25">
      <c r="A18" s="50" t="s">
        <v>25</v>
      </c>
      <c r="B18" s="5" t="s">
        <v>46</v>
      </c>
      <c r="C18" s="6">
        <v>3.9302000000000001</v>
      </c>
      <c r="D18" s="6">
        <v>2.4782999999999999</v>
      </c>
      <c r="E18" s="6">
        <v>2</v>
      </c>
      <c r="F18" s="6">
        <v>4.8601000000000001</v>
      </c>
      <c r="G18" s="6">
        <v>2</v>
      </c>
      <c r="H18" s="6">
        <v>2.4782999999999999</v>
      </c>
      <c r="I18" s="6">
        <v>2.9361000000000002</v>
      </c>
      <c r="J18" s="6">
        <v>4.5928000000000004</v>
      </c>
      <c r="K18" s="6">
        <v>3.4782999999999999</v>
      </c>
      <c r="L18" s="6">
        <v>1.9981</v>
      </c>
      <c r="M18" s="6">
        <v>2.7305000000000001</v>
      </c>
      <c r="N18" s="6">
        <v>2</v>
      </c>
      <c r="O18" s="6">
        <v>2.8622999999999998</v>
      </c>
      <c r="P18" s="6">
        <v>1.9303999999999999</v>
      </c>
      <c r="Q18" s="6">
        <v>8.4140999999999995</v>
      </c>
      <c r="R18" s="1">
        <v>3.9998999999999998</v>
      </c>
      <c r="S18" s="30">
        <v>3.29</v>
      </c>
    </row>
    <row r="19" spans="1:20" x14ac:dyDescent="0.25">
      <c r="A19" s="51"/>
      <c r="B19" s="7" t="s">
        <v>18</v>
      </c>
      <c r="C19" s="8" t="s">
        <v>26</v>
      </c>
      <c r="D19" s="8">
        <v>0.435</v>
      </c>
      <c r="E19" s="10">
        <v>0.441</v>
      </c>
      <c r="F19" s="8">
        <v>0.60099999999999998</v>
      </c>
      <c r="G19" s="8">
        <v>0.502</v>
      </c>
      <c r="H19" s="8">
        <v>0.51100000000000001</v>
      </c>
      <c r="I19" s="8">
        <v>0.53800000000000003</v>
      </c>
      <c r="J19" s="8">
        <v>0.68899999999999995</v>
      </c>
      <c r="K19" s="8">
        <v>0.63700000000000001</v>
      </c>
      <c r="L19" s="10">
        <v>0.18</v>
      </c>
      <c r="M19" s="8">
        <v>0.34</v>
      </c>
      <c r="N19" s="8">
        <v>0.41899999999999998</v>
      </c>
      <c r="O19" s="8">
        <v>0.35599999999999998</v>
      </c>
      <c r="P19" s="8">
        <v>8.5000000000000006E-2</v>
      </c>
      <c r="Q19" s="8">
        <v>0.84</v>
      </c>
      <c r="R19" s="1">
        <v>0.71699999999999997</v>
      </c>
      <c r="S19" s="30">
        <v>0.49509999999999998</v>
      </c>
    </row>
    <row r="20" spans="1:20" x14ac:dyDescent="0.25">
      <c r="A20" s="51"/>
      <c r="B20" s="15" t="s">
        <v>20</v>
      </c>
      <c r="C20" s="11">
        <v>-2.7E-2</v>
      </c>
      <c r="D20" s="11">
        <v>0.151</v>
      </c>
      <c r="E20" s="12">
        <v>0.95099999999999996</v>
      </c>
      <c r="F20" s="11">
        <v>-4.9000000000000002E-2</v>
      </c>
      <c r="G20" s="11">
        <v>-0.16800000000000001</v>
      </c>
      <c r="H20" s="11">
        <v>-6.3E-2</v>
      </c>
      <c r="I20" s="11">
        <v>-0.115</v>
      </c>
      <c r="J20" s="11">
        <v>-0.13600000000000001</v>
      </c>
      <c r="K20" s="13">
        <v>7.9000000000000001E-2</v>
      </c>
      <c r="L20" s="12">
        <v>0.63700000000000001</v>
      </c>
      <c r="M20" s="13">
        <v>0.16900000000000001</v>
      </c>
      <c r="N20" s="13">
        <v>1.4999999999999999E-2</v>
      </c>
      <c r="O20" s="13">
        <v>2.4E-2</v>
      </c>
      <c r="P20" s="13">
        <v>0.48599999999999999</v>
      </c>
      <c r="Q20" s="13">
        <v>1.7000000000000001E-2</v>
      </c>
      <c r="R20" s="13">
        <v>0.151</v>
      </c>
      <c r="S20" s="28">
        <f>AVERAGE(C20:R20)</f>
        <v>0.13262499999999997</v>
      </c>
    </row>
    <row r="21" spans="1:20" x14ac:dyDescent="0.25">
      <c r="A21" s="50" t="s">
        <v>27</v>
      </c>
      <c r="B21" s="5" t="s">
        <v>46</v>
      </c>
      <c r="C21" s="6">
        <v>3.9914999999999998</v>
      </c>
      <c r="D21" s="6">
        <v>2.4782999999999999</v>
      </c>
      <c r="E21" s="6">
        <v>2</v>
      </c>
      <c r="F21" s="6">
        <v>4.9130000000000003</v>
      </c>
      <c r="G21" s="6">
        <v>2</v>
      </c>
      <c r="H21" s="6">
        <v>2.7305000000000001</v>
      </c>
      <c r="I21" s="6">
        <v>2.9981</v>
      </c>
      <c r="J21" s="6">
        <v>3.7305000000000001</v>
      </c>
      <c r="K21" s="6">
        <v>3</v>
      </c>
      <c r="L21" s="6">
        <v>1.9525999999999999</v>
      </c>
      <c r="M21" s="6">
        <v>2.9980000000000002</v>
      </c>
      <c r="N21" s="6">
        <v>2</v>
      </c>
      <c r="O21" s="6">
        <v>3.6957</v>
      </c>
      <c r="P21" s="6">
        <v>1.9916</v>
      </c>
      <c r="Q21" s="6">
        <v>6.9740000000000002</v>
      </c>
      <c r="R21" s="1">
        <v>4</v>
      </c>
      <c r="S21" s="30">
        <v>3.22</v>
      </c>
    </row>
    <row r="22" spans="1:20" x14ac:dyDescent="0.25">
      <c r="A22" s="51"/>
      <c r="B22" s="7" t="s">
        <v>18</v>
      </c>
      <c r="C22" s="8" t="s">
        <v>28</v>
      </c>
      <c r="D22" s="9">
        <v>0.442</v>
      </c>
      <c r="E22" s="10">
        <v>0.39400000000000002</v>
      </c>
      <c r="F22" s="8">
        <v>0.63300000000000001</v>
      </c>
      <c r="G22" s="8">
        <v>0.504</v>
      </c>
      <c r="H22" s="8">
        <v>0.51800000000000002</v>
      </c>
      <c r="I22" s="8">
        <v>0.50900000000000001</v>
      </c>
      <c r="J22" s="8">
        <v>0.66900000000000004</v>
      </c>
      <c r="K22" s="8">
        <v>0.60599999999999998</v>
      </c>
      <c r="L22" s="8">
        <v>9.1999999999999998E-2</v>
      </c>
      <c r="M22" s="8">
        <v>0.41</v>
      </c>
      <c r="N22" s="8">
        <v>0.44400000000000001</v>
      </c>
      <c r="O22" s="8">
        <v>0.38200000000000001</v>
      </c>
      <c r="P22" s="8">
        <v>0.14199999999999999</v>
      </c>
      <c r="Q22" s="9">
        <v>0.84199999999999997</v>
      </c>
      <c r="R22" s="1">
        <v>0.73499999999999999</v>
      </c>
      <c r="S22" s="30">
        <v>0.49630000000000002</v>
      </c>
    </row>
    <row r="23" spans="1:20" x14ac:dyDescent="0.25">
      <c r="A23" s="51"/>
      <c r="B23" s="15" t="s">
        <v>20</v>
      </c>
      <c r="C23" s="11">
        <v>0.127</v>
      </c>
      <c r="D23" s="11">
        <v>-0.27900000000000003</v>
      </c>
      <c r="E23" s="12">
        <v>1</v>
      </c>
      <c r="F23" s="11">
        <v>-6.4000000000000001E-2</v>
      </c>
      <c r="G23" s="11">
        <v>-0.16400000000000001</v>
      </c>
      <c r="H23" s="11">
        <v>-4.9000000000000002E-2</v>
      </c>
      <c r="I23" s="11">
        <v>0.14599999999999999</v>
      </c>
      <c r="J23" s="11">
        <v>2.5999999999999999E-2</v>
      </c>
      <c r="K23" s="11">
        <v>-0.112</v>
      </c>
      <c r="L23" s="11">
        <v>0.48399999999999999</v>
      </c>
      <c r="M23" s="11">
        <v>0.25800000000000001</v>
      </c>
      <c r="N23" s="11">
        <v>2.1999999999999999E-2</v>
      </c>
      <c r="O23" s="11">
        <v>0.09</v>
      </c>
      <c r="P23" s="11">
        <v>-7.0999999999999994E-2</v>
      </c>
      <c r="Q23" s="11">
        <v>0.17299999999999999</v>
      </c>
      <c r="R23" s="13">
        <v>2.4E-2</v>
      </c>
      <c r="S23" s="28">
        <f>AVERAGE(C23:R23)</f>
        <v>0.10068750000000001</v>
      </c>
    </row>
    <row r="24" spans="1:20" x14ac:dyDescent="0.25">
      <c r="A24" s="50" t="s">
        <v>31</v>
      </c>
      <c r="B24" s="5" t="s">
        <v>46</v>
      </c>
      <c r="C24" s="6">
        <v>3.9950000000000001</v>
      </c>
      <c r="D24" s="6">
        <v>2.7305000000000001</v>
      </c>
      <c r="E24" s="6">
        <v>2</v>
      </c>
      <c r="F24" s="6">
        <v>4.4614000000000003</v>
      </c>
      <c r="G24" s="6">
        <v>2</v>
      </c>
      <c r="H24" s="6">
        <v>2.9958999999999998</v>
      </c>
      <c r="I24" s="6">
        <v>3</v>
      </c>
      <c r="J24" s="6">
        <v>4.6608999999999998</v>
      </c>
      <c r="K24" s="6">
        <v>3.9651999999999998</v>
      </c>
      <c r="L24" s="6">
        <v>2</v>
      </c>
      <c r="M24" s="6">
        <v>2.9981</v>
      </c>
      <c r="N24" s="6">
        <v>2</v>
      </c>
      <c r="O24" s="6">
        <v>3.7235999999999998</v>
      </c>
      <c r="P24" s="6">
        <v>1.9827999999999999</v>
      </c>
      <c r="Q24" s="6">
        <v>7.8140000000000001</v>
      </c>
      <c r="R24" s="1">
        <v>3.9916</v>
      </c>
      <c r="S24" s="30">
        <v>3.39</v>
      </c>
    </row>
    <row r="25" spans="1:20" x14ac:dyDescent="0.25">
      <c r="A25" s="51"/>
      <c r="B25" s="7" t="s">
        <v>18</v>
      </c>
      <c r="C25" s="8" t="s">
        <v>32</v>
      </c>
      <c r="D25" s="8">
        <v>0.441</v>
      </c>
      <c r="E25" s="10">
        <v>0.441</v>
      </c>
      <c r="F25" s="8">
        <v>0.48899999999999999</v>
      </c>
      <c r="G25" s="8">
        <v>0.50700000000000001</v>
      </c>
      <c r="H25" s="10">
        <v>0.58499999999999996</v>
      </c>
      <c r="I25" s="8">
        <v>0.60899999999999999</v>
      </c>
      <c r="J25" s="8">
        <v>0.68899999999999995</v>
      </c>
      <c r="K25" s="8">
        <v>0.65400000000000003</v>
      </c>
      <c r="L25" s="10">
        <v>0.26200000000000001</v>
      </c>
      <c r="M25" s="8">
        <v>0.44600000000000001</v>
      </c>
      <c r="N25" s="8">
        <v>0.42599999999999999</v>
      </c>
      <c r="O25" s="8">
        <v>0.307</v>
      </c>
      <c r="P25" s="8">
        <v>0.123</v>
      </c>
      <c r="Q25" s="10">
        <v>0.83399999999999996</v>
      </c>
      <c r="R25" s="1">
        <v>0.67100000000000004</v>
      </c>
      <c r="S25" s="30">
        <v>0.50639999999999996</v>
      </c>
    </row>
    <row r="26" spans="1:20" x14ac:dyDescent="0.25">
      <c r="A26" s="51"/>
      <c r="B26" s="15" t="s">
        <v>20</v>
      </c>
      <c r="C26" s="13">
        <v>7.6999999999999999E-2</v>
      </c>
      <c r="D26" s="13">
        <v>1.2999999999999999E-2</v>
      </c>
      <c r="E26" s="12">
        <v>0.85199999999999998</v>
      </c>
      <c r="F26" s="11">
        <v>-0.156</v>
      </c>
      <c r="G26" s="11">
        <v>0.13400000000000001</v>
      </c>
      <c r="H26" s="12">
        <v>0.48</v>
      </c>
      <c r="I26" s="11">
        <v>7.2999999999999995E-2</v>
      </c>
      <c r="J26" s="11">
        <v>5.2999999999999999E-2</v>
      </c>
      <c r="K26" s="11">
        <v>0.13600000000000001</v>
      </c>
      <c r="L26" s="12">
        <v>0.73399999999999999</v>
      </c>
      <c r="M26" s="11">
        <v>-0.17100000000000001</v>
      </c>
      <c r="N26" s="11">
        <v>0.32200000000000001</v>
      </c>
      <c r="O26" s="11">
        <v>-0.13500000000000001</v>
      </c>
      <c r="P26" s="11">
        <v>-5.8999999999999997E-2</v>
      </c>
      <c r="Q26" s="12">
        <v>0.33400000000000002</v>
      </c>
      <c r="R26" s="13">
        <v>0.06</v>
      </c>
      <c r="S26" s="28">
        <f>AVERAGE(C26:R26)</f>
        <v>0.17168749999999999</v>
      </c>
    </row>
    <row r="27" spans="1:20" x14ac:dyDescent="0.25">
      <c r="A27" s="50" t="s">
        <v>29</v>
      </c>
      <c r="B27" s="5" t="s">
        <v>46</v>
      </c>
      <c r="C27" s="6">
        <v>3.9990999999999999</v>
      </c>
      <c r="D27" s="6">
        <v>2.9981</v>
      </c>
      <c r="E27" s="6">
        <v>2</v>
      </c>
      <c r="F27" s="6">
        <v>4.9946000000000002</v>
      </c>
      <c r="G27" s="6">
        <v>2</v>
      </c>
      <c r="H27" s="6">
        <v>2.8708</v>
      </c>
      <c r="I27" s="6">
        <v>2.9958999999999998</v>
      </c>
      <c r="J27" s="6">
        <v>4.4855</v>
      </c>
      <c r="K27" s="6">
        <v>3</v>
      </c>
      <c r="L27" s="6">
        <v>1.9722999999999999</v>
      </c>
      <c r="M27" s="6">
        <v>2.9996</v>
      </c>
      <c r="N27" s="6">
        <v>2</v>
      </c>
      <c r="O27" s="6">
        <v>3.9298999999999999</v>
      </c>
      <c r="P27" s="6">
        <v>1.8623000000000001</v>
      </c>
      <c r="Q27" s="6">
        <v>6.9912000000000001</v>
      </c>
      <c r="R27" s="1">
        <v>4.7123999999999997</v>
      </c>
      <c r="S27" s="30">
        <v>3.36</v>
      </c>
    </row>
    <row r="28" spans="1:20" x14ac:dyDescent="0.25">
      <c r="A28" s="51"/>
      <c r="B28" s="7" t="s">
        <v>18</v>
      </c>
      <c r="C28" s="8" t="s">
        <v>30</v>
      </c>
      <c r="D28" s="10">
        <v>0.59099999999999997</v>
      </c>
      <c r="E28" s="10">
        <v>0.433</v>
      </c>
      <c r="F28" s="8">
        <v>0.66700000000000004</v>
      </c>
      <c r="G28" s="8">
        <v>0.435</v>
      </c>
      <c r="H28" s="10">
        <v>0.52200000000000002</v>
      </c>
      <c r="I28" s="14">
        <v>0.57399999999999995</v>
      </c>
      <c r="J28" s="18">
        <v>0.71199999999999997</v>
      </c>
      <c r="K28" s="18">
        <v>0.621</v>
      </c>
      <c r="L28" s="19">
        <v>0.109</v>
      </c>
      <c r="M28" s="14">
        <v>0.42299999999999999</v>
      </c>
      <c r="N28" s="14">
        <v>0.44400000000000001</v>
      </c>
      <c r="O28" s="14">
        <v>0.38900000000000001</v>
      </c>
      <c r="P28" s="14">
        <v>6.4000000000000001E-2</v>
      </c>
      <c r="Q28" s="19">
        <v>0.84699999999999998</v>
      </c>
      <c r="R28" s="17">
        <v>0.60599999999999998</v>
      </c>
      <c r="S28" s="31">
        <v>0.50860000000000005</v>
      </c>
      <c r="T28" s="17"/>
    </row>
    <row r="29" spans="1:20" x14ac:dyDescent="0.25">
      <c r="A29" s="51"/>
      <c r="B29" s="15" t="s">
        <v>20</v>
      </c>
      <c r="C29" s="11">
        <v>-0.19400000000000001</v>
      </c>
      <c r="D29" s="12">
        <v>0.22700000000000001</v>
      </c>
      <c r="E29" s="12">
        <v>1</v>
      </c>
      <c r="F29" s="11">
        <v>5.5E-2</v>
      </c>
      <c r="G29" s="11">
        <v>-0.249</v>
      </c>
      <c r="H29" s="12">
        <v>0.44700000000000001</v>
      </c>
      <c r="I29" s="20">
        <v>5.2999999999999999E-2</v>
      </c>
      <c r="J29" s="20">
        <v>9.5000000000000001E-2</v>
      </c>
      <c r="K29" s="20">
        <v>0.19500000000000001</v>
      </c>
      <c r="L29" s="16">
        <v>0.79200000000000004</v>
      </c>
      <c r="M29" s="20">
        <v>-0.18099999999999999</v>
      </c>
      <c r="N29" s="20">
        <v>2.1999999999999999E-2</v>
      </c>
      <c r="O29" s="20">
        <v>4.9000000000000002E-2</v>
      </c>
      <c r="P29" s="20">
        <v>-2.3E-2</v>
      </c>
      <c r="Q29" s="16">
        <v>0.17899999999999999</v>
      </c>
      <c r="R29" s="21">
        <v>-4.0000000000000001E-3</v>
      </c>
      <c r="S29" s="33">
        <f>AVERAGE(C29:R29)</f>
        <v>0.15393749999999995</v>
      </c>
      <c r="T29" s="17"/>
    </row>
    <row r="30" spans="1:20" x14ac:dyDescent="0.25">
      <c r="A30" s="50" t="s">
        <v>33</v>
      </c>
      <c r="B30" s="5" t="s">
        <v>46</v>
      </c>
      <c r="C30" s="6">
        <v>3.9998</v>
      </c>
      <c r="D30" s="6">
        <v>2.8622999999999998</v>
      </c>
      <c r="E30" s="6">
        <v>2</v>
      </c>
      <c r="F30" s="6">
        <v>4.7260999999999997</v>
      </c>
      <c r="G30" s="6">
        <v>2</v>
      </c>
      <c r="H30" s="6">
        <v>2.8622999999999998</v>
      </c>
      <c r="I30" s="22">
        <v>2.9990999999999999</v>
      </c>
      <c r="J30" s="22">
        <v>4.2088000000000001</v>
      </c>
      <c r="K30" s="22">
        <v>3.9828000000000001</v>
      </c>
      <c r="L30" s="22">
        <v>2</v>
      </c>
      <c r="M30" s="22">
        <v>2.9958999999999998</v>
      </c>
      <c r="N30" s="22">
        <v>2</v>
      </c>
      <c r="O30" s="22">
        <v>3.7286000000000001</v>
      </c>
      <c r="P30" s="22">
        <v>1.9652000000000001</v>
      </c>
      <c r="Q30" s="22">
        <v>7.4424000000000001</v>
      </c>
      <c r="R30" s="17">
        <v>3.9998999999999998</v>
      </c>
      <c r="S30" s="31">
        <v>3.36</v>
      </c>
      <c r="T30" s="17"/>
    </row>
    <row r="31" spans="1:20" x14ac:dyDescent="0.25">
      <c r="A31" s="51"/>
      <c r="B31" s="7" t="s">
        <v>18</v>
      </c>
      <c r="C31" s="8" t="s">
        <v>34</v>
      </c>
      <c r="D31" s="8">
        <v>0.48599999999999999</v>
      </c>
      <c r="E31" s="10">
        <v>0.41399999999999998</v>
      </c>
      <c r="F31" s="8">
        <v>0.63100000000000001</v>
      </c>
      <c r="G31" s="8">
        <v>0.502</v>
      </c>
      <c r="H31" s="10">
        <v>0.52900000000000003</v>
      </c>
      <c r="I31" s="14">
        <v>0.58799999999999997</v>
      </c>
      <c r="J31" s="14">
        <v>0.67</v>
      </c>
      <c r="K31" s="14">
        <v>0.65100000000000002</v>
      </c>
      <c r="L31" s="19">
        <v>0.29299999999999998</v>
      </c>
      <c r="M31" s="14">
        <v>0.42099999999999999</v>
      </c>
      <c r="N31" s="14">
        <v>0.48099999999999998</v>
      </c>
      <c r="O31" s="14">
        <v>0.48799999999999999</v>
      </c>
      <c r="P31" s="14">
        <v>0.104</v>
      </c>
      <c r="Q31" s="18">
        <v>0.85599999999999998</v>
      </c>
      <c r="R31" s="17">
        <v>0.71299999999999997</v>
      </c>
      <c r="S31" s="31">
        <v>0.53220000000000001</v>
      </c>
      <c r="T31" s="17"/>
    </row>
    <row r="32" spans="1:20" x14ac:dyDescent="0.25">
      <c r="A32" s="51"/>
      <c r="B32" s="15" t="s">
        <v>20</v>
      </c>
      <c r="C32" s="13">
        <v>0.193</v>
      </c>
      <c r="D32" s="11">
        <v>-7.2999999999999995E-2</v>
      </c>
      <c r="E32" s="12">
        <v>0.89500000000000002</v>
      </c>
      <c r="F32" s="11">
        <v>0.17299999999999999</v>
      </c>
      <c r="G32" s="11">
        <v>4.7E-2</v>
      </c>
      <c r="H32" s="11">
        <v>0.30099999999999999</v>
      </c>
      <c r="I32" s="20">
        <v>-7.0999999999999994E-2</v>
      </c>
      <c r="J32" s="20">
        <v>-3.7999999999999999E-2</v>
      </c>
      <c r="K32" s="20">
        <v>-3.5000000000000003E-2</v>
      </c>
      <c r="L32" s="16">
        <v>0.70299999999999996</v>
      </c>
      <c r="M32" s="20">
        <v>7.0000000000000007E-2</v>
      </c>
      <c r="N32" s="20">
        <v>-8.4000000000000005E-2</v>
      </c>
      <c r="O32" s="20">
        <v>6.5000000000000002E-2</v>
      </c>
      <c r="P32" s="20">
        <v>-4.7E-2</v>
      </c>
      <c r="Q32" s="20">
        <v>0.28899999999999998</v>
      </c>
      <c r="R32" s="21">
        <v>-6.7000000000000004E-2</v>
      </c>
      <c r="S32" s="33">
        <f>AVERAGE(C32:R32)</f>
        <v>0.14506249999999998</v>
      </c>
      <c r="T32" s="17"/>
    </row>
    <row r="33" spans="1:20" x14ac:dyDescent="0.25">
      <c r="A33" s="50" t="s">
        <v>35</v>
      </c>
      <c r="B33" s="5" t="s">
        <v>46</v>
      </c>
      <c r="C33" s="6">
        <v>3.9981</v>
      </c>
      <c r="D33" s="6">
        <v>2</v>
      </c>
      <c r="E33" s="6">
        <v>1.9991000000000001</v>
      </c>
      <c r="F33" s="6">
        <v>5.4428000000000001</v>
      </c>
      <c r="G33" s="6">
        <v>2</v>
      </c>
      <c r="H33" s="6">
        <v>2.7305000000000001</v>
      </c>
      <c r="I33" s="22">
        <v>2.9304000000000001</v>
      </c>
      <c r="J33" s="22">
        <v>4.8533999999999997</v>
      </c>
      <c r="K33" s="22">
        <v>3</v>
      </c>
      <c r="L33" s="22">
        <v>2</v>
      </c>
      <c r="M33" s="22">
        <v>2.9131999999999998</v>
      </c>
      <c r="N33" s="22">
        <v>2</v>
      </c>
      <c r="O33" s="22">
        <v>3.0710999999999999</v>
      </c>
      <c r="P33" s="22">
        <v>1.7304999999999999</v>
      </c>
      <c r="Q33" s="22">
        <v>6.8586</v>
      </c>
      <c r="R33" s="17">
        <v>3.9897</v>
      </c>
      <c r="S33" s="31">
        <v>3.22</v>
      </c>
      <c r="T33" s="17"/>
    </row>
    <row r="34" spans="1:20" x14ac:dyDescent="0.25">
      <c r="A34" s="51"/>
      <c r="B34" s="7" t="s">
        <v>18</v>
      </c>
      <c r="C34" s="8" t="s">
        <v>36</v>
      </c>
      <c r="D34" s="8">
        <v>0.48299999999999998</v>
      </c>
      <c r="E34" s="10">
        <v>0.19800000000000001</v>
      </c>
      <c r="F34" s="8">
        <v>0.69399999999999995</v>
      </c>
      <c r="G34" s="8">
        <v>0.45200000000000001</v>
      </c>
      <c r="H34" s="8">
        <v>0.51100000000000001</v>
      </c>
      <c r="I34" s="14">
        <v>0.54500000000000004</v>
      </c>
      <c r="J34" s="14">
        <v>0.68799999999999994</v>
      </c>
      <c r="K34" s="14">
        <v>0.66800000000000004</v>
      </c>
      <c r="L34" s="19">
        <v>0.43</v>
      </c>
      <c r="M34" s="14">
        <v>0.20200000000000001</v>
      </c>
      <c r="N34" s="18">
        <v>0.495</v>
      </c>
      <c r="O34" s="14">
        <v>0.126</v>
      </c>
      <c r="P34" s="14">
        <v>4.2999999999999997E-2</v>
      </c>
      <c r="Q34" s="14">
        <v>0.79900000000000004</v>
      </c>
      <c r="R34" s="2">
        <v>0.63800000000000001</v>
      </c>
      <c r="S34" s="31">
        <v>0.4793</v>
      </c>
      <c r="T34" s="17"/>
    </row>
    <row r="35" spans="1:20" x14ac:dyDescent="0.25">
      <c r="A35" s="51"/>
      <c r="B35" s="15" t="s">
        <v>20</v>
      </c>
      <c r="C35" s="13">
        <v>8.9999999999999993E-3</v>
      </c>
      <c r="D35" s="13">
        <v>0.189</v>
      </c>
      <c r="E35" s="12">
        <v>1</v>
      </c>
      <c r="F35" s="11">
        <v>-0.19</v>
      </c>
      <c r="G35" s="11">
        <v>8.6999999999999994E-2</v>
      </c>
      <c r="H35" s="11">
        <v>-0.14899999999999999</v>
      </c>
      <c r="I35" s="20">
        <v>4.2000000000000003E-2</v>
      </c>
      <c r="J35" s="20">
        <v>-1.0999999999999999E-2</v>
      </c>
      <c r="K35" s="20">
        <v>-7.3999999999999996E-2</v>
      </c>
      <c r="L35" s="16">
        <v>0.495</v>
      </c>
      <c r="M35" s="20">
        <v>0.03</v>
      </c>
      <c r="N35" s="20">
        <v>-0.40600000000000003</v>
      </c>
      <c r="O35" s="20">
        <v>0.312</v>
      </c>
      <c r="P35" s="20">
        <v>-1.0999999999999999E-2</v>
      </c>
      <c r="Q35" s="20">
        <v>0.10199999999999999</v>
      </c>
      <c r="R35" s="16">
        <v>0.42099999999999999</v>
      </c>
      <c r="S35" s="33">
        <f>AVERAGE(C35:R35)</f>
        <v>0.11537500000000003</v>
      </c>
      <c r="T35" s="17"/>
    </row>
    <row r="36" spans="1:20" x14ac:dyDescent="0.25">
      <c r="A36" s="50" t="s">
        <v>37</v>
      </c>
      <c r="B36" s="5" t="s">
        <v>46</v>
      </c>
      <c r="C36" s="6">
        <v>3.2088000000000001</v>
      </c>
      <c r="D36" s="6">
        <v>1.9991000000000001</v>
      </c>
      <c r="E36" s="6">
        <v>1.9999</v>
      </c>
      <c r="F36" s="6">
        <v>4.9828000000000001</v>
      </c>
      <c r="G36" s="6">
        <v>2</v>
      </c>
      <c r="H36" s="6">
        <v>2</v>
      </c>
      <c r="I36" s="22">
        <v>3</v>
      </c>
      <c r="J36" s="22">
        <v>3.7286000000000001</v>
      </c>
      <c r="K36" s="22">
        <v>3.4777999999999998</v>
      </c>
      <c r="L36" s="22">
        <v>1</v>
      </c>
      <c r="M36" s="22">
        <v>2.9958999999999998</v>
      </c>
      <c r="N36" s="22">
        <v>2</v>
      </c>
      <c r="O36" s="22">
        <v>2.9958999999999998</v>
      </c>
      <c r="P36" s="22">
        <v>1</v>
      </c>
      <c r="Q36" s="22">
        <v>4</v>
      </c>
      <c r="R36" s="17">
        <v>3.7301000000000002</v>
      </c>
      <c r="S36" s="31">
        <v>2.76</v>
      </c>
      <c r="T36" s="17"/>
    </row>
    <row r="37" spans="1:20" x14ac:dyDescent="0.25">
      <c r="A37" s="51"/>
      <c r="B37" s="7" t="s">
        <v>18</v>
      </c>
      <c r="C37" s="8" t="s">
        <v>38</v>
      </c>
      <c r="D37" s="8">
        <v>0.19700000000000001</v>
      </c>
      <c r="E37" s="10">
        <v>0.248</v>
      </c>
      <c r="F37" s="8">
        <v>0.77</v>
      </c>
      <c r="G37" s="8">
        <v>0.30399999999999999</v>
      </c>
      <c r="H37" s="8">
        <v>0.47099999999999997</v>
      </c>
      <c r="I37" s="14">
        <v>0.53</v>
      </c>
      <c r="J37" s="14">
        <v>0.50900000000000001</v>
      </c>
      <c r="K37" s="14">
        <v>0.58399999999999996</v>
      </c>
      <c r="L37" s="14">
        <v>0</v>
      </c>
      <c r="M37" s="14">
        <v>0.39400000000000002</v>
      </c>
      <c r="N37" s="14">
        <v>0.47599999999999998</v>
      </c>
      <c r="O37" s="14">
        <v>0.432</v>
      </c>
      <c r="P37" s="14">
        <v>0</v>
      </c>
      <c r="Q37" s="19">
        <v>0.754</v>
      </c>
      <c r="R37" s="17">
        <v>0.53300000000000003</v>
      </c>
      <c r="S37" s="31">
        <v>0.42020000000000002</v>
      </c>
      <c r="T37" s="17"/>
    </row>
    <row r="38" spans="1:20" x14ac:dyDescent="0.25">
      <c r="A38" s="51"/>
      <c r="B38" s="15" t="s">
        <v>20</v>
      </c>
      <c r="C38" s="11">
        <v>-9.7000000000000003E-2</v>
      </c>
      <c r="D38" s="11">
        <v>0.33700000000000002</v>
      </c>
      <c r="E38" s="12">
        <v>0.91200000000000003</v>
      </c>
      <c r="F38" s="11">
        <v>1.0999999999999999E-2</v>
      </c>
      <c r="G38" s="11">
        <v>-7.0999999999999994E-2</v>
      </c>
      <c r="H38" s="11">
        <v>-1.4999999999999999E-2</v>
      </c>
      <c r="I38" s="20">
        <v>0.26200000000000001</v>
      </c>
      <c r="J38" s="20">
        <v>1.7000000000000001E-2</v>
      </c>
      <c r="K38" s="20">
        <v>-0.191</v>
      </c>
      <c r="L38" s="20" t="s">
        <v>40</v>
      </c>
      <c r="M38" s="20">
        <v>-4.7E-2</v>
      </c>
      <c r="N38" s="20">
        <v>-0.05</v>
      </c>
      <c r="O38" s="20">
        <v>-0.20899999999999999</v>
      </c>
      <c r="P38" s="20" t="s">
        <v>40</v>
      </c>
      <c r="Q38" s="16">
        <v>0.91400000000000003</v>
      </c>
      <c r="R38" s="21">
        <v>0.02</v>
      </c>
      <c r="S38" s="33">
        <f>AVERAGE(C38:R38)</f>
        <v>0.12807142857142859</v>
      </c>
      <c r="T38" s="17"/>
    </row>
    <row r="39" spans="1:20" x14ac:dyDescent="0.25">
      <c r="A39" s="50" t="s">
        <v>41</v>
      </c>
      <c r="B39" s="5" t="s">
        <v>46</v>
      </c>
      <c r="C39" s="6">
        <v>3.9649999999999999</v>
      </c>
      <c r="D39" s="6">
        <v>1.9827999999999999</v>
      </c>
      <c r="E39" s="6">
        <v>1.9303999999999999</v>
      </c>
      <c r="F39" s="6">
        <v>4.8254999999999999</v>
      </c>
      <c r="G39" s="6">
        <v>1.9998</v>
      </c>
      <c r="H39" s="6">
        <v>2</v>
      </c>
      <c r="I39" s="22">
        <v>2.9828000000000001</v>
      </c>
      <c r="J39" s="22">
        <v>2.9996</v>
      </c>
      <c r="K39" s="22">
        <v>3.7303000000000002</v>
      </c>
      <c r="L39" s="22">
        <v>1.9998</v>
      </c>
      <c r="M39" s="22">
        <v>1.9959</v>
      </c>
      <c r="N39" s="22">
        <v>2</v>
      </c>
      <c r="O39" s="22">
        <v>1.9998</v>
      </c>
      <c r="P39" s="22">
        <v>1</v>
      </c>
      <c r="Q39" s="22">
        <v>4.9546000000000001</v>
      </c>
      <c r="R39" s="17">
        <v>3.9828000000000001</v>
      </c>
      <c r="S39" s="31">
        <v>2.77</v>
      </c>
      <c r="T39" s="17"/>
    </row>
    <row r="40" spans="1:20" x14ac:dyDescent="0.25">
      <c r="A40" s="51"/>
      <c r="B40" s="7" t="s">
        <v>18</v>
      </c>
      <c r="C40" s="8" t="s">
        <v>42</v>
      </c>
      <c r="D40" s="9">
        <v>0.124</v>
      </c>
      <c r="E40" s="10">
        <v>8.5000000000000006E-2</v>
      </c>
      <c r="F40" s="8">
        <v>0.65900000000000003</v>
      </c>
      <c r="G40" s="8">
        <v>0.22900000000000001</v>
      </c>
      <c r="H40" s="8">
        <v>0.45800000000000002</v>
      </c>
      <c r="I40" s="14">
        <v>0.55900000000000005</v>
      </c>
      <c r="J40" s="14">
        <v>0.505</v>
      </c>
      <c r="K40" s="14">
        <v>0.52500000000000002</v>
      </c>
      <c r="L40" s="14">
        <v>0.223</v>
      </c>
      <c r="M40" s="14">
        <v>0.16</v>
      </c>
      <c r="N40" s="14">
        <v>0.35599999999999998</v>
      </c>
      <c r="O40" s="14">
        <v>0.22900000000000001</v>
      </c>
      <c r="P40" s="14">
        <v>0</v>
      </c>
      <c r="Q40" s="14">
        <v>0.67300000000000004</v>
      </c>
      <c r="R40" s="17">
        <v>0.68300000000000005</v>
      </c>
      <c r="S40" s="31">
        <v>0.38</v>
      </c>
      <c r="T40" s="17"/>
    </row>
    <row r="41" spans="1:20" x14ac:dyDescent="0.25">
      <c r="A41" s="51"/>
      <c r="B41" s="15" t="s">
        <v>20</v>
      </c>
      <c r="C41" s="11">
        <v>-0.128</v>
      </c>
      <c r="D41" s="11">
        <v>0.65</v>
      </c>
      <c r="E41" s="12">
        <v>1</v>
      </c>
      <c r="F41" s="11">
        <v>7.5999999999999998E-2</v>
      </c>
      <c r="G41" s="11">
        <v>-0.13900000000000001</v>
      </c>
      <c r="H41" s="11">
        <v>-4.2999999999999997E-2</v>
      </c>
      <c r="I41" s="20">
        <v>-5.0999999999999997E-2</v>
      </c>
      <c r="J41" s="20">
        <v>0.13900000000000001</v>
      </c>
      <c r="K41" s="20">
        <v>4.7E-2</v>
      </c>
      <c r="L41" s="20">
        <v>0.48899999999999999</v>
      </c>
      <c r="M41" s="20">
        <v>-8.4000000000000005E-2</v>
      </c>
      <c r="N41" s="20">
        <v>-3.7999999999999999E-2</v>
      </c>
      <c r="O41" s="20">
        <v>5.2999999999999999E-2</v>
      </c>
      <c r="P41" s="20" t="s">
        <v>40</v>
      </c>
      <c r="Q41" s="20">
        <v>-6.6000000000000003E-2</v>
      </c>
      <c r="R41" s="21">
        <v>0.33200000000000002</v>
      </c>
      <c r="S41" s="33">
        <f>AVERAGE(C41:R41)</f>
        <v>0.14913333333333331</v>
      </c>
      <c r="T41" s="17"/>
    </row>
    <row r="42" spans="1:20" x14ac:dyDescent="0.25">
      <c r="A42" s="50" t="s">
        <v>43</v>
      </c>
      <c r="B42" s="5" t="s">
        <v>46</v>
      </c>
      <c r="C42" s="6">
        <v>3.9998999999999998</v>
      </c>
      <c r="D42" s="6">
        <v>1.8623000000000001</v>
      </c>
      <c r="E42" s="6">
        <v>2</v>
      </c>
      <c r="F42" s="6">
        <v>4.9874999999999998</v>
      </c>
      <c r="G42" s="6">
        <v>1.7304999999999999</v>
      </c>
      <c r="H42" s="6">
        <v>2</v>
      </c>
      <c r="I42" s="22">
        <v>2.9304000000000001</v>
      </c>
      <c r="J42" s="22">
        <v>2.7305000000000001</v>
      </c>
      <c r="K42" s="22">
        <v>3.4773999999999998</v>
      </c>
      <c r="L42" s="22">
        <v>1.7528999999999999</v>
      </c>
      <c r="M42" s="22">
        <v>1.9916</v>
      </c>
      <c r="N42" s="22">
        <v>2</v>
      </c>
      <c r="O42" s="22">
        <v>2</v>
      </c>
      <c r="P42" s="22">
        <v>1</v>
      </c>
      <c r="Q42" s="22">
        <v>3.9611000000000001</v>
      </c>
      <c r="R42" s="17">
        <v>3.9304000000000001</v>
      </c>
      <c r="S42" s="31">
        <v>2.65</v>
      </c>
      <c r="T42" s="17"/>
    </row>
    <row r="43" spans="1:20" x14ac:dyDescent="0.25">
      <c r="A43" s="51"/>
      <c r="B43" s="7" t="s">
        <v>18</v>
      </c>
      <c r="C43" s="8" t="s">
        <v>44</v>
      </c>
      <c r="D43" s="8">
        <v>6.4000000000000001E-2</v>
      </c>
      <c r="E43" s="10">
        <v>0.39400000000000002</v>
      </c>
      <c r="F43" s="8">
        <v>0.753</v>
      </c>
      <c r="G43" s="8">
        <v>4.2999999999999997E-2</v>
      </c>
      <c r="H43" s="8">
        <v>0.47399999999999998</v>
      </c>
      <c r="I43" s="14">
        <v>0.54600000000000004</v>
      </c>
      <c r="J43" s="14">
        <v>0.48599999999999999</v>
      </c>
      <c r="K43" s="14">
        <v>0.51600000000000001</v>
      </c>
      <c r="L43" s="14">
        <v>4.4999999999999998E-2</v>
      </c>
      <c r="M43" s="14">
        <v>0.14199999999999999</v>
      </c>
      <c r="N43" s="14">
        <v>0.502</v>
      </c>
      <c r="O43" s="14">
        <v>0.29099999999999998</v>
      </c>
      <c r="P43" s="14">
        <v>0</v>
      </c>
      <c r="Q43" s="14">
        <v>0.55500000000000005</v>
      </c>
      <c r="R43" s="17">
        <v>0.67400000000000004</v>
      </c>
      <c r="S43" s="31">
        <v>0.38519999999999999</v>
      </c>
      <c r="T43" s="17"/>
    </row>
    <row r="44" spans="1:20" x14ac:dyDescent="0.25">
      <c r="A44" s="51"/>
      <c r="B44" s="15" t="s">
        <v>20</v>
      </c>
      <c r="C44" s="13">
        <v>8.9999999999999993E-3</v>
      </c>
      <c r="D44" s="11">
        <v>-2.3E-2</v>
      </c>
      <c r="E44" s="12">
        <v>1</v>
      </c>
      <c r="F44" s="11">
        <v>4.7E-2</v>
      </c>
      <c r="G44" s="11">
        <v>-1.0999999999999999E-2</v>
      </c>
      <c r="H44" s="11">
        <v>-0.42099999999999999</v>
      </c>
      <c r="I44" s="20">
        <v>-0.155</v>
      </c>
      <c r="J44" s="20">
        <v>-2.8000000000000001E-2</v>
      </c>
      <c r="K44" s="20">
        <v>-1.0999999999999999E-2</v>
      </c>
      <c r="L44" s="20">
        <v>1</v>
      </c>
      <c r="M44" s="20">
        <v>-7.0999999999999994E-2</v>
      </c>
      <c r="N44" s="20">
        <v>4.7E-2</v>
      </c>
      <c r="O44" s="20">
        <v>0.10299999999999999</v>
      </c>
      <c r="P44" s="20" t="s">
        <v>40</v>
      </c>
      <c r="Q44" s="20">
        <v>0.06</v>
      </c>
      <c r="R44" s="21">
        <v>-6.4000000000000001E-2</v>
      </c>
      <c r="S44" s="33">
        <f>AVERAGE(C44:R44)</f>
        <v>9.8799999999999999E-2</v>
      </c>
      <c r="T44" s="17"/>
    </row>
    <row r="45" spans="1:20" x14ac:dyDescent="0.25">
      <c r="A45" s="50" t="s">
        <v>45</v>
      </c>
      <c r="B45" s="5" t="s">
        <v>46</v>
      </c>
      <c r="C45" s="6">
        <v>2.9304000000000001</v>
      </c>
      <c r="D45" s="6">
        <v>2</v>
      </c>
      <c r="E45" s="6">
        <v>2</v>
      </c>
      <c r="F45" s="6">
        <v>4.1332000000000004</v>
      </c>
      <c r="G45" s="6">
        <v>2</v>
      </c>
      <c r="H45" s="6">
        <v>2</v>
      </c>
      <c r="I45" s="22">
        <v>2.9304000000000001</v>
      </c>
      <c r="J45" s="22">
        <v>4.4763000000000002</v>
      </c>
      <c r="K45" s="22">
        <v>3.7753999999999999</v>
      </c>
      <c r="L45" s="22">
        <v>1.7304999999999999</v>
      </c>
      <c r="M45" s="22">
        <v>1.9652000000000001</v>
      </c>
      <c r="N45" s="22">
        <v>1.9981</v>
      </c>
      <c r="O45" s="22">
        <v>3</v>
      </c>
      <c r="P45" s="22">
        <v>1</v>
      </c>
      <c r="Q45" s="22">
        <v>8.0853999999999999</v>
      </c>
      <c r="R45" s="17">
        <v>3.8582000000000001</v>
      </c>
      <c r="S45" s="31">
        <v>2.99</v>
      </c>
      <c r="T45" s="17"/>
    </row>
    <row r="46" spans="1:20" x14ac:dyDescent="0.25">
      <c r="A46" s="51"/>
      <c r="B46" s="7" t="s">
        <v>18</v>
      </c>
      <c r="C46" s="10">
        <v>0.46200000000000002</v>
      </c>
      <c r="D46" s="8">
        <v>0.443</v>
      </c>
      <c r="E46" s="10">
        <v>0.34799999999999998</v>
      </c>
      <c r="F46" s="8">
        <v>0.223</v>
      </c>
      <c r="G46" s="8">
        <v>0.30499999999999999</v>
      </c>
      <c r="H46" s="10">
        <v>0.48399999999999999</v>
      </c>
      <c r="I46" s="14">
        <v>0.47799999999999998</v>
      </c>
      <c r="J46" s="19">
        <v>0.67700000000000005</v>
      </c>
      <c r="K46" s="14">
        <v>0.25800000000000001</v>
      </c>
      <c r="L46" s="14">
        <v>4.2999999999999997E-2</v>
      </c>
      <c r="M46" s="14">
        <v>0.104</v>
      </c>
      <c r="N46" s="14">
        <v>0.17</v>
      </c>
      <c r="O46" s="14">
        <v>0.60899999999999999</v>
      </c>
      <c r="P46" s="14">
        <v>0</v>
      </c>
      <c r="Q46" s="19">
        <v>0.83099999999999996</v>
      </c>
      <c r="R46" s="17">
        <v>0.55400000000000005</v>
      </c>
      <c r="S46" s="31">
        <v>0.37480000000000002</v>
      </c>
      <c r="T46" s="17"/>
    </row>
    <row r="47" spans="1:20" ht="15.75" thickBot="1" x14ac:dyDescent="0.3">
      <c r="A47" s="51"/>
      <c r="B47" s="35" t="s">
        <v>20</v>
      </c>
      <c r="C47" s="10">
        <v>0.38900000000000001</v>
      </c>
      <c r="D47" s="9">
        <v>-0.27600000000000002</v>
      </c>
      <c r="E47" s="10">
        <v>1</v>
      </c>
      <c r="F47" s="9">
        <v>2.5999999999999999E-2</v>
      </c>
      <c r="G47" s="9">
        <v>7.2999999999999995E-2</v>
      </c>
      <c r="H47" s="10">
        <v>-0.48399999999999999</v>
      </c>
      <c r="I47" s="18">
        <v>4.3999999999999997E-2</v>
      </c>
      <c r="J47" s="19">
        <v>-2.7E-2</v>
      </c>
      <c r="K47" s="18">
        <v>7.4999999999999997E-2</v>
      </c>
      <c r="L47" s="18">
        <v>-1.0999999999999999E-2</v>
      </c>
      <c r="M47" s="18">
        <v>-4.7E-2</v>
      </c>
      <c r="N47" s="18">
        <v>-9.8000000000000004E-2</v>
      </c>
      <c r="O47" s="18">
        <v>-0.28499999999999998</v>
      </c>
      <c r="P47" s="18" t="s">
        <v>40</v>
      </c>
      <c r="Q47" s="19">
        <v>-4.2999999999999997E-2</v>
      </c>
      <c r="R47" s="14">
        <v>0.13700000000000001</v>
      </c>
      <c r="S47" s="36">
        <f>AVERAGE(C47:R47)</f>
        <v>3.153333333333333E-2</v>
      </c>
      <c r="T47" s="17"/>
    </row>
    <row r="48" spans="1:20" x14ac:dyDescent="0.25">
      <c r="A48" s="52" t="s">
        <v>59</v>
      </c>
      <c r="B48" s="37" t="s">
        <v>46</v>
      </c>
      <c r="C48" s="38">
        <f>AVERAGE(C9,C12,C15,C18,C21,C24,C27,C30,C33,C36,C39,C42,C45)</f>
        <v>3.7509923076923073</v>
      </c>
      <c r="D48" s="38">
        <f t="shared" ref="D48:S48" si="0">AVERAGE(D9,D12,D15,D18,D21,D24,D27,D30,D33,D36,D39,D42,D45)</f>
        <v>2.3730769230769231</v>
      </c>
      <c r="E48" s="38">
        <f t="shared" si="0"/>
        <v>1.9945692307692306</v>
      </c>
      <c r="F48" s="38">
        <f t="shared" si="0"/>
        <v>4.7823846153846157</v>
      </c>
      <c r="G48" s="38">
        <f t="shared" si="0"/>
        <v>1.979253846153846</v>
      </c>
      <c r="H48" s="38">
        <f t="shared" si="0"/>
        <v>2.5800461538461539</v>
      </c>
      <c r="I48" s="38">
        <f t="shared" si="0"/>
        <v>2.9767230769230766</v>
      </c>
      <c r="J48" s="38">
        <f t="shared" si="0"/>
        <v>4.1573307692307697</v>
      </c>
      <c r="K48" s="38">
        <f t="shared" si="0"/>
        <v>3.6417000000000002</v>
      </c>
      <c r="L48" s="38">
        <f t="shared" si="0"/>
        <v>1.8757615384615383</v>
      </c>
      <c r="M48" s="38">
        <f t="shared" si="0"/>
        <v>2.6533615384615388</v>
      </c>
      <c r="N48" s="38">
        <f t="shared" si="0"/>
        <v>1.9998538461538462</v>
      </c>
      <c r="O48" s="38">
        <f t="shared" si="0"/>
        <v>3.1266538461538462</v>
      </c>
      <c r="P48" s="38">
        <f t="shared" si="0"/>
        <v>1.7209461538461537</v>
      </c>
      <c r="Q48" s="38">
        <f t="shared" si="0"/>
        <v>6.553292307692308</v>
      </c>
      <c r="R48" s="38">
        <f t="shared" si="0"/>
        <v>3.8602307692307685</v>
      </c>
      <c r="S48" s="39">
        <f t="shared" si="0"/>
        <v>3.1261538461538461</v>
      </c>
      <c r="T48" s="17"/>
    </row>
    <row r="49" spans="1:20" x14ac:dyDescent="0.25">
      <c r="A49" s="53"/>
      <c r="B49" s="7" t="s">
        <v>18</v>
      </c>
      <c r="C49" s="9">
        <f>AVERAGE(C10,C13,C16,C19,C22,C25,C28,C31,C34,C37,C40,C43,C46)</f>
        <v>0.46200000000000002</v>
      </c>
      <c r="D49" s="9">
        <f t="shared" ref="D49:S49" si="1">AVERAGE(D10,D13,D16,D19,D22,D25,D28,D31,D34,D37,D40,D43,D46)</f>
        <v>0.3822307692307691</v>
      </c>
      <c r="E49" s="9">
        <f t="shared" si="1"/>
        <v>0.35076923076923072</v>
      </c>
      <c r="F49" s="9">
        <f t="shared" si="1"/>
        <v>0.61253846153846148</v>
      </c>
      <c r="G49" s="9">
        <f t="shared" si="1"/>
        <v>0.40061538461538465</v>
      </c>
      <c r="H49" s="9">
        <f t="shared" si="1"/>
        <v>0.51876923076923087</v>
      </c>
      <c r="I49" s="9">
        <f t="shared" si="1"/>
        <v>0.54992307692307696</v>
      </c>
      <c r="J49" s="9">
        <f t="shared" si="1"/>
        <v>0.64400000000000002</v>
      </c>
      <c r="K49" s="9">
        <f t="shared" si="1"/>
        <v>0.58915384615384614</v>
      </c>
      <c r="L49" s="9">
        <f t="shared" si="1"/>
        <v>0.19076923076923077</v>
      </c>
      <c r="M49" s="9">
        <f t="shared" si="1"/>
        <v>0.2994615384615385</v>
      </c>
      <c r="N49" s="9">
        <f t="shared" si="1"/>
        <v>0.42015384615384616</v>
      </c>
      <c r="O49" s="9">
        <f t="shared" si="1"/>
        <v>0.34576923076923077</v>
      </c>
      <c r="P49" s="9">
        <f t="shared" si="1"/>
        <v>8.0615384615384617E-2</v>
      </c>
      <c r="Q49" s="9">
        <f t="shared" si="1"/>
        <v>0.78884615384615375</v>
      </c>
      <c r="R49" s="9">
        <f t="shared" si="1"/>
        <v>0.65084615384615385</v>
      </c>
      <c r="S49" s="40">
        <f t="shared" si="1"/>
        <v>0.46421538461538464</v>
      </c>
      <c r="T49" s="17"/>
    </row>
    <row r="50" spans="1:20" ht="15.75" thickBot="1" x14ac:dyDescent="0.3">
      <c r="A50" s="54"/>
      <c r="B50" s="41" t="s">
        <v>20</v>
      </c>
      <c r="C50" s="42">
        <f>AVERAGE(C11,C14,C17,C20,C23,C26,C29,C32,C35,C38,C41,C44,C47)</f>
        <v>3.3076923076923073E-2</v>
      </c>
      <c r="D50" s="42">
        <f t="shared" ref="D50:S50" si="2">AVERAGE(D11,D14,D17,D20,D23,D26,D29,D32,D35,D38,D41,D44,D47)</f>
        <v>5.830769230769231E-2</v>
      </c>
      <c r="E50" s="42">
        <f t="shared" si="2"/>
        <v>0.94738461538461549</v>
      </c>
      <c r="F50" s="42">
        <f t="shared" si="2"/>
        <v>-3.5692307692307697E-2</v>
      </c>
      <c r="G50" s="42">
        <f t="shared" si="2"/>
        <v>3.4615384615384573E-3</v>
      </c>
      <c r="H50" s="42">
        <f t="shared" si="2"/>
        <v>3.8076923076923085E-2</v>
      </c>
      <c r="I50" s="42">
        <f t="shared" si="2"/>
        <v>2.9615384615384613E-2</v>
      </c>
      <c r="J50" s="42">
        <f t="shared" si="2"/>
        <v>3.4769230769230774E-2</v>
      </c>
      <c r="K50" s="42">
        <f t="shared" si="2"/>
        <v>1.9384615384615386E-2</v>
      </c>
      <c r="L50" s="42">
        <f t="shared" si="2"/>
        <v>0.54775000000000007</v>
      </c>
      <c r="M50" s="42">
        <f t="shared" si="2"/>
        <v>-2.9538461538461534E-2</v>
      </c>
      <c r="N50" s="42">
        <f t="shared" si="2"/>
        <v>-3.8461538461538446E-3</v>
      </c>
      <c r="O50" s="42">
        <f t="shared" si="2"/>
        <v>1.8076923076923081E-2</v>
      </c>
      <c r="P50" s="42">
        <f t="shared" si="2"/>
        <v>4.5555555555555566E-3</v>
      </c>
      <c r="Q50" s="42">
        <f t="shared" si="2"/>
        <v>0.22530769230769232</v>
      </c>
      <c r="R50" s="42">
        <f t="shared" si="2"/>
        <v>0.1277692307692308</v>
      </c>
      <c r="S50" s="43">
        <f t="shared" si="2"/>
        <v>0.1260077380952381</v>
      </c>
      <c r="T50" s="17"/>
    </row>
    <row r="51" spans="1:20" x14ac:dyDescent="0.25">
      <c r="A51" s="51" t="s">
        <v>47</v>
      </c>
      <c r="B51" s="7" t="s">
        <v>46</v>
      </c>
      <c r="C51" s="1">
        <v>3</v>
      </c>
      <c r="D51" s="1">
        <v>1</v>
      </c>
      <c r="E51" s="1">
        <v>2</v>
      </c>
      <c r="F51" s="1">
        <v>2.4782999999999999</v>
      </c>
      <c r="G51" s="1">
        <v>2</v>
      </c>
      <c r="H51" s="1">
        <v>3</v>
      </c>
      <c r="I51" s="17">
        <v>2.9998999999999998</v>
      </c>
      <c r="J51" s="17">
        <v>2.5116000000000001</v>
      </c>
      <c r="K51" s="17">
        <v>2.8275000000000001</v>
      </c>
      <c r="L51" s="17">
        <v>3</v>
      </c>
      <c r="M51" s="17">
        <v>2</v>
      </c>
      <c r="N51" s="17">
        <v>2.9998999999999998</v>
      </c>
      <c r="O51" s="17">
        <v>4</v>
      </c>
      <c r="P51" s="17">
        <v>1</v>
      </c>
      <c r="Q51" s="17">
        <v>2</v>
      </c>
      <c r="R51" s="17">
        <v>1</v>
      </c>
      <c r="S51" s="31">
        <v>2.36</v>
      </c>
      <c r="T51" s="17"/>
    </row>
    <row r="52" spans="1:20" x14ac:dyDescent="0.25">
      <c r="A52" s="51"/>
      <c r="B52" s="7" t="s">
        <v>18</v>
      </c>
      <c r="C52" s="1">
        <v>0.61885999999999997</v>
      </c>
      <c r="D52" s="1" t="s">
        <v>39</v>
      </c>
      <c r="E52" s="4">
        <v>0.40994000000000003</v>
      </c>
      <c r="F52" s="4">
        <v>0.49903999999999998</v>
      </c>
      <c r="G52" s="1">
        <v>0.3236</v>
      </c>
      <c r="H52" s="4">
        <v>0.63951000000000002</v>
      </c>
      <c r="I52" s="17">
        <v>0.61129</v>
      </c>
      <c r="J52" s="17">
        <v>0.51683000000000001</v>
      </c>
      <c r="K52" s="17">
        <v>0.16411999999999999</v>
      </c>
      <c r="L52" s="23">
        <v>0.24629999999999999</v>
      </c>
      <c r="M52" s="2">
        <v>0.50548999999999999</v>
      </c>
      <c r="N52" s="17">
        <v>0.49685000000000001</v>
      </c>
      <c r="O52" s="2">
        <v>0.75846000000000002</v>
      </c>
      <c r="P52" s="17" t="s">
        <v>39</v>
      </c>
      <c r="Q52" s="17">
        <v>0.30747999999999998</v>
      </c>
      <c r="R52" s="17" t="s">
        <v>39</v>
      </c>
      <c r="S52" s="31">
        <v>0.38109999999999999</v>
      </c>
      <c r="T52" s="17"/>
    </row>
    <row r="53" spans="1:20" x14ac:dyDescent="0.25">
      <c r="A53" s="51"/>
      <c r="B53" s="15" t="s">
        <v>20</v>
      </c>
      <c r="C53" s="13">
        <v>-0.17799999999999999</v>
      </c>
      <c r="D53" s="13" t="s">
        <v>39</v>
      </c>
      <c r="E53" s="12">
        <v>1</v>
      </c>
      <c r="F53" s="12">
        <v>-0.66700000000000004</v>
      </c>
      <c r="G53" s="13">
        <v>-0.23899999999999999</v>
      </c>
      <c r="H53" s="12">
        <v>-0.46899999999999997</v>
      </c>
      <c r="I53" s="21">
        <v>0.109</v>
      </c>
      <c r="J53" s="21">
        <v>0.01</v>
      </c>
      <c r="K53" s="21">
        <v>-0.06</v>
      </c>
      <c r="L53" s="21">
        <v>0.63600000000000001</v>
      </c>
      <c r="M53" s="16">
        <v>-1</v>
      </c>
      <c r="N53" s="21">
        <v>-7.8E-2</v>
      </c>
      <c r="O53" s="16">
        <v>-0.32400000000000001</v>
      </c>
      <c r="P53" s="21" t="s">
        <v>39</v>
      </c>
      <c r="Q53" s="21">
        <v>-0.20899999999999999</v>
      </c>
      <c r="R53" s="21" t="s">
        <v>39</v>
      </c>
      <c r="S53" s="32">
        <f>AVERAGE(C53:R53)</f>
        <v>-0.11299999999999999</v>
      </c>
      <c r="T53" s="17"/>
    </row>
    <row r="54" spans="1:20" x14ac:dyDescent="0.25">
      <c r="A54" s="50" t="s">
        <v>48</v>
      </c>
      <c r="B54" s="5" t="s">
        <v>46</v>
      </c>
      <c r="C54" s="1">
        <v>4.5712000000000002</v>
      </c>
      <c r="D54" s="1">
        <v>2.9994999999999998</v>
      </c>
      <c r="E54" s="1">
        <v>1.9999</v>
      </c>
      <c r="F54" s="1">
        <v>5.4291999999999998</v>
      </c>
      <c r="G54" s="1">
        <v>2.4681000000000002</v>
      </c>
      <c r="H54" s="1">
        <v>3.9952000000000001</v>
      </c>
      <c r="I54" s="17">
        <v>10.1478</v>
      </c>
      <c r="J54" s="17">
        <v>4.9988999999999999</v>
      </c>
      <c r="K54" s="17">
        <v>3.9706999999999999</v>
      </c>
      <c r="L54" s="17">
        <v>3.7643</v>
      </c>
      <c r="M54" s="17">
        <v>2.9516</v>
      </c>
      <c r="N54" s="17">
        <v>2</v>
      </c>
      <c r="O54" s="17">
        <v>2.7197</v>
      </c>
      <c r="P54" s="17">
        <v>3.3925999999999998</v>
      </c>
      <c r="Q54" s="17">
        <v>9.6047999999999991</v>
      </c>
      <c r="R54" s="17">
        <v>6.7152000000000003</v>
      </c>
      <c r="S54" s="31">
        <v>4.4800000000000004</v>
      </c>
      <c r="T54" s="17"/>
    </row>
    <row r="55" spans="1:20" x14ac:dyDescent="0.25">
      <c r="A55" s="51"/>
      <c r="B55" s="7" t="s">
        <v>18</v>
      </c>
      <c r="C55" s="1">
        <v>0.58248</v>
      </c>
      <c r="D55" s="1">
        <v>0.50675000000000003</v>
      </c>
      <c r="E55" s="4">
        <v>0.25623000000000001</v>
      </c>
      <c r="F55" s="1">
        <v>0.59299999999999997</v>
      </c>
      <c r="G55" s="1">
        <v>0.33012999999999998</v>
      </c>
      <c r="H55" s="1">
        <v>0.68084999999999996</v>
      </c>
      <c r="I55" s="23">
        <v>0.83299000000000001</v>
      </c>
      <c r="J55" s="2">
        <v>0.79456000000000004</v>
      </c>
      <c r="K55" s="17">
        <v>0.59552000000000005</v>
      </c>
      <c r="L55" s="2">
        <v>0.54637000000000002</v>
      </c>
      <c r="M55" s="17">
        <v>0.23313</v>
      </c>
      <c r="N55" s="17">
        <v>0.27111000000000002</v>
      </c>
      <c r="O55" s="23">
        <v>0.44361</v>
      </c>
      <c r="P55" s="17">
        <v>0.40699999999999997</v>
      </c>
      <c r="Q55" s="2">
        <v>0.84557000000000004</v>
      </c>
      <c r="R55" s="23">
        <v>0.81262999999999996</v>
      </c>
      <c r="S55" s="31">
        <v>0.54569999999999996</v>
      </c>
      <c r="T55" s="17"/>
    </row>
    <row r="56" spans="1:20" x14ac:dyDescent="0.25">
      <c r="A56" s="51"/>
      <c r="B56" s="15" t="s">
        <v>20</v>
      </c>
      <c r="C56" s="13">
        <v>-9.7000000000000003E-2</v>
      </c>
      <c r="D56" s="13">
        <v>-9.2999999999999999E-2</v>
      </c>
      <c r="E56" s="12">
        <v>1</v>
      </c>
      <c r="F56" s="13">
        <v>-4.1000000000000002E-2</v>
      </c>
      <c r="G56" s="13">
        <v>3.4000000000000002E-2</v>
      </c>
      <c r="H56" s="13">
        <v>-0.19</v>
      </c>
      <c r="I56" s="21">
        <v>-2.1999999999999999E-2</v>
      </c>
      <c r="J56" s="16">
        <v>-0.18099999999999999</v>
      </c>
      <c r="K56" s="21">
        <v>7.1999999999999995E-2</v>
      </c>
      <c r="L56" s="16">
        <v>0.40699999999999997</v>
      </c>
      <c r="M56" s="21">
        <v>-9.6000000000000002E-2</v>
      </c>
      <c r="N56" s="21">
        <v>0.29599999999999999</v>
      </c>
      <c r="O56" s="21">
        <v>-0.20200000000000001</v>
      </c>
      <c r="P56" s="21">
        <v>0.06</v>
      </c>
      <c r="Q56" s="16">
        <v>0.17100000000000001</v>
      </c>
      <c r="R56" s="21">
        <v>5.0000000000000001E-3</v>
      </c>
      <c r="S56" s="33">
        <f>AVERAGE(C56:R56)</f>
        <v>7.01875E-2</v>
      </c>
      <c r="T56" s="17"/>
    </row>
    <row r="57" spans="1:20" x14ac:dyDescent="0.25">
      <c r="A57" s="50" t="s">
        <v>49</v>
      </c>
      <c r="B57" s="5" t="s">
        <v>46</v>
      </c>
      <c r="C57" s="1">
        <v>5.1395</v>
      </c>
      <c r="D57" s="1">
        <v>2.9902000000000002</v>
      </c>
      <c r="E57" s="1">
        <v>1</v>
      </c>
      <c r="F57" s="1">
        <v>5.1863999999999999</v>
      </c>
      <c r="G57" s="1">
        <v>2.9998999999999998</v>
      </c>
      <c r="H57" s="1">
        <v>3.7191999999999998</v>
      </c>
      <c r="I57" s="17">
        <v>4.8582999999999998</v>
      </c>
      <c r="J57" s="17">
        <v>4.7001999999999997</v>
      </c>
      <c r="K57" s="17">
        <v>3.9232999999999998</v>
      </c>
      <c r="L57" s="17">
        <v>2.7197</v>
      </c>
      <c r="M57" s="17">
        <v>2</v>
      </c>
      <c r="N57" s="17">
        <v>2.9302999999999999</v>
      </c>
      <c r="O57" s="17">
        <v>2</v>
      </c>
      <c r="P57" s="17">
        <v>2.9988000000000001</v>
      </c>
      <c r="Q57" s="17">
        <v>7.7492000000000001</v>
      </c>
      <c r="R57" s="17">
        <v>5.1878000000000002</v>
      </c>
      <c r="S57" s="31">
        <v>3.76</v>
      </c>
      <c r="T57" s="17"/>
    </row>
    <row r="58" spans="1:20" x14ac:dyDescent="0.25">
      <c r="A58" s="51"/>
      <c r="B58" s="7" t="s">
        <v>18</v>
      </c>
      <c r="C58" s="1">
        <v>0.63188999999999995</v>
      </c>
      <c r="D58" s="4">
        <v>0.56759999999999999</v>
      </c>
      <c r="E58" s="1" t="s">
        <v>39</v>
      </c>
      <c r="F58" s="4">
        <v>0.70945000000000003</v>
      </c>
      <c r="G58" s="4">
        <v>0.62136999999999998</v>
      </c>
      <c r="H58" s="24">
        <v>0.61839</v>
      </c>
      <c r="I58" s="17">
        <v>0.63783999999999996</v>
      </c>
      <c r="J58" s="17">
        <v>0.72409000000000001</v>
      </c>
      <c r="K58" s="17">
        <v>0.62570999999999999</v>
      </c>
      <c r="L58" s="2">
        <v>0.49851000000000001</v>
      </c>
      <c r="M58" s="17">
        <v>0.43925999999999998</v>
      </c>
      <c r="N58" s="17">
        <v>0.33157999999999999</v>
      </c>
      <c r="O58" s="17">
        <v>0.41386000000000001</v>
      </c>
      <c r="P58" s="17">
        <v>0.41637999999999997</v>
      </c>
      <c r="Q58" s="2">
        <v>0.81194</v>
      </c>
      <c r="R58" s="2">
        <v>0.74078999999999995</v>
      </c>
      <c r="S58" s="30">
        <v>0.54930000000000001</v>
      </c>
      <c r="T58" s="17"/>
    </row>
    <row r="59" spans="1:20" ht="15.75" thickBot="1" x14ac:dyDescent="0.3">
      <c r="A59" s="51"/>
      <c r="B59" s="35" t="s">
        <v>20</v>
      </c>
      <c r="C59" s="8">
        <v>-0.18099999999999999</v>
      </c>
      <c r="D59" s="10">
        <v>0.66500000000000004</v>
      </c>
      <c r="E59" s="8" t="s">
        <v>39</v>
      </c>
      <c r="F59" s="10">
        <v>-0.32400000000000001</v>
      </c>
      <c r="G59" s="10">
        <v>-9.7000000000000003E-2</v>
      </c>
      <c r="H59" s="8">
        <v>-0.24199999999999999</v>
      </c>
      <c r="I59" s="14">
        <v>-6.8000000000000005E-2</v>
      </c>
      <c r="J59" s="14">
        <v>-5.8000000000000003E-2</v>
      </c>
      <c r="K59" s="14">
        <v>-0.158</v>
      </c>
      <c r="L59" s="19">
        <v>0.70299999999999996</v>
      </c>
      <c r="M59" s="14">
        <v>-0.26300000000000001</v>
      </c>
      <c r="N59" s="14">
        <v>0.215</v>
      </c>
      <c r="O59" s="14">
        <v>0.33400000000000002</v>
      </c>
      <c r="P59" s="14">
        <v>2.9000000000000001E-2</v>
      </c>
      <c r="Q59" s="19">
        <v>0.32100000000000001</v>
      </c>
      <c r="R59" s="19">
        <v>-3.4000000000000002E-2</v>
      </c>
      <c r="S59" s="36">
        <f>AVERAGE(C59:R59)</f>
        <v>5.6133333333333341E-2</v>
      </c>
      <c r="T59" s="17"/>
    </row>
    <row r="60" spans="1:20" x14ac:dyDescent="0.25">
      <c r="A60" s="52" t="s">
        <v>60</v>
      </c>
      <c r="B60" s="37" t="s">
        <v>46</v>
      </c>
      <c r="C60" s="44">
        <f t="shared" ref="C60:S60" si="3">AVERAGE(C9,C12,C15,C18,C21,C24,C27,C30,C33,C36,C39,C42,C45,C51,C54,C57)</f>
        <v>3.8420999999999994</v>
      </c>
      <c r="D60" s="44">
        <f t="shared" si="3"/>
        <v>2.36498125</v>
      </c>
      <c r="E60" s="44">
        <f t="shared" si="3"/>
        <v>1.9330812499999999</v>
      </c>
      <c r="F60" s="44">
        <f t="shared" si="3"/>
        <v>4.7040562499999998</v>
      </c>
      <c r="G60" s="44">
        <f t="shared" si="3"/>
        <v>2.0748937499999998</v>
      </c>
      <c r="H60" s="44">
        <f t="shared" si="3"/>
        <v>2.7659374999999997</v>
      </c>
      <c r="I60" s="44">
        <f t="shared" si="3"/>
        <v>3.5439624999999992</v>
      </c>
      <c r="J60" s="44">
        <f t="shared" si="3"/>
        <v>4.141</v>
      </c>
      <c r="K60" s="44">
        <f t="shared" si="3"/>
        <v>3.6289750000000001</v>
      </c>
      <c r="L60" s="44">
        <f t="shared" si="3"/>
        <v>2.1168062499999998</v>
      </c>
      <c r="M60" s="44">
        <f t="shared" si="3"/>
        <v>2.5903312500000002</v>
      </c>
      <c r="N60" s="44">
        <f t="shared" si="3"/>
        <v>2.12051875</v>
      </c>
      <c r="O60" s="44">
        <f t="shared" si="3"/>
        <v>3.0853875000000004</v>
      </c>
      <c r="P60" s="44">
        <f t="shared" si="3"/>
        <v>1.8602312499999998</v>
      </c>
      <c r="Q60" s="44">
        <f t="shared" si="3"/>
        <v>6.5341750000000003</v>
      </c>
      <c r="R60" s="44">
        <f t="shared" si="3"/>
        <v>3.9428749999999999</v>
      </c>
      <c r="S60" s="45">
        <f t="shared" si="3"/>
        <v>3.2025000000000001</v>
      </c>
      <c r="T60" s="17"/>
    </row>
    <row r="61" spans="1:20" x14ac:dyDescent="0.25">
      <c r="A61" s="53"/>
      <c r="B61" s="7" t="s">
        <v>18</v>
      </c>
      <c r="C61" s="27">
        <f t="shared" ref="C61:S61" si="4">AVERAGE(C10,C13,C16,C19,C22,C25,C28,C31,C34,C37,C40,C43,C46,C52,C55,C58)</f>
        <v>0.57380749999999991</v>
      </c>
      <c r="D61" s="27">
        <f t="shared" si="4"/>
        <v>0.40288999999999991</v>
      </c>
      <c r="E61" s="27">
        <f t="shared" si="4"/>
        <v>0.3484113333333333</v>
      </c>
      <c r="F61" s="27">
        <f t="shared" si="4"/>
        <v>0.61028062500000002</v>
      </c>
      <c r="G61" s="27">
        <f t="shared" si="4"/>
        <v>0.40519374999999996</v>
      </c>
      <c r="H61" s="27">
        <f t="shared" si="4"/>
        <v>0.54267187500000003</v>
      </c>
      <c r="I61" s="27">
        <f t="shared" si="4"/>
        <v>0.57694500000000004</v>
      </c>
      <c r="J61" s="27">
        <f t="shared" si="4"/>
        <v>0.65046750000000009</v>
      </c>
      <c r="K61" s="27">
        <f t="shared" si="4"/>
        <v>0.56527187499999998</v>
      </c>
      <c r="L61" s="27">
        <f t="shared" si="4"/>
        <v>0.23569875000000001</v>
      </c>
      <c r="M61" s="27">
        <f t="shared" si="4"/>
        <v>0.31693000000000005</v>
      </c>
      <c r="N61" s="27">
        <f t="shared" si="4"/>
        <v>0.41009625</v>
      </c>
      <c r="O61" s="27">
        <f t="shared" si="4"/>
        <v>0.38193312499999998</v>
      </c>
      <c r="P61" s="27">
        <f t="shared" si="4"/>
        <v>0.12475866666666667</v>
      </c>
      <c r="Q61" s="27">
        <f t="shared" si="4"/>
        <v>0.76374937499999995</v>
      </c>
      <c r="R61" s="27">
        <f t="shared" si="4"/>
        <v>0.66762800000000011</v>
      </c>
      <c r="S61" s="46">
        <f t="shared" si="4"/>
        <v>0.46943125000000002</v>
      </c>
      <c r="T61" s="17"/>
    </row>
    <row r="62" spans="1:20" ht="15.75" thickBot="1" x14ac:dyDescent="0.3">
      <c r="A62" s="54"/>
      <c r="B62" s="41" t="s">
        <v>20</v>
      </c>
      <c r="C62" s="47">
        <f t="shared" ref="C62:S62" si="5">AVERAGE(C11,C14,C17,C20,C23,C26,C29,C32,C35,C38,C41,C44,C47,C53,C56,C59)</f>
        <v>-1.6249999999999997E-3</v>
      </c>
      <c r="D62" s="47">
        <f t="shared" si="5"/>
        <v>8.8666666666666671E-2</v>
      </c>
      <c r="E62" s="47">
        <f t="shared" si="5"/>
        <v>0.95440000000000003</v>
      </c>
      <c r="F62" s="47">
        <f t="shared" si="5"/>
        <v>-9.35E-2</v>
      </c>
      <c r="G62" s="47">
        <f t="shared" si="5"/>
        <v>-1.6062500000000004E-2</v>
      </c>
      <c r="H62" s="47">
        <f t="shared" si="5"/>
        <v>-2.5374999999999991E-2</v>
      </c>
      <c r="I62" s="47">
        <f t="shared" si="5"/>
        <v>2.5249999999999995E-2</v>
      </c>
      <c r="J62" s="47">
        <f t="shared" si="5"/>
        <v>1.3937500000000005E-2</v>
      </c>
      <c r="K62" s="47">
        <f t="shared" si="5"/>
        <v>6.6250000000000007E-3</v>
      </c>
      <c r="L62" s="47">
        <f t="shared" si="5"/>
        <v>0.55460000000000009</v>
      </c>
      <c r="M62" s="47">
        <f t="shared" si="5"/>
        <v>-0.10893749999999999</v>
      </c>
      <c r="N62" s="47">
        <f t="shared" si="5"/>
        <v>2.39375E-2</v>
      </c>
      <c r="O62" s="47">
        <f t="shared" si="5"/>
        <v>2.6875000000000024E-3</v>
      </c>
      <c r="P62" s="47">
        <f t="shared" si="5"/>
        <v>1.1818181818181818E-2</v>
      </c>
      <c r="Q62" s="47">
        <f t="shared" si="5"/>
        <v>0.20075000000000001</v>
      </c>
      <c r="R62" s="47">
        <f t="shared" si="5"/>
        <v>0.10880000000000001</v>
      </c>
      <c r="S62" s="48">
        <f t="shared" si="5"/>
        <v>0.1032138392857143</v>
      </c>
    </row>
    <row r="64" spans="1:20" x14ac:dyDescent="0.25">
      <c r="A64" s="1" t="s">
        <v>53</v>
      </c>
      <c r="B64" s="1" t="s">
        <v>58</v>
      </c>
    </row>
    <row r="65" spans="1:2" x14ac:dyDescent="0.25">
      <c r="A65" s="34" t="s">
        <v>54</v>
      </c>
      <c r="B65" s="1" t="s">
        <v>55</v>
      </c>
    </row>
    <row r="66" spans="1:2" x14ac:dyDescent="0.25">
      <c r="A66" s="34" t="s">
        <v>20</v>
      </c>
      <c r="B66" s="1" t="s">
        <v>56</v>
      </c>
    </row>
    <row r="68" spans="1:2" x14ac:dyDescent="0.25">
      <c r="B68" s="1" t="s">
        <v>57</v>
      </c>
    </row>
  </sheetData>
  <mergeCells count="18"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5:A47"/>
    <mergeCell ref="A51:A53"/>
    <mergeCell ref="A54:A56"/>
    <mergeCell ref="A57:A59"/>
    <mergeCell ref="A60:A62"/>
    <mergeCell ref="A48:A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workbookViewId="0">
      <selection activeCell="I9" sqref="I9"/>
    </sheetView>
  </sheetViews>
  <sheetFormatPr defaultRowHeight="15" x14ac:dyDescent="0.25"/>
  <cols>
    <col min="2" max="2" width="16.85546875" bestFit="1" customWidth="1"/>
  </cols>
  <sheetData>
    <row r="1" spans="2:7" x14ac:dyDescent="0.25">
      <c r="B1" s="49" t="s">
        <v>94</v>
      </c>
    </row>
    <row r="3" spans="2:7" x14ac:dyDescent="0.25">
      <c r="B3" s="4" t="s">
        <v>61</v>
      </c>
      <c r="C3" s="4" t="s">
        <v>10</v>
      </c>
      <c r="D3" s="4" t="s">
        <v>3</v>
      </c>
      <c r="E3" s="4" t="s">
        <v>6</v>
      </c>
      <c r="F3" s="4" t="s">
        <v>15</v>
      </c>
      <c r="G3" s="4" t="s">
        <v>16</v>
      </c>
    </row>
    <row r="4" spans="2:7" x14ac:dyDescent="0.25">
      <c r="B4" s="4" t="s">
        <v>93</v>
      </c>
      <c r="C4" s="1" t="s">
        <v>62</v>
      </c>
      <c r="D4" s="1" t="s">
        <v>62</v>
      </c>
      <c r="E4" s="1" t="s">
        <v>62</v>
      </c>
      <c r="F4" s="1" t="s">
        <v>63</v>
      </c>
      <c r="G4" s="1" t="s">
        <v>62</v>
      </c>
    </row>
    <row r="5" spans="2:7" x14ac:dyDescent="0.25">
      <c r="B5" s="4" t="s">
        <v>21</v>
      </c>
      <c r="C5" s="1" t="s">
        <v>62</v>
      </c>
      <c r="D5" s="1" t="s">
        <v>64</v>
      </c>
      <c r="E5" s="1" t="s">
        <v>62</v>
      </c>
      <c r="F5" s="1" t="s">
        <v>65</v>
      </c>
      <c r="G5" s="1" t="s">
        <v>62</v>
      </c>
    </row>
    <row r="6" spans="2:7" x14ac:dyDescent="0.25">
      <c r="B6" s="4" t="s">
        <v>66</v>
      </c>
      <c r="C6" s="1" t="s">
        <v>67</v>
      </c>
      <c r="D6" s="1" t="s">
        <v>68</v>
      </c>
      <c r="E6" s="1" t="s">
        <v>62</v>
      </c>
      <c r="F6" s="1" t="s">
        <v>62</v>
      </c>
      <c r="G6" s="1" t="s">
        <v>62</v>
      </c>
    </row>
    <row r="7" spans="2:7" x14ac:dyDescent="0.25">
      <c r="B7" s="4" t="s">
        <v>69</v>
      </c>
      <c r="C7" s="1" t="s">
        <v>62</v>
      </c>
      <c r="D7" s="1" t="s">
        <v>68</v>
      </c>
      <c r="E7" s="1" t="s">
        <v>62</v>
      </c>
      <c r="F7" s="1" t="s">
        <v>62</v>
      </c>
      <c r="G7" s="1" t="s">
        <v>62</v>
      </c>
    </row>
    <row r="8" spans="2:7" x14ac:dyDescent="0.25">
      <c r="B8" s="4" t="s">
        <v>70</v>
      </c>
      <c r="C8" s="1" t="s">
        <v>62</v>
      </c>
      <c r="D8" s="1" t="s">
        <v>71</v>
      </c>
      <c r="E8" s="1" t="s">
        <v>62</v>
      </c>
      <c r="F8" s="1" t="s">
        <v>62</v>
      </c>
      <c r="G8" s="1" t="s">
        <v>62</v>
      </c>
    </row>
    <row r="9" spans="2:7" x14ac:dyDescent="0.25">
      <c r="B9" s="4" t="s">
        <v>72</v>
      </c>
      <c r="C9" s="1" t="s">
        <v>62</v>
      </c>
      <c r="D9" s="1" t="s">
        <v>73</v>
      </c>
      <c r="E9" s="1" t="s">
        <v>74</v>
      </c>
      <c r="F9" s="1" t="s">
        <v>62</v>
      </c>
      <c r="G9" s="1" t="s">
        <v>62</v>
      </c>
    </row>
    <row r="10" spans="2:7" x14ac:dyDescent="0.25">
      <c r="B10" s="4" t="s">
        <v>75</v>
      </c>
      <c r="C10" s="1" t="s">
        <v>62</v>
      </c>
      <c r="D10" s="1" t="s">
        <v>76</v>
      </c>
      <c r="E10" s="1" t="s">
        <v>77</v>
      </c>
      <c r="F10" s="1" t="s">
        <v>62</v>
      </c>
      <c r="G10" s="1" t="s">
        <v>62</v>
      </c>
    </row>
    <row r="11" spans="2:7" x14ac:dyDescent="0.25">
      <c r="B11" s="4" t="s">
        <v>78</v>
      </c>
      <c r="C11" s="1" t="s">
        <v>79</v>
      </c>
      <c r="D11" s="1" t="s">
        <v>80</v>
      </c>
      <c r="E11" s="1" t="s">
        <v>62</v>
      </c>
      <c r="F11" s="1" t="s">
        <v>81</v>
      </c>
      <c r="G11" s="1" t="s">
        <v>62</v>
      </c>
    </row>
    <row r="12" spans="2:7" x14ac:dyDescent="0.25">
      <c r="B12" s="4" t="s">
        <v>82</v>
      </c>
      <c r="C12" s="1" t="s">
        <v>62</v>
      </c>
      <c r="D12" s="1" t="s">
        <v>83</v>
      </c>
      <c r="E12" s="1" t="s">
        <v>62</v>
      </c>
      <c r="F12" s="1" t="s">
        <v>62</v>
      </c>
      <c r="G12" s="1" t="s">
        <v>84</v>
      </c>
    </row>
    <row r="13" spans="2:7" x14ac:dyDescent="0.25">
      <c r="B13" s="4" t="s">
        <v>85</v>
      </c>
      <c r="C13" s="1" t="s">
        <v>62</v>
      </c>
      <c r="D13" s="1" t="s">
        <v>86</v>
      </c>
      <c r="E13" s="1" t="s">
        <v>62</v>
      </c>
      <c r="F13" s="1" t="s">
        <v>87</v>
      </c>
      <c r="G13" s="1" t="s">
        <v>62</v>
      </c>
    </row>
    <row r="14" spans="2:7" x14ac:dyDescent="0.25">
      <c r="B14" s="4" t="s">
        <v>88</v>
      </c>
      <c r="C14" s="1" t="s">
        <v>62</v>
      </c>
      <c r="D14" s="1"/>
      <c r="E14" s="1" t="s">
        <v>62</v>
      </c>
      <c r="F14" s="1" t="s">
        <v>62</v>
      </c>
      <c r="G14" s="1" t="s">
        <v>89</v>
      </c>
    </row>
    <row r="15" spans="2:7" x14ac:dyDescent="0.25">
      <c r="B15" s="4" t="s">
        <v>90</v>
      </c>
      <c r="C15" s="1" t="s">
        <v>62</v>
      </c>
      <c r="D15" s="1" t="s">
        <v>71</v>
      </c>
      <c r="E15" s="1" t="s">
        <v>62</v>
      </c>
      <c r="F15" s="1" t="s">
        <v>62</v>
      </c>
      <c r="G15" s="1" t="s">
        <v>62</v>
      </c>
    </row>
    <row r="16" spans="2:7" x14ac:dyDescent="0.25">
      <c r="B16" s="4" t="s">
        <v>91</v>
      </c>
      <c r="C16" s="1" t="s">
        <v>62</v>
      </c>
      <c r="D16" s="1" t="s">
        <v>92</v>
      </c>
      <c r="E16" s="1" t="s">
        <v>62</v>
      </c>
      <c r="F16" s="1" t="s">
        <v>62</v>
      </c>
      <c r="G16" s="1" t="s">
        <v>62</v>
      </c>
    </row>
  </sheetData>
  <pageMargins left="0.7" right="0.7" top="0.75" bottom="0.75" header="0.3" footer="0.3"/>
  <pageSetup paperSize="9" orientation="portrait" r:id="rId1"/>
  <ignoredErrors>
    <ignoredError sqref="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Genetic variation</vt:lpstr>
      <vt:lpstr>Null alleles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Gonçalo Seixas</dc:creator>
  <cp:lastModifiedBy>Gonçalo Seixas</cp:lastModifiedBy>
  <dcterms:created xsi:type="dcterms:W3CDTF">2018-05-04T17:10:48Z</dcterms:created>
  <dcterms:modified xsi:type="dcterms:W3CDTF">2018-10-02T15:26:03Z</dcterms:modified>
</cp:coreProperties>
</file>